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hi\Desktop\Industry Connect\Advanced Task\Datasets\Crime Data\"/>
    </mc:Choice>
  </mc:AlternateContent>
  <xr:revisionPtr revIDLastSave="0" documentId="13_ncr:1_{7C6E291C-F05C-4EB8-AE16-705BB9F2E45B}" xr6:coauthVersionLast="46" xr6:coauthVersionMax="46" xr10:uidLastSave="{00000000-0000-0000-0000-000000000000}"/>
  <bookViews>
    <workbookView xWindow="-110" yWindow="-110" windowWidth="19420" windowHeight="10420" tabRatio="530" xr2:uid="{00000000-000D-0000-FFFF-FFFF00000000}"/>
  </bookViews>
  <sheets>
    <sheet name="2017" sheetId="15" r:id="rId1"/>
    <sheet name="2016" sheetId="14" r:id="rId2"/>
    <sheet name="2015" sheetId="13" r:id="rId3"/>
    <sheet name="2014" sheetId="12" r:id="rId4"/>
    <sheet name="2013" sheetId="11" r:id="rId5"/>
    <sheet name="2012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5" l="1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AK1" i="15"/>
  <c r="AL1" i="15"/>
  <c r="AM1" i="15"/>
  <c r="AN1" i="15"/>
  <c r="AO1" i="15"/>
  <c r="AP1" i="15"/>
  <c r="AQ1" i="15"/>
  <c r="AR1" i="15"/>
  <c r="AS1" i="15"/>
  <c r="AT1" i="15"/>
  <c r="AU1" i="15"/>
  <c r="AV1" i="15"/>
  <c r="AW1" i="15"/>
  <c r="AX1" i="15"/>
  <c r="AY1" i="15"/>
  <c r="AZ1" i="15"/>
  <c r="BA1" i="15"/>
  <c r="BB1" i="15"/>
  <c r="BC1" i="15"/>
  <c r="D1" i="15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AJ1" i="14"/>
  <c r="AK1" i="14"/>
  <c r="AL1" i="14"/>
  <c r="AM1" i="14"/>
  <c r="AN1" i="14"/>
  <c r="AO1" i="14"/>
  <c r="AP1" i="14"/>
  <c r="AQ1" i="14"/>
  <c r="AR1" i="14"/>
  <c r="AS1" i="14"/>
  <c r="AT1" i="14"/>
  <c r="AU1" i="14"/>
  <c r="AV1" i="14"/>
  <c r="AW1" i="14"/>
  <c r="AX1" i="14"/>
  <c r="AY1" i="14"/>
  <c r="AZ1" i="14"/>
  <c r="BA1" i="14"/>
  <c r="BB1" i="14"/>
  <c r="C1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C1" i="13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C1" i="12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C1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C1" i="10"/>
  <c r="N31" i="14"/>
  <c r="N51" i="14"/>
  <c r="N70" i="14"/>
  <c r="N86" i="14"/>
  <c r="N96" i="14"/>
  <c r="N101" i="14"/>
  <c r="N114" i="14"/>
  <c r="N133" i="14"/>
  <c r="AC133" i="14" l="1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A86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A70" i="14"/>
  <c r="BA51" i="14"/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<sst xmlns="http://schemas.openxmlformats.org/spreadsheetml/2006/main" count="1549" uniqueCount="152">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</sst>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3" applyNumberFormat="0" applyAlignment="0" applyProtection="0"/>
    <xf numFmtId="0" fontId="30" fillId="8" borderId="14" applyNumberFormat="0" applyAlignment="0" applyProtection="0"/>
    <xf numFmtId="0" fontId="31" fillId="8" borderId="13" applyNumberFormat="0" applyAlignment="0" applyProtection="0"/>
    <xf numFmtId="0" fontId="32" fillId="0" borderId="15" applyNumberFormat="0" applyFill="0" applyAlignment="0" applyProtection="0"/>
    <xf numFmtId="0" fontId="33" fillId="9" borderId="16" applyNumberFormat="0" applyAlignment="0" applyProtection="0"/>
    <xf numFmtId="0" fontId="34" fillId="0" borderId="0" applyNumberFormat="0" applyFill="0" applyBorder="0" applyAlignment="0" applyProtection="0"/>
    <xf numFmtId="0" fontId="21" fillId="10" borderId="17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18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0" applyNumberFormat="0" applyFill="0" applyAlignment="0" applyProtection="0"/>
    <xf numFmtId="0" fontId="41" fillId="0" borderId="11" applyNumberFormat="0" applyFill="0" applyAlignment="0" applyProtection="0"/>
    <xf numFmtId="0" fontId="42" fillId="0" borderId="12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3" applyNumberFormat="0" applyAlignment="0" applyProtection="0"/>
    <xf numFmtId="0" fontId="47" fillId="8" borderId="14" applyNumberFormat="0" applyAlignment="0" applyProtection="0"/>
    <xf numFmtId="0" fontId="48" fillId="8" borderId="13" applyNumberFormat="0" applyAlignment="0" applyProtection="0"/>
    <xf numFmtId="0" fontId="49" fillId="0" borderId="15" applyNumberFormat="0" applyFill="0" applyAlignment="0" applyProtection="0"/>
    <xf numFmtId="0" fontId="50" fillId="9" borderId="16" applyNumberFormat="0" applyAlignment="0" applyProtection="0"/>
    <xf numFmtId="0" fontId="51" fillId="0" borderId="0" applyNumberFormat="0" applyFill="0" applyBorder="0" applyAlignment="0" applyProtection="0"/>
    <xf numFmtId="0" fontId="14" fillId="10" borderId="17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18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7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7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7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7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7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7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7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7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7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7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7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7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7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7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7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7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1" xfId="0" applyFont="1" applyFill="1" applyBorder="1"/>
    <xf numFmtId="0" fontId="16" fillId="0" borderId="2" xfId="0" applyFont="1" applyBorder="1" applyAlignment="1">
      <alignment textRotation="90"/>
    </xf>
    <xf numFmtId="0" fontId="0" fillId="0" borderId="3" xfId="0" applyBorder="1"/>
    <xf numFmtId="0" fontId="16" fillId="0" borderId="4" xfId="0" applyFont="1" applyBorder="1"/>
    <xf numFmtId="0" fontId="16" fillId="0" borderId="4" xfId="0" applyFont="1" applyFill="1" applyBorder="1"/>
    <xf numFmtId="0" fontId="16" fillId="0" borderId="5" xfId="0" applyFont="1" applyBorder="1"/>
    <xf numFmtId="0" fontId="15" fillId="0" borderId="6" xfId="0" applyFont="1" applyFill="1" applyBorder="1"/>
    <xf numFmtId="0" fontId="0" fillId="0" borderId="4" xfId="0" applyBorder="1"/>
    <xf numFmtId="0" fontId="16" fillId="0" borderId="4" xfId="0" applyFont="1" applyBorder="1" applyAlignment="1">
      <alignment textRotation="90"/>
    </xf>
    <xf numFmtId="0" fontId="17" fillId="2" borderId="19" xfId="0" applyFont="1" applyFill="1" applyBorder="1"/>
    <xf numFmtId="0" fontId="16" fillId="0" borderId="5" xfId="0" applyFont="1" applyFill="1" applyBorder="1"/>
    <xf numFmtId="0" fontId="17" fillId="2" borderId="25" xfId="0" applyFont="1" applyFill="1" applyBorder="1"/>
    <xf numFmtId="0" fontId="0" fillId="0" borderId="26" xfId="0" applyBorder="1" applyProtection="1"/>
    <xf numFmtId="0" fontId="0" fillId="0" borderId="1" xfId="0" applyBorder="1" applyProtection="1"/>
    <xf numFmtId="0" fontId="16" fillId="0" borderId="1" xfId="0" applyFont="1" applyBorder="1"/>
    <xf numFmtId="0" fontId="17" fillId="2" borderId="27" xfId="0" applyFont="1" applyFill="1" applyBorder="1"/>
    <xf numFmtId="0" fontId="17" fillId="2" borderId="20" xfId="0" applyFont="1" applyFill="1" applyBorder="1" applyAlignment="1">
      <alignment horizontal="right" vertical="center"/>
    </xf>
    <xf numFmtId="0" fontId="17" fillId="2" borderId="19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20" fillId="3" borderId="8" xfId="1" applyFont="1" applyFill="1" applyBorder="1" applyAlignment="1">
      <alignment horizontal="right" vertical="center" wrapText="1"/>
    </xf>
    <xf numFmtId="0" fontId="20" fillId="3" borderId="28" xfId="1" applyFont="1" applyFill="1" applyBorder="1" applyAlignment="1">
      <alignment horizontal="right" vertical="center" wrapText="1"/>
    </xf>
    <xf numFmtId="0" fontId="20" fillId="3" borderId="22" xfId="1" applyFont="1" applyFill="1" applyBorder="1" applyAlignment="1">
      <alignment horizontal="right" vertical="center" wrapText="1"/>
    </xf>
    <xf numFmtId="0" fontId="20" fillId="3" borderId="23" xfId="1" applyFont="1" applyFill="1" applyBorder="1" applyAlignment="1">
      <alignment horizontal="right" vertical="center" wrapText="1"/>
    </xf>
    <xf numFmtId="0" fontId="20" fillId="3" borderId="29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15" fillId="35" borderId="1" xfId="0" applyFont="1" applyFill="1" applyBorder="1"/>
    <xf numFmtId="0" fontId="20" fillId="3" borderId="30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32" xfId="1" applyFont="1" applyFill="1" applyBorder="1" applyAlignment="1">
      <alignment horizontal="right" vertical="center" wrapText="1"/>
    </xf>
    <xf numFmtId="0" fontId="20" fillId="3" borderId="22" xfId="1" applyFont="1" applyFill="1" applyBorder="1" applyAlignment="1">
      <alignment horizontal="right" vertical="center" wrapText="1"/>
    </xf>
    <xf numFmtId="0" fontId="20" fillId="3" borderId="29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0" xfId="0" applyFont="1" applyFill="1" applyBorder="1" applyAlignment="1">
      <alignment horizontal="right" vertical="center"/>
    </xf>
    <xf numFmtId="0" fontId="20" fillId="3" borderId="8" xfId="1" applyFont="1" applyFill="1" applyBorder="1" applyAlignment="1">
      <alignment horizontal="right" vertical="center" wrapText="1"/>
    </xf>
    <xf numFmtId="0" fontId="20" fillId="3" borderId="28" xfId="1" applyFont="1" applyFill="1" applyBorder="1" applyAlignment="1">
      <alignment horizontal="right" vertical="center" wrapText="1"/>
    </xf>
    <xf numFmtId="0" fontId="20" fillId="3" borderId="23" xfId="1" applyFont="1" applyFill="1" applyBorder="1" applyAlignment="1">
      <alignment horizontal="right" vertical="center" wrapText="1"/>
    </xf>
    <xf numFmtId="0" fontId="20" fillId="36" borderId="8" xfId="1" applyFont="1" applyFill="1" applyBorder="1" applyAlignment="1">
      <alignment horizontal="right" vertical="center" wrapText="1"/>
    </xf>
    <xf numFmtId="0" fontId="57" fillId="2" borderId="20" xfId="0" applyFont="1" applyFill="1" applyBorder="1" applyAlignment="1">
      <alignment horizontal="right" vertical="center"/>
    </xf>
    <xf numFmtId="15" fontId="0" fillId="0" borderId="4" xfId="0" applyNumberFormat="1" applyBorder="1" applyAlignment="1">
      <alignment wrapText="1"/>
    </xf>
    <xf numFmtId="0" fontId="0" fillId="0" borderId="3" xfId="0" applyBorder="1" applyAlignment="1"/>
    <xf numFmtId="0" fontId="0" fillId="0" borderId="7" xfId="0" applyBorder="1" applyAlignment="1"/>
    <xf numFmtId="0" fontId="17" fillId="2" borderId="20" xfId="0" applyFont="1" applyFill="1" applyBorder="1"/>
    <xf numFmtId="0" fontId="15" fillId="0" borderId="0" xfId="0" applyFont="1" applyFill="1" applyBorder="1"/>
    <xf numFmtId="0" fontId="15" fillId="0" borderId="33" xfId="0" applyFont="1" applyFill="1" applyBorder="1"/>
    <xf numFmtId="0" fontId="15" fillId="35" borderId="0" xfId="0" applyFont="1" applyFill="1" applyBorder="1"/>
    <xf numFmtId="0" fontId="0" fillId="0" borderId="4" xfId="0" applyBorder="1" applyAlignment="1">
      <alignment wrapText="1"/>
    </xf>
    <xf numFmtId="0" fontId="0" fillId="0" borderId="9" xfId="0" applyBorder="1" applyAlignment="1"/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4"/>
  <sheetViews>
    <sheetView tabSelected="1" zoomScale="115" zoomScaleNormal="115" workbookViewId="0">
      <selection activeCell="A4" activeCellId="2" sqref="A2:XFD2 A3:XFD3 A4:XFD4"/>
    </sheetView>
  </sheetViews>
  <sheetFormatPr defaultRowHeight="14.5" x14ac:dyDescent="0.35"/>
  <cols>
    <col min="1" max="1" width="1.26953125" customWidth="1"/>
    <col min="2" max="3" width="13.1796875" customWidth="1"/>
    <col min="4" max="4" width="18.90625" customWidth="1"/>
    <col min="5" max="7" width="3.81640625" bestFit="1" customWidth="1"/>
    <col min="8" max="8" width="3.81640625" customWidth="1"/>
    <col min="9" max="12" width="3.81640625" bestFit="1" customWidth="1"/>
    <col min="13" max="13" width="4.1796875" customWidth="1"/>
    <col min="14" max="14" width="4.453125" bestFit="1" customWidth="1"/>
    <col min="15" max="15" width="16.81640625" customWidth="1"/>
    <col min="16" max="16" width="38.90625" customWidth="1"/>
    <col min="17" max="17" width="4.54296875" customWidth="1"/>
    <col min="18" max="24" width="4" bestFit="1" customWidth="1"/>
    <col min="25" max="25" width="4.54296875" bestFit="1" customWidth="1"/>
    <col min="26" max="26" width="4.81640625" customWidth="1"/>
    <col min="27" max="27" width="4.54296875" bestFit="1" customWidth="1"/>
    <col min="28" max="29" width="4" bestFit="1" customWidth="1"/>
    <col min="30" max="38" width="3.7265625" bestFit="1" customWidth="1"/>
    <col min="39" max="39" width="4.1796875" customWidth="1"/>
    <col min="40" max="51" width="3.7265625" bestFit="1" customWidth="1"/>
    <col min="52" max="52" width="4.7265625" customWidth="1"/>
    <col min="53" max="55" width="3.7265625" bestFit="1" customWidth="1"/>
  </cols>
  <sheetData>
    <row r="1" spans="1:56" ht="15" thickBot="1" x14ac:dyDescent="0.4">
      <c r="D1" t="e">
        <f>_xlfn.CONCAT(#REF!,"&amp;",#REF!,"&amp;",#REF!)</f>
        <v>#REF!</v>
      </c>
      <c r="E1" t="e">
        <f>_xlfn.CONCAT(#REF!,"&amp;",#REF!,"&amp;",#REF!)</f>
        <v>#REF!</v>
      </c>
      <c r="F1" t="e">
        <f>_xlfn.CONCAT(#REF!,"&amp;",#REF!,"&amp;",#REF!)</f>
        <v>#REF!</v>
      </c>
      <c r="G1" t="e">
        <f>_xlfn.CONCAT(#REF!,"&amp;",#REF!,"&amp;",#REF!)</f>
        <v>#REF!</v>
      </c>
      <c r="H1" t="e">
        <f>_xlfn.CONCAT(#REF!,"&amp;",#REF!,"&amp;",#REF!)</f>
        <v>#REF!</v>
      </c>
      <c r="I1" t="e">
        <f>_xlfn.CONCAT(#REF!,"&amp;",#REF!,"&amp;",#REF!)</f>
        <v>#REF!</v>
      </c>
      <c r="J1" t="e">
        <f>_xlfn.CONCAT(#REF!,"&amp;",#REF!,"&amp;",#REF!)</f>
        <v>#REF!</v>
      </c>
      <c r="K1" t="e">
        <f>_xlfn.CONCAT(#REF!,"&amp;",#REF!,"&amp;",#REF!)</f>
        <v>#REF!</v>
      </c>
      <c r="L1" t="e">
        <f>_xlfn.CONCAT(#REF!,"&amp;",#REF!,"&amp;",#REF!)</f>
        <v>#REF!</v>
      </c>
      <c r="M1" t="e">
        <f>_xlfn.CONCAT(#REF!,"&amp;",#REF!,"&amp;",#REF!)</f>
        <v>#REF!</v>
      </c>
      <c r="N1" t="e">
        <f>_xlfn.CONCAT(#REF!,"&amp;",#REF!,"&amp;",#REF!)</f>
        <v>#REF!</v>
      </c>
      <c r="O1" t="e">
        <f>_xlfn.CONCAT(#REF!,"&amp;",#REF!,"&amp;",#REF!)</f>
        <v>#REF!</v>
      </c>
      <c r="P1" t="e">
        <f>_xlfn.CONCAT(#REF!,"&amp;",#REF!,"&amp;",#REF!)</f>
        <v>#REF!</v>
      </c>
      <c r="Q1" t="e">
        <f>_xlfn.CONCAT(#REF!,"&amp;",#REF!,"&amp;",#REF!)</f>
        <v>#REF!</v>
      </c>
      <c r="R1" t="e">
        <f>_xlfn.CONCAT(#REF!,"&amp;",#REF!,"&amp;",#REF!)</f>
        <v>#REF!</v>
      </c>
      <c r="S1" t="e">
        <f>_xlfn.CONCAT(#REF!,"&amp;",#REF!,"&amp;",#REF!)</f>
        <v>#REF!</v>
      </c>
      <c r="T1" t="e">
        <f>_xlfn.CONCAT(#REF!,"&amp;",#REF!,"&amp;",#REF!)</f>
        <v>#REF!</v>
      </c>
      <c r="U1" t="e">
        <f>_xlfn.CONCAT(#REF!,"&amp;",#REF!,"&amp;",#REF!)</f>
        <v>#REF!</v>
      </c>
      <c r="V1" t="e">
        <f>_xlfn.CONCAT(#REF!,"&amp;",#REF!,"&amp;",#REF!)</f>
        <v>#REF!</v>
      </c>
      <c r="W1" t="e">
        <f>_xlfn.CONCAT(#REF!,"&amp;",#REF!,"&amp;",#REF!)</f>
        <v>#REF!</v>
      </c>
      <c r="X1" t="e">
        <f>_xlfn.CONCAT(#REF!,"&amp;",#REF!,"&amp;",#REF!)</f>
        <v>#REF!</v>
      </c>
      <c r="Y1" t="e">
        <f>_xlfn.CONCAT(#REF!,"&amp;",#REF!,"&amp;",#REF!)</f>
        <v>#REF!</v>
      </c>
      <c r="Z1" t="e">
        <f>_xlfn.CONCAT(#REF!,"&amp;",#REF!,"&amp;",#REF!)</f>
        <v>#REF!</v>
      </c>
      <c r="AA1" t="e">
        <f>_xlfn.CONCAT(#REF!,"&amp;",#REF!,"&amp;",#REF!)</f>
        <v>#REF!</v>
      </c>
      <c r="AB1" t="e">
        <f>_xlfn.CONCAT(#REF!,"&amp;",#REF!,"&amp;",#REF!)</f>
        <v>#REF!</v>
      </c>
      <c r="AC1" t="e">
        <f>_xlfn.CONCAT(#REF!,"&amp;",#REF!,"&amp;",#REF!)</f>
        <v>#REF!</v>
      </c>
      <c r="AD1" t="e">
        <f>_xlfn.CONCAT(#REF!,"&amp;",#REF!,"&amp;",#REF!)</f>
        <v>#REF!</v>
      </c>
      <c r="AE1" t="e">
        <f>_xlfn.CONCAT(#REF!,"&amp;",#REF!,"&amp;",#REF!)</f>
        <v>#REF!</v>
      </c>
      <c r="AF1" t="e">
        <f>_xlfn.CONCAT(#REF!,"&amp;",#REF!,"&amp;",#REF!)</f>
        <v>#REF!</v>
      </c>
      <c r="AG1" t="e">
        <f>_xlfn.CONCAT(#REF!,"&amp;",#REF!,"&amp;",#REF!)</f>
        <v>#REF!</v>
      </c>
      <c r="AH1" t="e">
        <f>_xlfn.CONCAT(#REF!,"&amp;",#REF!,"&amp;",#REF!)</f>
        <v>#REF!</v>
      </c>
      <c r="AI1" t="e">
        <f>_xlfn.CONCAT(#REF!,"&amp;",#REF!,"&amp;",#REF!)</f>
        <v>#REF!</v>
      </c>
      <c r="AJ1" t="e">
        <f>_xlfn.CONCAT(#REF!,"&amp;",#REF!,"&amp;",#REF!)</f>
        <v>#REF!</v>
      </c>
      <c r="AK1" t="e">
        <f>_xlfn.CONCAT(#REF!,"&amp;",#REF!,"&amp;",#REF!)</f>
        <v>#REF!</v>
      </c>
      <c r="AL1" t="e">
        <f>_xlfn.CONCAT(#REF!,"&amp;",#REF!,"&amp;",#REF!)</f>
        <v>#REF!</v>
      </c>
      <c r="AM1" t="e">
        <f>_xlfn.CONCAT(#REF!,"&amp;",#REF!,"&amp;",#REF!)</f>
        <v>#REF!</v>
      </c>
      <c r="AN1" t="e">
        <f>_xlfn.CONCAT(#REF!,"&amp;",#REF!,"&amp;",#REF!)</f>
        <v>#REF!</v>
      </c>
      <c r="AO1" t="e">
        <f>_xlfn.CONCAT(#REF!,"&amp;",#REF!,"&amp;",#REF!)</f>
        <v>#REF!</v>
      </c>
      <c r="AP1" t="e">
        <f>_xlfn.CONCAT(#REF!,"&amp;",#REF!,"&amp;",#REF!)</f>
        <v>#REF!</v>
      </c>
      <c r="AQ1" t="e">
        <f>_xlfn.CONCAT(#REF!,"&amp;",#REF!,"&amp;",#REF!)</f>
        <v>#REF!</v>
      </c>
      <c r="AR1" t="e">
        <f>_xlfn.CONCAT(#REF!,"&amp;",#REF!,"&amp;",#REF!)</f>
        <v>#REF!</v>
      </c>
      <c r="AS1" t="e">
        <f>_xlfn.CONCAT(#REF!,"&amp;",#REF!,"&amp;",#REF!)</f>
        <v>#REF!</v>
      </c>
      <c r="AT1" t="e">
        <f>_xlfn.CONCAT(#REF!,"&amp;",#REF!,"&amp;",#REF!)</f>
        <v>#REF!</v>
      </c>
      <c r="AU1" t="e">
        <f>_xlfn.CONCAT(#REF!,"&amp;",#REF!,"&amp;",#REF!)</f>
        <v>#REF!</v>
      </c>
      <c r="AV1" t="e">
        <f>_xlfn.CONCAT(#REF!,"&amp;",#REF!,"&amp;",#REF!)</f>
        <v>#REF!</v>
      </c>
      <c r="AW1" t="e">
        <f>_xlfn.CONCAT(#REF!,"&amp;",#REF!,"&amp;",#REF!)</f>
        <v>#REF!</v>
      </c>
      <c r="AX1" t="e">
        <f>_xlfn.CONCAT(#REF!,"&amp;",#REF!,"&amp;",#REF!)</f>
        <v>#REF!</v>
      </c>
      <c r="AY1" t="e">
        <f>_xlfn.CONCAT(#REF!,"&amp;",#REF!,"&amp;",#REF!)</f>
        <v>#REF!</v>
      </c>
      <c r="AZ1" t="e">
        <f>_xlfn.CONCAT(#REF!,"&amp;",#REF!,"&amp;",#REF!)</f>
        <v>#REF!</v>
      </c>
      <c r="BA1" t="e">
        <f>_xlfn.CONCAT(#REF!,"&amp;",#REF!,"&amp;",#REF!)</f>
        <v>#REF!</v>
      </c>
      <c r="BB1" t="e">
        <f>_xlfn.CONCAT(#REF!,"&amp;",#REF!,"&amp;",#REF!)</f>
        <v>#REF!</v>
      </c>
      <c r="BC1" t="e">
        <f>_xlfn.CONCAT(#REF!,"&amp;",#REF!,"&amp;",#REF!)</f>
        <v>#REF!</v>
      </c>
    </row>
    <row r="2" spans="1:56" x14ac:dyDescent="0.35">
      <c r="A2" s="12" t="s">
        <v>12</v>
      </c>
      <c r="B2" s="14"/>
      <c r="C2" s="48"/>
      <c r="D2" s="44">
        <v>0</v>
      </c>
      <c r="E2" s="44">
        <v>163</v>
      </c>
      <c r="F2" s="44">
        <v>25</v>
      </c>
      <c r="G2" s="44">
        <v>14</v>
      </c>
      <c r="H2" s="44">
        <v>174</v>
      </c>
      <c r="I2" s="44">
        <v>13</v>
      </c>
      <c r="J2" s="44">
        <v>65</v>
      </c>
      <c r="K2" s="44">
        <v>332</v>
      </c>
      <c r="L2" s="44">
        <v>592</v>
      </c>
      <c r="M2" s="44">
        <v>749</v>
      </c>
      <c r="N2" s="44">
        <v>560</v>
      </c>
      <c r="O2" s="44">
        <v>1</v>
      </c>
      <c r="P2" s="44">
        <v>24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</row>
    <row r="3" spans="1:56" x14ac:dyDescent="0.35">
      <c r="A3" s="6"/>
      <c r="B3" s="3" t="s">
        <v>54</v>
      </c>
      <c r="C3" s="49"/>
      <c r="D3" s="40">
        <v>0</v>
      </c>
      <c r="E3" s="40">
        <v>0</v>
      </c>
      <c r="F3" s="40">
        <v>0</v>
      </c>
      <c r="G3" s="40">
        <v>1</v>
      </c>
      <c r="H3" s="40">
        <v>5</v>
      </c>
      <c r="I3" s="40">
        <v>0</v>
      </c>
      <c r="J3" s="40">
        <v>1</v>
      </c>
      <c r="K3" s="40">
        <v>10</v>
      </c>
      <c r="L3" s="40">
        <v>16</v>
      </c>
      <c r="M3" s="40">
        <v>80</v>
      </c>
      <c r="N3" s="40">
        <v>10</v>
      </c>
      <c r="O3" s="40">
        <v>0</v>
      </c>
      <c r="P3" s="32">
        <v>2</v>
      </c>
      <c r="Q3" s="41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32"/>
      <c r="AD3" s="41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32"/>
      <c r="AQ3" s="41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32"/>
      <c r="BD3" s="1"/>
    </row>
    <row r="4" spans="1:56" x14ac:dyDescent="0.35">
      <c r="A4" s="7"/>
      <c r="B4" s="3" t="s">
        <v>12</v>
      </c>
      <c r="C4" s="49"/>
      <c r="D4" s="40">
        <v>0</v>
      </c>
      <c r="E4" s="40">
        <v>44</v>
      </c>
      <c r="F4" s="40">
        <v>8</v>
      </c>
      <c r="G4" s="40">
        <v>3</v>
      </c>
      <c r="H4" s="40">
        <v>30</v>
      </c>
      <c r="I4" s="40">
        <v>9</v>
      </c>
      <c r="J4" s="40">
        <v>13</v>
      </c>
      <c r="K4" s="40">
        <v>88</v>
      </c>
      <c r="L4" s="40">
        <v>141</v>
      </c>
      <c r="M4" s="40">
        <v>147</v>
      </c>
      <c r="N4" s="40">
        <v>167</v>
      </c>
      <c r="O4" s="40">
        <v>0</v>
      </c>
      <c r="P4" s="32">
        <v>6</v>
      </c>
      <c r="Q4" s="41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32"/>
      <c r="AD4" s="41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32"/>
      <c r="AQ4" s="41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32"/>
    </row>
    <row r="5" spans="1:56" x14ac:dyDescent="0.35">
      <c r="A5" s="7"/>
      <c r="B5" s="3" t="s">
        <v>53</v>
      </c>
      <c r="C5" s="49"/>
      <c r="D5" s="40">
        <v>0</v>
      </c>
      <c r="E5" s="40">
        <v>4</v>
      </c>
      <c r="F5" s="40">
        <v>3</v>
      </c>
      <c r="G5" s="40">
        <v>0</v>
      </c>
      <c r="H5" s="40">
        <v>10</v>
      </c>
      <c r="I5" s="40">
        <v>0</v>
      </c>
      <c r="J5" s="40">
        <v>6</v>
      </c>
      <c r="K5" s="40">
        <v>27</v>
      </c>
      <c r="L5" s="40">
        <v>25</v>
      </c>
      <c r="M5" s="40">
        <v>83</v>
      </c>
      <c r="N5" s="40">
        <v>41</v>
      </c>
      <c r="O5" s="40">
        <v>0</v>
      </c>
      <c r="P5" s="32">
        <v>3</v>
      </c>
      <c r="Q5" s="41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2"/>
      <c r="AD5" s="41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32"/>
      <c r="AQ5" s="41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32"/>
    </row>
    <row r="6" spans="1:56" x14ac:dyDescent="0.35">
      <c r="A6" s="7"/>
      <c r="B6" s="3" t="s">
        <v>52</v>
      </c>
      <c r="C6" s="49"/>
      <c r="D6" s="40">
        <v>0</v>
      </c>
      <c r="E6" s="40">
        <v>13</v>
      </c>
      <c r="F6" s="40">
        <v>0</v>
      </c>
      <c r="G6" s="40">
        <v>0</v>
      </c>
      <c r="H6" s="40">
        <v>2</v>
      </c>
      <c r="I6" s="40">
        <v>0</v>
      </c>
      <c r="J6" s="40">
        <v>1</v>
      </c>
      <c r="K6" s="40">
        <v>11</v>
      </c>
      <c r="L6" s="40">
        <v>24</v>
      </c>
      <c r="M6" s="40">
        <v>24</v>
      </c>
      <c r="N6" s="40">
        <v>11</v>
      </c>
      <c r="O6" s="40">
        <v>0</v>
      </c>
      <c r="P6" s="32">
        <v>1</v>
      </c>
      <c r="Q6" s="41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32"/>
      <c r="AD6" s="41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32"/>
      <c r="AQ6" s="41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32"/>
    </row>
    <row r="7" spans="1:56" x14ac:dyDescent="0.35">
      <c r="A7" s="7"/>
      <c r="B7" s="3" t="s">
        <v>51</v>
      </c>
      <c r="C7" s="49"/>
      <c r="D7" s="40">
        <v>0</v>
      </c>
      <c r="E7" s="40">
        <v>1</v>
      </c>
      <c r="F7" s="40">
        <v>1</v>
      </c>
      <c r="G7" s="40">
        <v>0</v>
      </c>
      <c r="H7" s="40">
        <v>7</v>
      </c>
      <c r="I7" s="40">
        <v>0</v>
      </c>
      <c r="J7" s="40">
        <v>1</v>
      </c>
      <c r="K7" s="40">
        <v>2</v>
      </c>
      <c r="L7" s="40">
        <v>20</v>
      </c>
      <c r="M7" s="40">
        <v>37</v>
      </c>
      <c r="N7" s="40">
        <v>13</v>
      </c>
      <c r="O7" s="40">
        <v>0</v>
      </c>
      <c r="P7" s="32">
        <v>0</v>
      </c>
      <c r="Q7" s="41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32"/>
      <c r="AD7" s="41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32"/>
      <c r="AQ7" s="41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32"/>
    </row>
    <row r="8" spans="1:56" x14ac:dyDescent="0.35">
      <c r="A8" s="7"/>
      <c r="B8" s="3" t="s">
        <v>50</v>
      </c>
      <c r="C8" s="49"/>
      <c r="D8" s="40">
        <v>0</v>
      </c>
      <c r="E8" s="40">
        <v>13</v>
      </c>
      <c r="F8" s="40">
        <v>0</v>
      </c>
      <c r="G8" s="40">
        <v>1</v>
      </c>
      <c r="H8" s="40">
        <v>5</v>
      </c>
      <c r="I8" s="40">
        <v>0</v>
      </c>
      <c r="J8" s="40">
        <v>5</v>
      </c>
      <c r="K8" s="40">
        <v>11</v>
      </c>
      <c r="L8" s="40">
        <v>17</v>
      </c>
      <c r="M8" s="40">
        <v>5</v>
      </c>
      <c r="N8" s="40">
        <v>16</v>
      </c>
      <c r="O8" s="40">
        <v>0</v>
      </c>
      <c r="P8" s="32">
        <v>0</v>
      </c>
      <c r="Q8" s="41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32"/>
      <c r="AD8" s="41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2"/>
      <c r="AQ8" s="41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32"/>
    </row>
    <row r="9" spans="1:56" x14ac:dyDescent="0.35">
      <c r="A9" s="7"/>
      <c r="B9" s="3" t="s">
        <v>49</v>
      </c>
      <c r="C9" s="49"/>
      <c r="D9" s="40">
        <v>0</v>
      </c>
      <c r="E9" s="40">
        <v>3</v>
      </c>
      <c r="F9" s="40">
        <v>5</v>
      </c>
      <c r="G9" s="40">
        <v>4</v>
      </c>
      <c r="H9" s="40">
        <v>16</v>
      </c>
      <c r="I9" s="40">
        <v>0</v>
      </c>
      <c r="J9" s="40">
        <v>2</v>
      </c>
      <c r="K9" s="40">
        <v>10</v>
      </c>
      <c r="L9" s="40">
        <v>20</v>
      </c>
      <c r="M9" s="40">
        <v>22</v>
      </c>
      <c r="N9" s="40">
        <v>22</v>
      </c>
      <c r="O9" s="40">
        <v>0</v>
      </c>
      <c r="P9" s="32">
        <v>1</v>
      </c>
      <c r="Q9" s="41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32"/>
      <c r="AD9" s="41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32"/>
      <c r="AQ9" s="41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32"/>
    </row>
    <row r="10" spans="1:56" x14ac:dyDescent="0.35">
      <c r="A10" s="7"/>
      <c r="B10" s="3" t="s">
        <v>48</v>
      </c>
      <c r="C10" s="49"/>
      <c r="D10" s="40">
        <v>0</v>
      </c>
      <c r="E10" s="40">
        <v>4</v>
      </c>
      <c r="F10" s="40">
        <v>2</v>
      </c>
      <c r="G10" s="40">
        <v>0</v>
      </c>
      <c r="H10" s="40">
        <v>8</v>
      </c>
      <c r="I10" s="40">
        <v>1</v>
      </c>
      <c r="J10" s="40">
        <v>5</v>
      </c>
      <c r="K10" s="40">
        <v>26</v>
      </c>
      <c r="L10" s="40">
        <v>36</v>
      </c>
      <c r="M10" s="40">
        <v>39</v>
      </c>
      <c r="N10" s="40">
        <v>21</v>
      </c>
      <c r="O10" s="40">
        <v>0</v>
      </c>
      <c r="P10" s="32">
        <v>2</v>
      </c>
      <c r="Q10" s="41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32"/>
      <c r="AD10" s="41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32"/>
      <c r="AQ10" s="41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32"/>
    </row>
    <row r="11" spans="1:56" x14ac:dyDescent="0.35">
      <c r="A11" s="7"/>
      <c r="B11" s="3" t="s">
        <v>47</v>
      </c>
      <c r="C11" s="49"/>
      <c r="D11" s="40">
        <v>0</v>
      </c>
      <c r="E11" s="40">
        <v>1</v>
      </c>
      <c r="F11" s="40">
        <v>0</v>
      </c>
      <c r="G11" s="40">
        <v>0</v>
      </c>
      <c r="H11" s="40">
        <v>2</v>
      </c>
      <c r="I11" s="40">
        <v>0</v>
      </c>
      <c r="J11" s="40">
        <v>1</v>
      </c>
      <c r="K11" s="40">
        <v>4</v>
      </c>
      <c r="L11" s="40">
        <v>12</v>
      </c>
      <c r="M11" s="40">
        <v>3</v>
      </c>
      <c r="N11" s="40">
        <v>10</v>
      </c>
      <c r="O11" s="40">
        <v>0</v>
      </c>
      <c r="P11" s="32">
        <v>0</v>
      </c>
      <c r="Q11" s="41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32"/>
      <c r="AD11" s="41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32"/>
      <c r="AQ11" s="41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32"/>
    </row>
    <row r="12" spans="1:56" x14ac:dyDescent="0.35">
      <c r="A12" s="7"/>
      <c r="B12" s="3" t="s">
        <v>46</v>
      </c>
      <c r="C12" s="49"/>
      <c r="D12" s="40">
        <v>0</v>
      </c>
      <c r="E12" s="40">
        <v>4</v>
      </c>
      <c r="F12" s="40">
        <v>0</v>
      </c>
      <c r="G12" s="40">
        <v>0</v>
      </c>
      <c r="H12" s="40">
        <v>4</v>
      </c>
      <c r="I12" s="40">
        <v>0</v>
      </c>
      <c r="J12" s="40">
        <v>1</v>
      </c>
      <c r="K12" s="40">
        <v>3</v>
      </c>
      <c r="L12" s="40">
        <v>18</v>
      </c>
      <c r="M12" s="40">
        <v>9</v>
      </c>
      <c r="N12" s="40">
        <v>7</v>
      </c>
      <c r="O12" s="40">
        <v>0</v>
      </c>
      <c r="P12" s="32">
        <v>0</v>
      </c>
      <c r="Q12" s="41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32"/>
      <c r="AD12" s="41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32"/>
      <c r="AQ12" s="41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32"/>
    </row>
    <row r="13" spans="1:56" x14ac:dyDescent="0.35">
      <c r="A13" s="7"/>
      <c r="B13" s="3" t="s">
        <v>45</v>
      </c>
      <c r="C13" s="49"/>
      <c r="D13" s="40">
        <v>0</v>
      </c>
      <c r="E13" s="40">
        <v>1</v>
      </c>
      <c r="F13" s="40">
        <v>0</v>
      </c>
      <c r="G13" s="40">
        <v>0</v>
      </c>
      <c r="H13" s="40">
        <v>6</v>
      </c>
      <c r="I13" s="40">
        <v>0</v>
      </c>
      <c r="J13" s="40">
        <v>0</v>
      </c>
      <c r="K13" s="40">
        <v>8</v>
      </c>
      <c r="L13" s="40">
        <v>15</v>
      </c>
      <c r="M13" s="40">
        <v>10</v>
      </c>
      <c r="N13" s="40">
        <v>12</v>
      </c>
      <c r="O13" s="40">
        <v>0</v>
      </c>
      <c r="P13" s="32">
        <v>1</v>
      </c>
      <c r="Q13" s="41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32"/>
      <c r="AD13" s="41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32"/>
      <c r="AQ13" s="41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32"/>
    </row>
    <row r="14" spans="1:56" x14ac:dyDescent="0.35">
      <c r="A14" s="7"/>
      <c r="B14" s="3" t="s">
        <v>44</v>
      </c>
      <c r="C14" s="49"/>
      <c r="D14" s="40">
        <v>0</v>
      </c>
      <c r="E14" s="40">
        <v>6</v>
      </c>
      <c r="F14" s="40">
        <v>0</v>
      </c>
      <c r="G14" s="40">
        <v>0</v>
      </c>
      <c r="H14" s="40">
        <v>3</v>
      </c>
      <c r="I14" s="40">
        <v>1</v>
      </c>
      <c r="J14" s="40">
        <v>5</v>
      </c>
      <c r="K14" s="40">
        <v>9</v>
      </c>
      <c r="L14" s="40">
        <v>13</v>
      </c>
      <c r="M14" s="40">
        <v>37</v>
      </c>
      <c r="N14" s="40">
        <v>24</v>
      </c>
      <c r="O14" s="40">
        <v>0</v>
      </c>
      <c r="P14" s="32">
        <v>2</v>
      </c>
      <c r="Q14" s="4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32"/>
      <c r="AD14" s="41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32"/>
      <c r="AQ14" s="41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32"/>
    </row>
    <row r="15" spans="1:56" x14ac:dyDescent="0.35">
      <c r="A15" s="7"/>
      <c r="B15" s="3" t="s">
        <v>43</v>
      </c>
      <c r="C15" s="49"/>
      <c r="D15" s="40">
        <v>0</v>
      </c>
      <c r="E15" s="40">
        <v>2</v>
      </c>
      <c r="F15" s="40">
        <v>0</v>
      </c>
      <c r="G15" s="40">
        <v>0</v>
      </c>
      <c r="H15" s="40">
        <v>5</v>
      </c>
      <c r="I15" s="40">
        <v>0</v>
      </c>
      <c r="J15" s="40">
        <v>1</v>
      </c>
      <c r="K15" s="40">
        <v>9</v>
      </c>
      <c r="L15" s="40">
        <v>15</v>
      </c>
      <c r="M15" s="40">
        <v>13</v>
      </c>
      <c r="N15" s="40">
        <v>10</v>
      </c>
      <c r="O15" s="40">
        <v>0</v>
      </c>
      <c r="P15" s="32">
        <v>0</v>
      </c>
      <c r="Q15" s="4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32"/>
      <c r="AD15" s="41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32"/>
      <c r="AQ15" s="41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32"/>
    </row>
    <row r="16" spans="1:56" x14ac:dyDescent="0.35">
      <c r="A16" s="7"/>
      <c r="B16" s="3" t="s">
        <v>42</v>
      </c>
      <c r="C16" s="49"/>
      <c r="D16" s="40">
        <v>0</v>
      </c>
      <c r="E16" s="40">
        <v>9</v>
      </c>
      <c r="F16" s="40">
        <v>0</v>
      </c>
      <c r="G16" s="40">
        <v>0</v>
      </c>
      <c r="H16" s="40">
        <v>5</v>
      </c>
      <c r="I16" s="40">
        <v>1</v>
      </c>
      <c r="J16" s="40">
        <v>6</v>
      </c>
      <c r="K16" s="40">
        <v>18</v>
      </c>
      <c r="L16" s="40">
        <v>69</v>
      </c>
      <c r="M16" s="40">
        <v>67</v>
      </c>
      <c r="N16" s="40">
        <v>44</v>
      </c>
      <c r="O16" s="40">
        <v>0</v>
      </c>
      <c r="P16" s="32">
        <v>0</v>
      </c>
      <c r="Q16" s="41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32"/>
      <c r="AD16" s="41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32"/>
      <c r="AQ16" s="41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32"/>
    </row>
    <row r="17" spans="1:55" x14ac:dyDescent="0.35">
      <c r="A17" s="7"/>
      <c r="B17" s="3" t="s">
        <v>41</v>
      </c>
      <c r="C17" s="49"/>
      <c r="D17" s="40">
        <v>0</v>
      </c>
      <c r="E17" s="40">
        <v>5</v>
      </c>
      <c r="F17" s="40">
        <v>0</v>
      </c>
      <c r="G17" s="40">
        <v>0</v>
      </c>
      <c r="H17" s="40">
        <v>6</v>
      </c>
      <c r="I17" s="40">
        <v>0</v>
      </c>
      <c r="J17" s="40">
        <v>3</v>
      </c>
      <c r="K17" s="40">
        <v>13</v>
      </c>
      <c r="L17" s="40">
        <v>17</v>
      </c>
      <c r="M17" s="40">
        <v>36</v>
      </c>
      <c r="N17" s="40">
        <v>25</v>
      </c>
      <c r="O17" s="40">
        <v>0</v>
      </c>
      <c r="P17" s="32">
        <v>1</v>
      </c>
      <c r="Q17" s="41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32"/>
      <c r="AD17" s="41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32"/>
      <c r="AQ17" s="41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32"/>
    </row>
    <row r="18" spans="1:55" x14ac:dyDescent="0.35">
      <c r="A18" s="7"/>
      <c r="B18" s="3" t="s">
        <v>40</v>
      </c>
      <c r="C18" s="49"/>
      <c r="D18" s="40">
        <v>0</v>
      </c>
      <c r="E18" s="40">
        <v>9</v>
      </c>
      <c r="F18" s="40">
        <v>1</v>
      </c>
      <c r="G18" s="40">
        <v>1</v>
      </c>
      <c r="H18" s="40">
        <v>5</v>
      </c>
      <c r="I18" s="40">
        <v>0</v>
      </c>
      <c r="J18" s="40">
        <v>1</v>
      </c>
      <c r="K18" s="40">
        <v>8</v>
      </c>
      <c r="L18" s="40">
        <v>22</v>
      </c>
      <c r="M18" s="40">
        <v>23</v>
      </c>
      <c r="N18" s="40">
        <v>8</v>
      </c>
      <c r="O18" s="40">
        <v>0</v>
      </c>
      <c r="P18" s="32">
        <v>0</v>
      </c>
      <c r="Q18" s="41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32"/>
      <c r="AD18" s="41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32"/>
      <c r="AQ18" s="41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32"/>
    </row>
    <row r="19" spans="1:55" x14ac:dyDescent="0.35">
      <c r="A19" s="7"/>
      <c r="B19" s="3" t="s">
        <v>39</v>
      </c>
      <c r="C19" s="49"/>
      <c r="D19" s="40">
        <v>0</v>
      </c>
      <c r="E19" s="40">
        <v>1</v>
      </c>
      <c r="F19" s="40">
        <v>1</v>
      </c>
      <c r="G19" s="40">
        <v>0</v>
      </c>
      <c r="H19" s="40">
        <v>2</v>
      </c>
      <c r="I19" s="40">
        <v>0</v>
      </c>
      <c r="J19" s="40">
        <v>0</v>
      </c>
      <c r="K19" s="40">
        <v>8</v>
      </c>
      <c r="L19" s="40">
        <v>1</v>
      </c>
      <c r="M19" s="40">
        <v>5</v>
      </c>
      <c r="N19" s="40">
        <v>10</v>
      </c>
      <c r="O19" s="40">
        <v>0</v>
      </c>
      <c r="P19" s="32">
        <v>0</v>
      </c>
      <c r="Q19" s="41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32"/>
      <c r="AD19" s="41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32"/>
      <c r="AQ19" s="41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32"/>
    </row>
    <row r="20" spans="1:55" x14ac:dyDescent="0.35">
      <c r="A20" s="7"/>
      <c r="B20" s="3" t="s">
        <v>38</v>
      </c>
      <c r="C20" s="49"/>
      <c r="D20" s="40">
        <v>0</v>
      </c>
      <c r="E20" s="40">
        <v>11</v>
      </c>
      <c r="F20" s="40">
        <v>1</v>
      </c>
      <c r="G20" s="40">
        <v>1</v>
      </c>
      <c r="H20" s="40">
        <v>8</v>
      </c>
      <c r="I20" s="40">
        <v>0</v>
      </c>
      <c r="J20" s="40">
        <v>2</v>
      </c>
      <c r="K20" s="40">
        <v>12</v>
      </c>
      <c r="L20" s="40">
        <v>18</v>
      </c>
      <c r="M20" s="40">
        <v>10</v>
      </c>
      <c r="N20" s="40">
        <v>14</v>
      </c>
      <c r="O20" s="40">
        <v>0</v>
      </c>
      <c r="P20" s="32">
        <v>1</v>
      </c>
      <c r="Q20" s="41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32"/>
      <c r="AD20" s="41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32"/>
      <c r="AQ20" s="41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32"/>
    </row>
    <row r="21" spans="1:55" x14ac:dyDescent="0.35">
      <c r="A21" s="7"/>
      <c r="B21" s="3" t="s">
        <v>37</v>
      </c>
      <c r="C21" s="49"/>
      <c r="D21" s="40">
        <v>0</v>
      </c>
      <c r="E21" s="40">
        <v>5</v>
      </c>
      <c r="F21" s="40">
        <v>0</v>
      </c>
      <c r="G21" s="40">
        <v>0</v>
      </c>
      <c r="H21" s="40">
        <v>8</v>
      </c>
      <c r="I21" s="40">
        <v>0</v>
      </c>
      <c r="J21" s="40">
        <v>8</v>
      </c>
      <c r="K21" s="40">
        <v>16</v>
      </c>
      <c r="L21" s="40">
        <v>12</v>
      </c>
      <c r="M21" s="40">
        <v>37</v>
      </c>
      <c r="N21" s="40">
        <v>30</v>
      </c>
      <c r="O21" s="40">
        <v>0</v>
      </c>
      <c r="P21" s="32">
        <v>1</v>
      </c>
      <c r="Q21" s="41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32"/>
      <c r="AD21" s="41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32"/>
      <c r="AQ21" s="41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32"/>
    </row>
    <row r="22" spans="1:55" x14ac:dyDescent="0.35">
      <c r="A22" s="7"/>
      <c r="B22" s="3" t="s">
        <v>133</v>
      </c>
      <c r="C22" s="49"/>
      <c r="D22" s="40">
        <v>0</v>
      </c>
      <c r="E22" s="40">
        <v>7</v>
      </c>
      <c r="F22" s="40">
        <v>0</v>
      </c>
      <c r="G22" s="40">
        <v>1</v>
      </c>
      <c r="H22" s="40">
        <v>5</v>
      </c>
      <c r="I22" s="40">
        <v>0</v>
      </c>
      <c r="J22" s="40">
        <v>0</v>
      </c>
      <c r="K22" s="40">
        <v>11</v>
      </c>
      <c r="L22" s="40">
        <v>1</v>
      </c>
      <c r="M22" s="40">
        <v>1</v>
      </c>
      <c r="N22" s="40">
        <v>6</v>
      </c>
      <c r="O22" s="40">
        <v>0</v>
      </c>
      <c r="P22" s="32">
        <v>0</v>
      </c>
      <c r="Q22" s="41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32"/>
      <c r="AD22" s="41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32"/>
      <c r="AQ22" s="41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32"/>
    </row>
    <row r="23" spans="1:55" x14ac:dyDescent="0.35">
      <c r="A23" s="7"/>
      <c r="B23" s="3" t="s">
        <v>36</v>
      </c>
      <c r="C23" s="49"/>
      <c r="D23" s="40">
        <v>0</v>
      </c>
      <c r="E23" s="40">
        <v>11</v>
      </c>
      <c r="F23" s="40">
        <v>2</v>
      </c>
      <c r="G23" s="40">
        <v>1</v>
      </c>
      <c r="H23" s="40">
        <v>9</v>
      </c>
      <c r="I23" s="40">
        <v>0</v>
      </c>
      <c r="J23" s="40">
        <v>0</v>
      </c>
      <c r="K23" s="40">
        <v>6</v>
      </c>
      <c r="L23" s="40">
        <v>15</v>
      </c>
      <c r="M23" s="40">
        <v>14</v>
      </c>
      <c r="N23" s="40">
        <v>21</v>
      </c>
      <c r="O23" s="40">
        <v>0</v>
      </c>
      <c r="P23" s="32">
        <v>1</v>
      </c>
      <c r="Q23" s="41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32"/>
      <c r="AD23" s="41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32"/>
      <c r="AQ23" s="41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32"/>
    </row>
    <row r="24" spans="1:55" x14ac:dyDescent="0.35">
      <c r="A24" s="7"/>
      <c r="B24" s="3" t="s">
        <v>35</v>
      </c>
      <c r="C24" s="49"/>
      <c r="D24" s="40">
        <v>0</v>
      </c>
      <c r="E24" s="40">
        <v>5</v>
      </c>
      <c r="F24" s="40">
        <v>1</v>
      </c>
      <c r="G24" s="40">
        <v>0</v>
      </c>
      <c r="H24" s="40">
        <v>6</v>
      </c>
      <c r="I24" s="40">
        <v>0</v>
      </c>
      <c r="J24" s="40">
        <v>0</v>
      </c>
      <c r="K24" s="40">
        <v>3</v>
      </c>
      <c r="L24" s="40">
        <v>26</v>
      </c>
      <c r="M24" s="40">
        <v>12</v>
      </c>
      <c r="N24" s="40">
        <v>11</v>
      </c>
      <c r="O24" s="40">
        <v>0</v>
      </c>
      <c r="P24" s="32">
        <v>0</v>
      </c>
      <c r="Q24" s="41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32"/>
      <c r="AD24" s="41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32"/>
      <c r="AQ24" s="41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32"/>
    </row>
    <row r="25" spans="1:55" x14ac:dyDescent="0.35">
      <c r="A25" s="7"/>
      <c r="B25" s="3" t="s">
        <v>34</v>
      </c>
      <c r="C25" s="49"/>
      <c r="D25" s="40">
        <v>0</v>
      </c>
      <c r="E25" s="40">
        <v>1</v>
      </c>
      <c r="F25" s="40">
        <v>0</v>
      </c>
      <c r="G25" s="40">
        <v>1</v>
      </c>
      <c r="H25" s="40">
        <v>6</v>
      </c>
      <c r="I25" s="40">
        <v>0</v>
      </c>
      <c r="J25" s="40">
        <v>1</v>
      </c>
      <c r="K25" s="40">
        <v>9</v>
      </c>
      <c r="L25" s="40">
        <v>14</v>
      </c>
      <c r="M25" s="40">
        <v>10</v>
      </c>
      <c r="N25" s="40">
        <v>13</v>
      </c>
      <c r="O25" s="40">
        <v>0</v>
      </c>
      <c r="P25" s="32">
        <v>1</v>
      </c>
      <c r="Q25" s="41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32"/>
      <c r="AD25" s="41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32"/>
      <c r="AQ25" s="41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32"/>
    </row>
    <row r="26" spans="1:55" x14ac:dyDescent="0.35">
      <c r="A26" s="7"/>
      <c r="B26" s="3" t="s">
        <v>33</v>
      </c>
      <c r="C26" s="49"/>
      <c r="D26" s="40">
        <v>0</v>
      </c>
      <c r="E26" s="40">
        <v>3</v>
      </c>
      <c r="F26" s="40">
        <v>0</v>
      </c>
      <c r="G26" s="40">
        <v>0</v>
      </c>
      <c r="H26" s="40">
        <v>6</v>
      </c>
      <c r="I26" s="40">
        <v>1</v>
      </c>
      <c r="J26" s="40">
        <v>0</v>
      </c>
      <c r="K26" s="40">
        <v>6</v>
      </c>
      <c r="L26" s="40">
        <v>21</v>
      </c>
      <c r="M26" s="40">
        <v>10</v>
      </c>
      <c r="N26" s="40">
        <v>7</v>
      </c>
      <c r="O26" s="40">
        <v>0</v>
      </c>
      <c r="P26" s="32">
        <v>1</v>
      </c>
      <c r="Q26" s="41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32"/>
      <c r="AD26" s="41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32"/>
      <c r="AQ26" s="41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32"/>
    </row>
    <row r="27" spans="1:55" ht="15" thickBot="1" x14ac:dyDescent="0.4">
      <c r="A27" s="13"/>
      <c r="B27" s="9" t="s">
        <v>32</v>
      </c>
      <c r="C27" s="50"/>
      <c r="D27" s="42">
        <v>0</v>
      </c>
      <c r="E27" s="42">
        <v>0</v>
      </c>
      <c r="F27" s="42">
        <v>0</v>
      </c>
      <c r="G27" s="42">
        <v>0</v>
      </c>
      <c r="H27" s="42">
        <v>5</v>
      </c>
      <c r="I27" s="42">
        <v>0</v>
      </c>
      <c r="J27" s="42">
        <v>2</v>
      </c>
      <c r="K27" s="42">
        <v>4</v>
      </c>
      <c r="L27" s="42">
        <v>4</v>
      </c>
      <c r="M27" s="42">
        <v>15</v>
      </c>
      <c r="N27" s="42">
        <v>7</v>
      </c>
      <c r="O27" s="42">
        <v>1</v>
      </c>
      <c r="P27" s="34">
        <v>0</v>
      </c>
      <c r="Q27" s="33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34"/>
      <c r="AD27" s="33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0"/>
      <c r="AP27" s="34"/>
      <c r="AQ27" s="33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0"/>
      <c r="BC27" s="34"/>
    </row>
    <row r="28" spans="1:55" x14ac:dyDescent="0.35">
      <c r="A28" s="12" t="s">
        <v>17</v>
      </c>
      <c r="B28" s="18"/>
      <c r="C28" s="48"/>
      <c r="D28" s="44">
        <v>0</v>
      </c>
      <c r="E28" s="44">
        <v>96</v>
      </c>
      <c r="F28" s="44">
        <v>13</v>
      </c>
      <c r="G28" s="44">
        <v>3</v>
      </c>
      <c r="H28" s="44">
        <v>79</v>
      </c>
      <c r="I28" s="44">
        <v>6</v>
      </c>
      <c r="J28" s="44">
        <v>24</v>
      </c>
      <c r="K28" s="44">
        <v>174</v>
      </c>
      <c r="L28" s="44">
        <v>215</v>
      </c>
      <c r="M28" s="44">
        <v>281</v>
      </c>
      <c r="N28" s="44">
        <v>267</v>
      </c>
      <c r="O28" s="44">
        <v>1</v>
      </c>
      <c r="P28" s="44">
        <v>12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</row>
    <row r="29" spans="1:55" x14ac:dyDescent="0.35">
      <c r="A29" s="6"/>
      <c r="B29" s="3" t="s">
        <v>30</v>
      </c>
      <c r="C29" s="49"/>
      <c r="D29" s="40">
        <v>0</v>
      </c>
      <c r="E29" s="40">
        <v>5</v>
      </c>
      <c r="F29" s="40">
        <v>1</v>
      </c>
      <c r="G29" s="40">
        <v>0</v>
      </c>
      <c r="H29" s="40">
        <v>2</v>
      </c>
      <c r="I29" s="40">
        <v>0</v>
      </c>
      <c r="J29" s="40">
        <v>0</v>
      </c>
      <c r="K29" s="40">
        <v>7</v>
      </c>
      <c r="L29" s="40">
        <v>10</v>
      </c>
      <c r="M29" s="40">
        <v>6</v>
      </c>
      <c r="N29" s="40">
        <v>12</v>
      </c>
      <c r="O29" s="40">
        <v>0</v>
      </c>
      <c r="P29" s="32">
        <v>0</v>
      </c>
      <c r="Q29" s="41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32"/>
      <c r="AD29" s="41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32"/>
      <c r="AQ29" s="41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32"/>
    </row>
    <row r="30" spans="1:55" x14ac:dyDescent="0.35">
      <c r="A30" s="6"/>
      <c r="B30" s="3" t="s">
        <v>13</v>
      </c>
      <c r="C30" s="49"/>
      <c r="D30" s="40">
        <v>0</v>
      </c>
      <c r="E30" s="40">
        <v>6</v>
      </c>
      <c r="F30" s="40">
        <v>0</v>
      </c>
      <c r="G30" s="40">
        <v>1</v>
      </c>
      <c r="H30" s="40">
        <v>2</v>
      </c>
      <c r="I30" s="40">
        <v>0</v>
      </c>
      <c r="J30" s="40">
        <v>2</v>
      </c>
      <c r="K30" s="40">
        <v>9</v>
      </c>
      <c r="L30" s="40">
        <v>10</v>
      </c>
      <c r="M30" s="40">
        <v>7</v>
      </c>
      <c r="N30" s="40">
        <v>6</v>
      </c>
      <c r="O30" s="40">
        <v>0</v>
      </c>
      <c r="P30" s="32">
        <v>0</v>
      </c>
      <c r="Q30" s="41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32"/>
      <c r="AD30" s="41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32"/>
      <c r="AQ30" s="41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32"/>
    </row>
    <row r="31" spans="1:55" x14ac:dyDescent="0.35">
      <c r="A31" s="6"/>
      <c r="B31" s="3" t="s">
        <v>14</v>
      </c>
      <c r="C31" s="49"/>
      <c r="D31" s="40">
        <v>0</v>
      </c>
      <c r="E31" s="40">
        <v>4</v>
      </c>
      <c r="F31" s="40">
        <v>0</v>
      </c>
      <c r="G31" s="40">
        <v>0</v>
      </c>
      <c r="H31" s="40">
        <v>9</v>
      </c>
      <c r="I31" s="40">
        <v>3</v>
      </c>
      <c r="J31" s="40">
        <v>2</v>
      </c>
      <c r="K31" s="40">
        <v>13</v>
      </c>
      <c r="L31" s="40">
        <v>6</v>
      </c>
      <c r="M31" s="40">
        <v>11</v>
      </c>
      <c r="N31" s="40">
        <v>27</v>
      </c>
      <c r="O31" s="40">
        <v>0</v>
      </c>
      <c r="P31" s="32">
        <v>0</v>
      </c>
      <c r="Q31" s="41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32"/>
      <c r="AD31" s="41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32"/>
      <c r="AQ31" s="41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32"/>
    </row>
    <row r="32" spans="1:55" x14ac:dyDescent="0.35">
      <c r="A32" s="6"/>
      <c r="B32" s="3" t="s">
        <v>15</v>
      </c>
      <c r="C32" s="49"/>
      <c r="D32" s="40">
        <v>0</v>
      </c>
      <c r="E32" s="40">
        <v>5</v>
      </c>
      <c r="F32" s="40">
        <v>0</v>
      </c>
      <c r="G32" s="40">
        <v>0</v>
      </c>
      <c r="H32" s="40">
        <v>4</v>
      </c>
      <c r="I32" s="40">
        <v>0</v>
      </c>
      <c r="J32" s="40">
        <v>0</v>
      </c>
      <c r="K32" s="40">
        <v>12</v>
      </c>
      <c r="L32" s="40">
        <v>3</v>
      </c>
      <c r="M32" s="40">
        <v>1</v>
      </c>
      <c r="N32" s="40">
        <v>8</v>
      </c>
      <c r="O32" s="40">
        <v>0</v>
      </c>
      <c r="P32" s="32">
        <v>0</v>
      </c>
      <c r="Q32" s="41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32"/>
      <c r="AD32" s="41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32"/>
      <c r="AQ32" s="41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32"/>
    </row>
    <row r="33" spans="1:55" x14ac:dyDescent="0.35">
      <c r="A33" s="6"/>
      <c r="B33" s="3" t="s">
        <v>29</v>
      </c>
      <c r="C33" s="49"/>
      <c r="D33" s="40">
        <v>0</v>
      </c>
      <c r="E33" s="40">
        <v>8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6</v>
      </c>
      <c r="L33" s="40">
        <v>1</v>
      </c>
      <c r="M33" s="40">
        <v>6</v>
      </c>
      <c r="N33" s="40">
        <v>6</v>
      </c>
      <c r="O33" s="40">
        <v>0</v>
      </c>
      <c r="P33" s="32">
        <v>0</v>
      </c>
      <c r="Q33" s="41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32"/>
      <c r="AD33" s="41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32"/>
      <c r="AQ33" s="41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32"/>
    </row>
    <row r="34" spans="1:55" x14ac:dyDescent="0.35">
      <c r="A34" s="6"/>
      <c r="B34" s="3" t="s">
        <v>28</v>
      </c>
      <c r="C34" s="49"/>
      <c r="D34" s="40">
        <v>0</v>
      </c>
      <c r="E34" s="40">
        <v>7</v>
      </c>
      <c r="F34" s="40">
        <v>0</v>
      </c>
      <c r="G34" s="40">
        <v>0</v>
      </c>
      <c r="H34" s="40">
        <v>10</v>
      </c>
      <c r="I34" s="40">
        <v>0</v>
      </c>
      <c r="J34" s="40">
        <v>3</v>
      </c>
      <c r="K34" s="40">
        <v>15</v>
      </c>
      <c r="L34" s="40">
        <v>15</v>
      </c>
      <c r="M34" s="40">
        <v>31</v>
      </c>
      <c r="N34" s="40">
        <v>20</v>
      </c>
      <c r="O34" s="40">
        <v>0</v>
      </c>
      <c r="P34" s="32">
        <v>0</v>
      </c>
      <c r="Q34" s="41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32"/>
      <c r="AD34" s="41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32"/>
      <c r="AQ34" s="41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32"/>
    </row>
    <row r="35" spans="1:55" x14ac:dyDescent="0.35">
      <c r="A35" s="6"/>
      <c r="B35" s="3" t="s">
        <v>17</v>
      </c>
      <c r="C35" s="49"/>
      <c r="D35" s="40">
        <v>0</v>
      </c>
      <c r="E35" s="40">
        <v>35</v>
      </c>
      <c r="F35" s="40">
        <v>2</v>
      </c>
      <c r="G35" s="40">
        <v>0</v>
      </c>
      <c r="H35" s="40">
        <v>10</v>
      </c>
      <c r="I35" s="40">
        <v>0</v>
      </c>
      <c r="J35" s="40">
        <v>9</v>
      </c>
      <c r="K35" s="40">
        <v>36</v>
      </c>
      <c r="L35" s="40">
        <v>62</v>
      </c>
      <c r="M35" s="40">
        <v>44</v>
      </c>
      <c r="N35" s="40">
        <v>91</v>
      </c>
      <c r="O35" s="40">
        <v>0</v>
      </c>
      <c r="P35" s="32">
        <v>4</v>
      </c>
      <c r="Q35" s="41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32"/>
      <c r="AD35" s="41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32"/>
      <c r="AQ35" s="41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32"/>
    </row>
    <row r="36" spans="1:55" x14ac:dyDescent="0.35">
      <c r="A36" s="6"/>
      <c r="B36" s="3" t="s">
        <v>31</v>
      </c>
      <c r="C36" s="49"/>
      <c r="D36" s="40">
        <v>0</v>
      </c>
      <c r="E36" s="40">
        <v>2</v>
      </c>
      <c r="F36" s="40">
        <v>0</v>
      </c>
      <c r="G36" s="40">
        <v>0</v>
      </c>
      <c r="H36" s="40">
        <v>3</v>
      </c>
      <c r="I36" s="40">
        <v>0</v>
      </c>
      <c r="J36" s="40">
        <v>1</v>
      </c>
      <c r="K36" s="40">
        <v>1</v>
      </c>
      <c r="L36" s="40">
        <v>2</v>
      </c>
      <c r="M36" s="40">
        <v>2</v>
      </c>
      <c r="N36" s="40">
        <v>2</v>
      </c>
      <c r="O36" s="40">
        <v>0</v>
      </c>
      <c r="P36" s="32">
        <v>0</v>
      </c>
      <c r="Q36" s="41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32"/>
      <c r="AD36" s="41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32"/>
      <c r="AQ36" s="41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32"/>
    </row>
    <row r="37" spans="1:55" x14ac:dyDescent="0.35">
      <c r="A37" s="6"/>
      <c r="B37" s="3" t="s">
        <v>27</v>
      </c>
      <c r="C37" s="49"/>
      <c r="D37" s="40">
        <v>0</v>
      </c>
      <c r="E37" s="40">
        <v>1</v>
      </c>
      <c r="F37" s="40">
        <v>0</v>
      </c>
      <c r="G37" s="40">
        <v>0</v>
      </c>
      <c r="H37" s="40">
        <v>15</v>
      </c>
      <c r="I37" s="40">
        <v>0</v>
      </c>
      <c r="J37" s="40">
        <v>2</v>
      </c>
      <c r="K37" s="40">
        <v>15</v>
      </c>
      <c r="L37" s="40">
        <v>14</v>
      </c>
      <c r="M37" s="40">
        <v>34</v>
      </c>
      <c r="N37" s="40">
        <v>24</v>
      </c>
      <c r="O37" s="40">
        <v>0</v>
      </c>
      <c r="P37" s="32">
        <v>2</v>
      </c>
      <c r="Q37" s="41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2"/>
      <c r="AD37" s="41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32"/>
      <c r="AQ37" s="41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32"/>
    </row>
    <row r="38" spans="1:55" x14ac:dyDescent="0.35">
      <c r="A38" s="6"/>
      <c r="B38" s="3" t="s">
        <v>142</v>
      </c>
      <c r="C38" s="49"/>
      <c r="D38" s="40">
        <v>0</v>
      </c>
      <c r="E38" s="40">
        <v>0</v>
      </c>
      <c r="F38" s="40">
        <v>0</v>
      </c>
      <c r="G38" s="40">
        <v>0</v>
      </c>
      <c r="H38" s="40">
        <v>1</v>
      </c>
      <c r="I38" s="40">
        <v>0</v>
      </c>
      <c r="J38" s="40">
        <v>0</v>
      </c>
      <c r="K38" s="40">
        <v>3</v>
      </c>
      <c r="L38" s="40">
        <v>2</v>
      </c>
      <c r="M38" s="40">
        <v>1</v>
      </c>
      <c r="N38" s="40">
        <v>6</v>
      </c>
      <c r="O38" s="40">
        <v>0</v>
      </c>
      <c r="P38" s="32">
        <v>0</v>
      </c>
      <c r="Q38" s="41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32"/>
      <c r="AD38" s="41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32"/>
      <c r="AQ38" s="41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32"/>
    </row>
    <row r="39" spans="1:55" x14ac:dyDescent="0.35">
      <c r="A39" s="6"/>
      <c r="B39" s="3" t="s">
        <v>143</v>
      </c>
      <c r="C39" s="49"/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1</v>
      </c>
      <c r="M39" s="40">
        <v>3</v>
      </c>
      <c r="N39" s="40">
        <v>0</v>
      </c>
      <c r="O39" s="40">
        <v>0</v>
      </c>
      <c r="P39" s="32">
        <v>0</v>
      </c>
      <c r="Q39" s="41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32"/>
      <c r="AD39" s="41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32"/>
      <c r="AQ39" s="41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32"/>
    </row>
    <row r="40" spans="1:55" x14ac:dyDescent="0.35">
      <c r="A40" s="6"/>
      <c r="B40" s="3" t="s">
        <v>144</v>
      </c>
      <c r="C40" s="49"/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32">
        <v>0</v>
      </c>
      <c r="Q40" s="41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2"/>
      <c r="AD40" s="41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32"/>
      <c r="AQ40" s="41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32"/>
    </row>
    <row r="41" spans="1:55" x14ac:dyDescent="0.35">
      <c r="A41" s="6"/>
      <c r="B41" s="3" t="s">
        <v>26</v>
      </c>
      <c r="C41" s="49"/>
      <c r="D41" s="40">
        <v>0</v>
      </c>
      <c r="E41" s="40">
        <v>0</v>
      </c>
      <c r="F41" s="40">
        <v>1</v>
      </c>
      <c r="G41" s="40">
        <v>1</v>
      </c>
      <c r="H41" s="40">
        <v>4</v>
      </c>
      <c r="I41" s="40">
        <v>1</v>
      </c>
      <c r="J41" s="40">
        <v>1</v>
      </c>
      <c r="K41" s="40">
        <v>6</v>
      </c>
      <c r="L41" s="40">
        <v>29</v>
      </c>
      <c r="M41" s="40">
        <v>80</v>
      </c>
      <c r="N41" s="40">
        <v>11</v>
      </c>
      <c r="O41" s="40">
        <v>1</v>
      </c>
      <c r="P41" s="32">
        <v>3</v>
      </c>
      <c r="Q41" s="41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32"/>
      <c r="AD41" s="41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32"/>
      <c r="AQ41" s="41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32"/>
    </row>
    <row r="42" spans="1:55" x14ac:dyDescent="0.35">
      <c r="A42" s="6"/>
      <c r="B42" s="3" t="s">
        <v>147</v>
      </c>
      <c r="C42" s="49"/>
      <c r="D42" s="40">
        <v>0</v>
      </c>
      <c r="E42" s="40">
        <v>3</v>
      </c>
      <c r="F42" s="40">
        <v>0</v>
      </c>
      <c r="G42" s="40">
        <v>0</v>
      </c>
      <c r="H42" s="40">
        <v>2</v>
      </c>
      <c r="I42" s="40">
        <v>0</v>
      </c>
      <c r="J42" s="40">
        <v>0</v>
      </c>
      <c r="K42" s="40">
        <v>0</v>
      </c>
      <c r="L42" s="40">
        <v>5</v>
      </c>
      <c r="M42" s="40">
        <v>9</v>
      </c>
      <c r="N42" s="40">
        <v>2</v>
      </c>
      <c r="O42" s="40">
        <v>0</v>
      </c>
      <c r="P42" s="32">
        <v>0</v>
      </c>
      <c r="Q42" s="41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2"/>
      <c r="AD42" s="41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32"/>
      <c r="AQ42" s="41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32"/>
    </row>
    <row r="43" spans="1:55" x14ac:dyDescent="0.35">
      <c r="A43" s="6"/>
      <c r="B43" s="3" t="s">
        <v>25</v>
      </c>
      <c r="C43" s="49"/>
      <c r="D43" s="40">
        <v>0</v>
      </c>
      <c r="E43" s="40">
        <v>12</v>
      </c>
      <c r="F43" s="40">
        <v>4</v>
      </c>
      <c r="G43" s="40">
        <v>1</v>
      </c>
      <c r="H43" s="40">
        <v>8</v>
      </c>
      <c r="I43" s="40">
        <v>1</v>
      </c>
      <c r="J43" s="40">
        <v>1</v>
      </c>
      <c r="K43" s="40">
        <v>14</v>
      </c>
      <c r="L43" s="40">
        <v>25</v>
      </c>
      <c r="M43" s="40">
        <v>5</v>
      </c>
      <c r="N43" s="40">
        <v>21</v>
      </c>
      <c r="O43" s="40">
        <v>0</v>
      </c>
      <c r="P43" s="32">
        <v>3</v>
      </c>
      <c r="Q43" s="41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2"/>
      <c r="AD43" s="41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32"/>
      <c r="AQ43" s="41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32"/>
    </row>
    <row r="44" spans="1:55" x14ac:dyDescent="0.35">
      <c r="A44" s="6"/>
      <c r="B44" s="3" t="s">
        <v>55</v>
      </c>
      <c r="C44" s="49"/>
      <c r="D44" s="40">
        <v>0</v>
      </c>
      <c r="E44" s="40">
        <v>5</v>
      </c>
      <c r="F44" s="40">
        <v>4</v>
      </c>
      <c r="G44" s="40">
        <v>0</v>
      </c>
      <c r="H44" s="40">
        <v>6</v>
      </c>
      <c r="I44" s="40">
        <v>1</v>
      </c>
      <c r="J44" s="40">
        <v>1</v>
      </c>
      <c r="K44" s="40">
        <v>14</v>
      </c>
      <c r="L44" s="40">
        <v>15</v>
      </c>
      <c r="M44" s="40">
        <v>18</v>
      </c>
      <c r="N44" s="40">
        <v>18</v>
      </c>
      <c r="O44" s="40">
        <v>0</v>
      </c>
      <c r="P44" s="32">
        <v>0</v>
      </c>
      <c r="Q44" s="41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2"/>
      <c r="AD44" s="41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32"/>
      <c r="AQ44" s="41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32"/>
    </row>
    <row r="45" spans="1:55" x14ac:dyDescent="0.35">
      <c r="A45" s="6"/>
      <c r="B45" s="3" t="s">
        <v>56</v>
      </c>
      <c r="C45" s="49"/>
      <c r="D45" s="40">
        <v>0</v>
      </c>
      <c r="E45" s="40">
        <v>3</v>
      </c>
      <c r="F45" s="40">
        <v>1</v>
      </c>
      <c r="G45" s="40">
        <v>0</v>
      </c>
      <c r="H45" s="40">
        <v>3</v>
      </c>
      <c r="I45" s="40">
        <v>0</v>
      </c>
      <c r="J45" s="40">
        <v>2</v>
      </c>
      <c r="K45" s="40">
        <v>21</v>
      </c>
      <c r="L45" s="40">
        <v>15</v>
      </c>
      <c r="M45" s="40">
        <v>17</v>
      </c>
      <c r="N45" s="40">
        <v>12</v>
      </c>
      <c r="O45" s="40">
        <v>0</v>
      </c>
      <c r="P45" s="32">
        <v>0</v>
      </c>
      <c r="Q45" s="41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2"/>
      <c r="AD45" s="41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32"/>
      <c r="AQ45" s="41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32"/>
    </row>
    <row r="46" spans="1:55" x14ac:dyDescent="0.35">
      <c r="A46" s="6"/>
      <c r="B46" s="3" t="s">
        <v>145</v>
      </c>
      <c r="C46" s="49"/>
      <c r="D46" s="40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32">
        <v>0</v>
      </c>
      <c r="Q46" s="41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2"/>
      <c r="AD46" s="41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32"/>
      <c r="AQ46" s="41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32"/>
    </row>
    <row r="47" spans="1:55" ht="15" thickBot="1" x14ac:dyDescent="0.4">
      <c r="A47" s="6"/>
      <c r="B47" s="3" t="s">
        <v>146</v>
      </c>
      <c r="C47" s="49"/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2</v>
      </c>
      <c r="L47" s="40">
        <v>0</v>
      </c>
      <c r="M47" s="40">
        <v>6</v>
      </c>
      <c r="N47" s="40">
        <v>1</v>
      </c>
      <c r="O47" s="40">
        <v>0</v>
      </c>
      <c r="P47" s="32">
        <v>0</v>
      </c>
      <c r="Q47" s="41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2"/>
      <c r="AD47" s="41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32"/>
      <c r="AQ47" s="41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32"/>
    </row>
    <row r="48" spans="1:55" x14ac:dyDescent="0.35">
      <c r="A48" s="12" t="s">
        <v>137</v>
      </c>
      <c r="B48" s="14"/>
      <c r="C48" s="48"/>
      <c r="D48" s="44">
        <v>0</v>
      </c>
      <c r="E48" s="44">
        <v>191</v>
      </c>
      <c r="F48" s="44">
        <v>27</v>
      </c>
      <c r="G48" s="44">
        <v>20</v>
      </c>
      <c r="H48" s="44">
        <v>146</v>
      </c>
      <c r="I48" s="44">
        <v>9</v>
      </c>
      <c r="J48" s="44">
        <v>81</v>
      </c>
      <c r="K48" s="44">
        <v>293</v>
      </c>
      <c r="L48" s="44">
        <v>637</v>
      </c>
      <c r="M48" s="44">
        <v>767</v>
      </c>
      <c r="N48" s="44">
        <v>551</v>
      </c>
      <c r="O48" s="44">
        <v>0</v>
      </c>
      <c r="P48" s="44">
        <v>24</v>
      </c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spans="1:55" x14ac:dyDescent="0.35">
      <c r="A49" s="6"/>
      <c r="B49" s="3" t="s">
        <v>57</v>
      </c>
      <c r="C49" s="49"/>
      <c r="D49" s="40">
        <v>0</v>
      </c>
      <c r="E49" s="40">
        <v>1</v>
      </c>
      <c r="F49" s="40">
        <v>0</v>
      </c>
      <c r="G49" s="40">
        <v>0</v>
      </c>
      <c r="H49" s="40">
        <v>2</v>
      </c>
      <c r="I49" s="40">
        <v>0</v>
      </c>
      <c r="J49" s="40">
        <v>2</v>
      </c>
      <c r="K49" s="40">
        <v>21</v>
      </c>
      <c r="L49" s="40">
        <v>17</v>
      </c>
      <c r="M49" s="40">
        <v>63</v>
      </c>
      <c r="N49" s="40">
        <v>30</v>
      </c>
      <c r="O49" s="40">
        <v>0</v>
      </c>
      <c r="P49" s="32">
        <v>6</v>
      </c>
      <c r="Q49" s="41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32"/>
      <c r="AD49" s="41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32"/>
      <c r="AQ49" s="41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32"/>
    </row>
    <row r="50" spans="1:55" x14ac:dyDescent="0.35">
      <c r="A50" s="6"/>
      <c r="B50" s="3" t="s">
        <v>58</v>
      </c>
      <c r="C50" s="49"/>
      <c r="D50" s="40">
        <v>0</v>
      </c>
      <c r="E50" s="40">
        <v>9</v>
      </c>
      <c r="F50" s="40">
        <v>0</v>
      </c>
      <c r="G50" s="40">
        <v>0</v>
      </c>
      <c r="H50" s="40">
        <v>20</v>
      </c>
      <c r="I50" s="40">
        <v>0</v>
      </c>
      <c r="J50" s="40">
        <v>3</v>
      </c>
      <c r="K50" s="40">
        <v>18</v>
      </c>
      <c r="L50" s="40">
        <v>22</v>
      </c>
      <c r="M50" s="40">
        <v>21</v>
      </c>
      <c r="N50" s="40">
        <v>35</v>
      </c>
      <c r="O50" s="40">
        <v>0</v>
      </c>
      <c r="P50" s="32">
        <v>3</v>
      </c>
      <c r="Q50" s="41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32"/>
      <c r="AD50" s="41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32"/>
      <c r="AQ50" s="41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32"/>
    </row>
    <row r="51" spans="1:55" x14ac:dyDescent="0.35">
      <c r="A51" s="6"/>
      <c r="B51" s="3" t="s">
        <v>59</v>
      </c>
      <c r="C51" s="49"/>
      <c r="D51" s="40">
        <v>0</v>
      </c>
      <c r="E51" s="40">
        <v>0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9</v>
      </c>
      <c r="N51" s="40">
        <v>0</v>
      </c>
      <c r="O51" s="40">
        <v>0</v>
      </c>
      <c r="P51" s="32">
        <v>0</v>
      </c>
      <c r="Q51" s="41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32"/>
      <c r="AD51" s="41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32"/>
      <c r="AQ51" s="41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32"/>
    </row>
    <row r="52" spans="1:55" x14ac:dyDescent="0.35">
      <c r="A52" s="6"/>
      <c r="B52" s="3" t="s">
        <v>60</v>
      </c>
      <c r="C52" s="49"/>
      <c r="D52" s="40">
        <v>0</v>
      </c>
      <c r="E52" s="40">
        <v>19</v>
      </c>
      <c r="F52" s="40">
        <v>0</v>
      </c>
      <c r="G52" s="40">
        <v>3</v>
      </c>
      <c r="H52" s="40">
        <v>11</v>
      </c>
      <c r="I52" s="40">
        <v>0</v>
      </c>
      <c r="J52" s="40">
        <v>9</v>
      </c>
      <c r="K52" s="40">
        <v>38</v>
      </c>
      <c r="L52" s="40">
        <v>38</v>
      </c>
      <c r="M52" s="40">
        <v>61</v>
      </c>
      <c r="N52" s="40">
        <v>52</v>
      </c>
      <c r="O52" s="40">
        <v>0</v>
      </c>
      <c r="P52" s="32">
        <v>1</v>
      </c>
      <c r="Q52" s="41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32"/>
      <c r="AD52" s="41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32"/>
      <c r="AQ52" s="41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32"/>
    </row>
    <row r="53" spans="1:55" x14ac:dyDescent="0.35">
      <c r="A53" s="6"/>
      <c r="B53" s="3" t="s">
        <v>61</v>
      </c>
      <c r="C53" s="49"/>
      <c r="D53" s="40">
        <v>0</v>
      </c>
      <c r="E53" s="40">
        <v>3</v>
      </c>
      <c r="F53" s="40">
        <v>1</v>
      </c>
      <c r="G53" s="40">
        <v>0</v>
      </c>
      <c r="H53" s="40">
        <v>10</v>
      </c>
      <c r="I53" s="40">
        <v>0</v>
      </c>
      <c r="J53" s="40">
        <v>1</v>
      </c>
      <c r="K53" s="40">
        <v>17</v>
      </c>
      <c r="L53" s="40">
        <v>14</v>
      </c>
      <c r="M53" s="40">
        <v>20</v>
      </c>
      <c r="N53" s="40">
        <v>13</v>
      </c>
      <c r="O53" s="40">
        <v>0</v>
      </c>
      <c r="P53" s="32">
        <v>0</v>
      </c>
      <c r="Q53" s="41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32"/>
      <c r="AD53" s="41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32"/>
      <c r="AQ53" s="41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32"/>
    </row>
    <row r="54" spans="1:55" x14ac:dyDescent="0.35">
      <c r="A54" s="6"/>
      <c r="B54" s="3" t="s">
        <v>62</v>
      </c>
      <c r="C54" s="49"/>
      <c r="D54" s="40">
        <v>0</v>
      </c>
      <c r="E54" s="40">
        <v>112</v>
      </c>
      <c r="F54" s="40">
        <v>21</v>
      </c>
      <c r="G54" s="40">
        <v>8</v>
      </c>
      <c r="H54" s="40">
        <v>7</v>
      </c>
      <c r="I54" s="40">
        <v>5</v>
      </c>
      <c r="J54" s="40">
        <v>13</v>
      </c>
      <c r="K54" s="40">
        <v>59</v>
      </c>
      <c r="L54" s="40">
        <v>320</v>
      </c>
      <c r="M54" s="40">
        <v>214</v>
      </c>
      <c r="N54" s="40">
        <v>162</v>
      </c>
      <c r="O54" s="40">
        <v>0</v>
      </c>
      <c r="P54" s="32">
        <v>4</v>
      </c>
      <c r="Q54" s="41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32"/>
      <c r="AD54" s="41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32"/>
      <c r="AQ54" s="41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32"/>
    </row>
    <row r="55" spans="1:55" x14ac:dyDescent="0.35">
      <c r="A55" s="6"/>
      <c r="B55" s="3" t="s">
        <v>63</v>
      </c>
      <c r="C55" s="49"/>
      <c r="D55" s="40">
        <v>0</v>
      </c>
      <c r="E55" s="40">
        <v>7</v>
      </c>
      <c r="F55" s="40">
        <v>0</v>
      </c>
      <c r="G55" s="40">
        <v>0</v>
      </c>
      <c r="H55" s="40">
        <v>22</v>
      </c>
      <c r="I55" s="40">
        <v>1</v>
      </c>
      <c r="J55" s="40">
        <v>7</v>
      </c>
      <c r="K55" s="40">
        <v>16</v>
      </c>
      <c r="L55" s="40">
        <v>30</v>
      </c>
      <c r="M55" s="40">
        <v>71</v>
      </c>
      <c r="N55" s="40">
        <v>45</v>
      </c>
      <c r="O55" s="40">
        <v>0</v>
      </c>
      <c r="P55" s="32">
        <v>1</v>
      </c>
      <c r="Q55" s="41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32"/>
      <c r="AD55" s="41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32"/>
      <c r="AQ55" s="41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32"/>
    </row>
    <row r="56" spans="1:55" x14ac:dyDescent="0.35">
      <c r="A56" s="6"/>
      <c r="B56" s="3" t="s">
        <v>64</v>
      </c>
      <c r="C56" s="49"/>
      <c r="D56" s="40">
        <v>0</v>
      </c>
      <c r="E56" s="40">
        <v>5</v>
      </c>
      <c r="F56" s="40">
        <v>1</v>
      </c>
      <c r="G56" s="40">
        <v>0</v>
      </c>
      <c r="H56" s="40">
        <v>3</v>
      </c>
      <c r="I56" s="40">
        <v>1</v>
      </c>
      <c r="J56" s="40">
        <v>0</v>
      </c>
      <c r="K56" s="40">
        <v>8</v>
      </c>
      <c r="L56" s="40">
        <v>6</v>
      </c>
      <c r="M56" s="40">
        <v>2</v>
      </c>
      <c r="N56" s="40">
        <v>8</v>
      </c>
      <c r="O56" s="40">
        <v>0</v>
      </c>
      <c r="P56" s="32">
        <v>1</v>
      </c>
      <c r="Q56" s="41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32"/>
      <c r="AD56" s="41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32"/>
      <c r="AQ56" s="41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32"/>
    </row>
    <row r="57" spans="1:55" x14ac:dyDescent="0.35">
      <c r="A57" s="6"/>
      <c r="B57" s="3" t="s">
        <v>65</v>
      </c>
      <c r="C57" s="49"/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6</v>
      </c>
      <c r="N57" s="40">
        <v>0</v>
      </c>
      <c r="O57" s="40">
        <v>0</v>
      </c>
      <c r="P57" s="32">
        <v>0</v>
      </c>
      <c r="Q57" s="41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2"/>
      <c r="AD57" s="41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32"/>
      <c r="AQ57" s="41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32"/>
    </row>
    <row r="58" spans="1:55" x14ac:dyDescent="0.35">
      <c r="A58" s="6"/>
      <c r="B58" s="3" t="s">
        <v>66</v>
      </c>
      <c r="C58" s="49"/>
      <c r="D58" s="40">
        <v>0</v>
      </c>
      <c r="E58" s="40">
        <v>0</v>
      </c>
      <c r="F58" s="40">
        <v>1</v>
      </c>
      <c r="G58" s="40">
        <v>0</v>
      </c>
      <c r="H58" s="40">
        <v>8</v>
      </c>
      <c r="I58" s="40">
        <v>0</v>
      </c>
      <c r="J58" s="40">
        <v>8</v>
      </c>
      <c r="K58" s="40">
        <v>12</v>
      </c>
      <c r="L58" s="40">
        <v>23</v>
      </c>
      <c r="M58" s="40">
        <v>3</v>
      </c>
      <c r="N58" s="40">
        <v>25</v>
      </c>
      <c r="O58" s="40">
        <v>0</v>
      </c>
      <c r="P58" s="32">
        <v>0</v>
      </c>
      <c r="Q58" s="41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2"/>
      <c r="AD58" s="41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32"/>
      <c r="AQ58" s="41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32"/>
    </row>
    <row r="59" spans="1:55" x14ac:dyDescent="0.35">
      <c r="A59" s="6"/>
      <c r="B59" s="3" t="s">
        <v>68</v>
      </c>
      <c r="C59" s="49"/>
      <c r="D59" s="40">
        <v>0</v>
      </c>
      <c r="E59" s="40">
        <v>9</v>
      </c>
      <c r="F59" s="40">
        <v>0</v>
      </c>
      <c r="G59" s="40">
        <v>1</v>
      </c>
      <c r="H59" s="40">
        <v>13</v>
      </c>
      <c r="I59" s="40">
        <v>0</v>
      </c>
      <c r="J59" s="40">
        <v>8</v>
      </c>
      <c r="K59" s="40">
        <v>20</v>
      </c>
      <c r="L59" s="40">
        <v>42</v>
      </c>
      <c r="M59" s="40">
        <v>74</v>
      </c>
      <c r="N59" s="40">
        <v>63</v>
      </c>
      <c r="O59" s="40">
        <v>0</v>
      </c>
      <c r="P59" s="32">
        <v>2</v>
      </c>
      <c r="Q59" s="41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2"/>
      <c r="AD59" s="41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32"/>
      <c r="AQ59" s="41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32"/>
    </row>
    <row r="60" spans="1:55" x14ac:dyDescent="0.35">
      <c r="A60" s="6"/>
      <c r="B60" s="3" t="s">
        <v>69</v>
      </c>
      <c r="C60" s="49"/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3</v>
      </c>
      <c r="L60" s="40">
        <v>8</v>
      </c>
      <c r="M60" s="40">
        <v>34</v>
      </c>
      <c r="N60" s="40">
        <v>3</v>
      </c>
      <c r="O60" s="40">
        <v>0</v>
      </c>
      <c r="P60" s="32">
        <v>1</v>
      </c>
      <c r="Q60" s="41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2"/>
      <c r="AD60" s="41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32"/>
      <c r="AQ60" s="41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32"/>
    </row>
    <row r="61" spans="1:55" x14ac:dyDescent="0.35">
      <c r="A61" s="6"/>
      <c r="B61" s="3" t="s">
        <v>70</v>
      </c>
      <c r="C61" s="49"/>
      <c r="D61" s="40">
        <v>0</v>
      </c>
      <c r="E61" s="40">
        <v>4</v>
      </c>
      <c r="F61" s="40">
        <v>2</v>
      </c>
      <c r="G61" s="40">
        <v>1</v>
      </c>
      <c r="H61" s="40">
        <v>15</v>
      </c>
      <c r="I61" s="40">
        <v>0</v>
      </c>
      <c r="J61" s="40">
        <v>9</v>
      </c>
      <c r="K61" s="40">
        <v>7</v>
      </c>
      <c r="L61" s="40">
        <v>27</v>
      </c>
      <c r="M61" s="40">
        <v>55</v>
      </c>
      <c r="N61" s="40">
        <v>30</v>
      </c>
      <c r="O61" s="40">
        <v>0</v>
      </c>
      <c r="P61" s="32">
        <v>4</v>
      </c>
      <c r="Q61" s="41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2"/>
      <c r="AD61" s="41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32"/>
      <c r="AQ61" s="41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32"/>
    </row>
    <row r="62" spans="1:55" x14ac:dyDescent="0.35">
      <c r="A62" s="6"/>
      <c r="B62" s="3" t="s">
        <v>71</v>
      </c>
      <c r="C62" s="49"/>
      <c r="D62" s="40">
        <v>0</v>
      </c>
      <c r="E62" s="40">
        <v>2</v>
      </c>
      <c r="F62" s="40">
        <v>1</v>
      </c>
      <c r="G62" s="40">
        <v>1</v>
      </c>
      <c r="H62" s="40">
        <v>0</v>
      </c>
      <c r="I62" s="40">
        <v>0</v>
      </c>
      <c r="J62" s="40">
        <v>0</v>
      </c>
      <c r="K62" s="40">
        <v>8</v>
      </c>
      <c r="L62" s="40">
        <v>15</v>
      </c>
      <c r="M62" s="40">
        <v>10</v>
      </c>
      <c r="N62" s="40">
        <v>7</v>
      </c>
      <c r="O62" s="40">
        <v>0</v>
      </c>
      <c r="P62" s="32">
        <v>1</v>
      </c>
      <c r="Q62" s="41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2"/>
      <c r="AD62" s="41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32"/>
      <c r="AQ62" s="41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32"/>
    </row>
    <row r="63" spans="1:55" x14ac:dyDescent="0.35">
      <c r="A63" s="6"/>
      <c r="B63" s="3" t="s">
        <v>72</v>
      </c>
      <c r="C63" s="49"/>
      <c r="D63" s="40">
        <v>0</v>
      </c>
      <c r="E63" s="40">
        <v>7</v>
      </c>
      <c r="F63" s="40">
        <v>0</v>
      </c>
      <c r="G63" s="40">
        <v>1</v>
      </c>
      <c r="H63" s="40">
        <v>14</v>
      </c>
      <c r="I63" s="40">
        <v>2</v>
      </c>
      <c r="J63" s="40">
        <v>6</v>
      </c>
      <c r="K63" s="40">
        <v>23</v>
      </c>
      <c r="L63" s="40">
        <v>45</v>
      </c>
      <c r="M63" s="40">
        <v>30</v>
      </c>
      <c r="N63" s="40">
        <v>35</v>
      </c>
      <c r="O63" s="40">
        <v>0</v>
      </c>
      <c r="P63" s="32">
        <v>0</v>
      </c>
      <c r="Q63" s="41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2"/>
      <c r="AD63" s="41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32"/>
      <c r="AQ63" s="41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32"/>
    </row>
    <row r="64" spans="1:55" x14ac:dyDescent="0.35">
      <c r="A64" s="6"/>
      <c r="B64" s="3" t="s">
        <v>73</v>
      </c>
      <c r="C64" s="49"/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2</v>
      </c>
      <c r="M64" s="40">
        <v>19</v>
      </c>
      <c r="N64" s="40">
        <v>1</v>
      </c>
      <c r="O64" s="40">
        <v>0</v>
      </c>
      <c r="P64" s="32">
        <v>0</v>
      </c>
      <c r="Q64" s="41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2"/>
      <c r="AD64" s="41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32"/>
      <c r="AQ64" s="41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32"/>
    </row>
    <row r="65" spans="1:55" x14ac:dyDescent="0.35">
      <c r="A65" s="6"/>
      <c r="B65" s="3" t="s">
        <v>74</v>
      </c>
      <c r="C65" s="49"/>
      <c r="D65" s="40">
        <v>0</v>
      </c>
      <c r="E65" s="40">
        <v>5</v>
      </c>
      <c r="F65" s="40">
        <v>0</v>
      </c>
      <c r="G65" s="40">
        <v>1</v>
      </c>
      <c r="H65" s="40">
        <v>10</v>
      </c>
      <c r="I65" s="40">
        <v>0</v>
      </c>
      <c r="J65" s="40">
        <v>5</v>
      </c>
      <c r="K65" s="40">
        <v>18</v>
      </c>
      <c r="L65" s="40">
        <v>8</v>
      </c>
      <c r="M65" s="40">
        <v>35</v>
      </c>
      <c r="N65" s="40">
        <v>17</v>
      </c>
      <c r="O65" s="40">
        <v>0</v>
      </c>
      <c r="P65" s="32">
        <v>0</v>
      </c>
      <c r="Q65" s="41"/>
      <c r="R65" s="40"/>
      <c r="S65" s="40"/>
      <c r="T65" s="40"/>
      <c r="U65" s="40"/>
      <c r="V65" s="43"/>
      <c r="W65" s="40"/>
      <c r="X65" s="40"/>
      <c r="Y65" s="40"/>
      <c r="Z65" s="40"/>
      <c r="AA65" s="40"/>
      <c r="AB65" s="40"/>
      <c r="AC65" s="32"/>
      <c r="AD65" s="41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32"/>
      <c r="AQ65" s="41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32"/>
    </row>
    <row r="66" spans="1:55" ht="15" thickBot="1" x14ac:dyDescent="0.4">
      <c r="A66" s="8"/>
      <c r="B66" s="9" t="s">
        <v>75</v>
      </c>
      <c r="C66" s="49"/>
      <c r="D66" s="40">
        <v>0</v>
      </c>
      <c r="E66" s="40">
        <v>8</v>
      </c>
      <c r="F66" s="40">
        <v>0</v>
      </c>
      <c r="G66" s="40">
        <v>4</v>
      </c>
      <c r="H66" s="40">
        <v>11</v>
      </c>
      <c r="I66" s="40">
        <v>0</v>
      </c>
      <c r="J66" s="40">
        <v>10</v>
      </c>
      <c r="K66" s="40">
        <v>25</v>
      </c>
      <c r="L66" s="40">
        <v>20</v>
      </c>
      <c r="M66" s="40">
        <v>40</v>
      </c>
      <c r="N66" s="40">
        <v>25</v>
      </c>
      <c r="O66" s="40">
        <v>0</v>
      </c>
      <c r="P66" s="32">
        <v>0</v>
      </c>
      <c r="Q66" s="41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2"/>
      <c r="AD66" s="41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32"/>
      <c r="AQ66" s="41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32"/>
    </row>
    <row r="67" spans="1:55" x14ac:dyDescent="0.35">
      <c r="A67" s="12" t="s">
        <v>136</v>
      </c>
      <c r="B67" s="14"/>
      <c r="C67" s="48"/>
      <c r="D67" s="44">
        <v>0</v>
      </c>
      <c r="E67" s="44">
        <v>45</v>
      </c>
      <c r="F67" s="44">
        <v>5</v>
      </c>
      <c r="G67" s="44">
        <v>8</v>
      </c>
      <c r="H67" s="44">
        <v>92</v>
      </c>
      <c r="I67" s="44">
        <v>6</v>
      </c>
      <c r="J67" s="44">
        <v>52</v>
      </c>
      <c r="K67" s="44">
        <v>170</v>
      </c>
      <c r="L67" s="44">
        <v>218</v>
      </c>
      <c r="M67" s="44">
        <v>215</v>
      </c>
      <c r="N67" s="44">
        <v>279</v>
      </c>
      <c r="O67" s="44">
        <v>0</v>
      </c>
      <c r="P67" s="44">
        <v>11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spans="1:55" x14ac:dyDescent="0.35">
      <c r="A68" s="6"/>
      <c r="B68" s="3" t="s">
        <v>76</v>
      </c>
      <c r="C68" s="49"/>
      <c r="D68" s="40">
        <v>0</v>
      </c>
      <c r="E68" s="40">
        <v>3</v>
      </c>
      <c r="F68" s="40">
        <v>0</v>
      </c>
      <c r="G68" s="40">
        <v>1</v>
      </c>
      <c r="H68" s="40">
        <v>3</v>
      </c>
      <c r="I68" s="40">
        <v>0</v>
      </c>
      <c r="J68" s="40">
        <v>1</v>
      </c>
      <c r="K68" s="40">
        <v>8</v>
      </c>
      <c r="L68" s="40">
        <v>15</v>
      </c>
      <c r="M68" s="40">
        <v>15</v>
      </c>
      <c r="N68" s="40">
        <v>10</v>
      </c>
      <c r="O68" s="40">
        <v>0</v>
      </c>
      <c r="P68" s="32">
        <v>1</v>
      </c>
      <c r="Q68" s="41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32"/>
      <c r="AD68" s="41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32"/>
      <c r="AQ68" s="41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32"/>
    </row>
    <row r="69" spans="1:55" x14ac:dyDescent="0.35">
      <c r="A69" s="6"/>
      <c r="B69" s="3" t="s">
        <v>148</v>
      </c>
      <c r="C69" s="49"/>
      <c r="D69" s="40">
        <v>0</v>
      </c>
      <c r="E69" s="40">
        <v>0</v>
      </c>
      <c r="F69" s="40">
        <v>0</v>
      </c>
      <c r="G69" s="40">
        <v>0</v>
      </c>
      <c r="H69" s="40">
        <v>1</v>
      </c>
      <c r="I69" s="40">
        <v>0</v>
      </c>
      <c r="J69" s="40">
        <v>2</v>
      </c>
      <c r="K69" s="40">
        <v>0</v>
      </c>
      <c r="L69" s="40">
        <v>0</v>
      </c>
      <c r="M69" s="40">
        <v>2</v>
      </c>
      <c r="N69" s="40">
        <v>0</v>
      </c>
      <c r="O69" s="40">
        <v>0</v>
      </c>
      <c r="P69" s="32">
        <v>0</v>
      </c>
      <c r="Q69" s="41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32"/>
      <c r="AD69" s="41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32"/>
      <c r="AQ69" s="41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32"/>
    </row>
    <row r="70" spans="1:55" x14ac:dyDescent="0.35">
      <c r="A70" s="6"/>
      <c r="B70" s="3" t="s">
        <v>16</v>
      </c>
      <c r="C70" s="49"/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3</v>
      </c>
      <c r="M70" s="40">
        <v>0</v>
      </c>
      <c r="N70" s="40">
        <v>0</v>
      </c>
      <c r="O70" s="40">
        <v>0</v>
      </c>
      <c r="P70" s="32">
        <v>0</v>
      </c>
      <c r="Q70" s="41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32"/>
      <c r="AD70" s="41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32"/>
      <c r="AQ70" s="41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32"/>
    </row>
    <row r="71" spans="1:55" x14ac:dyDescent="0.35">
      <c r="A71" s="6"/>
      <c r="B71" s="3" t="s">
        <v>77</v>
      </c>
      <c r="C71" s="49"/>
      <c r="D71" s="40">
        <v>0</v>
      </c>
      <c r="E71" s="40">
        <v>5</v>
      </c>
      <c r="F71" s="40">
        <v>0</v>
      </c>
      <c r="G71" s="40">
        <v>0</v>
      </c>
      <c r="H71" s="40">
        <v>8</v>
      </c>
      <c r="I71" s="40">
        <v>0</v>
      </c>
      <c r="J71" s="40">
        <v>1</v>
      </c>
      <c r="K71" s="40">
        <v>21</v>
      </c>
      <c r="L71" s="40">
        <v>14</v>
      </c>
      <c r="M71" s="40">
        <v>24</v>
      </c>
      <c r="N71" s="40">
        <v>27</v>
      </c>
      <c r="O71" s="40">
        <v>0</v>
      </c>
      <c r="P71" s="32">
        <v>1</v>
      </c>
      <c r="Q71" s="41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32"/>
      <c r="AD71" s="41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32"/>
      <c r="AQ71" s="41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32"/>
    </row>
    <row r="72" spans="1:55" x14ac:dyDescent="0.35">
      <c r="A72" s="6"/>
      <c r="B72" s="3" t="s">
        <v>78</v>
      </c>
      <c r="C72" s="49"/>
      <c r="D72" s="40">
        <v>0</v>
      </c>
      <c r="E72" s="40">
        <v>0</v>
      </c>
      <c r="F72" s="40">
        <v>0</v>
      </c>
      <c r="G72" s="40">
        <v>0</v>
      </c>
      <c r="H72" s="40">
        <v>5</v>
      </c>
      <c r="I72" s="40">
        <v>0</v>
      </c>
      <c r="J72" s="40">
        <v>0</v>
      </c>
      <c r="K72" s="40">
        <v>1</v>
      </c>
      <c r="L72" s="40">
        <v>7</v>
      </c>
      <c r="M72" s="40">
        <v>5</v>
      </c>
      <c r="N72" s="40">
        <v>11</v>
      </c>
      <c r="O72" s="40">
        <v>0</v>
      </c>
      <c r="P72" s="32">
        <v>1</v>
      </c>
      <c r="Q72" s="41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32"/>
      <c r="AD72" s="41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32"/>
      <c r="AQ72" s="41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32"/>
    </row>
    <row r="73" spans="1:55" x14ac:dyDescent="0.35">
      <c r="A73" s="6"/>
      <c r="B73" s="3" t="s">
        <v>79</v>
      </c>
      <c r="C73" s="49"/>
      <c r="D73" s="40">
        <v>0</v>
      </c>
      <c r="E73" s="40">
        <v>5</v>
      </c>
      <c r="F73" s="40">
        <v>0</v>
      </c>
      <c r="G73" s="40">
        <v>0</v>
      </c>
      <c r="H73" s="40">
        <v>17</v>
      </c>
      <c r="I73" s="40">
        <v>2</v>
      </c>
      <c r="J73" s="40">
        <v>16</v>
      </c>
      <c r="K73" s="40">
        <v>25</v>
      </c>
      <c r="L73" s="40">
        <v>51</v>
      </c>
      <c r="M73" s="40">
        <v>73</v>
      </c>
      <c r="N73" s="40">
        <v>54</v>
      </c>
      <c r="O73" s="40">
        <v>0</v>
      </c>
      <c r="P73" s="32">
        <v>2</v>
      </c>
      <c r="Q73" s="41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32"/>
      <c r="AD73" s="41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32"/>
      <c r="AQ73" s="41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32"/>
    </row>
    <row r="74" spans="1:55" x14ac:dyDescent="0.35">
      <c r="A74" s="6"/>
      <c r="B74" s="3" t="s">
        <v>80</v>
      </c>
      <c r="C74" s="49"/>
      <c r="D74" s="40">
        <v>0</v>
      </c>
      <c r="E74" s="40">
        <v>9</v>
      </c>
      <c r="F74" s="40">
        <v>2</v>
      </c>
      <c r="G74" s="40">
        <v>2</v>
      </c>
      <c r="H74" s="40">
        <v>16</v>
      </c>
      <c r="I74" s="40">
        <v>2</v>
      </c>
      <c r="J74" s="40">
        <v>7</v>
      </c>
      <c r="K74" s="40">
        <v>28</v>
      </c>
      <c r="L74" s="40">
        <v>46</v>
      </c>
      <c r="M74" s="40">
        <v>18</v>
      </c>
      <c r="N74" s="40">
        <v>50</v>
      </c>
      <c r="O74" s="40">
        <v>0</v>
      </c>
      <c r="P74" s="32">
        <v>3</v>
      </c>
      <c r="Q74" s="41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32"/>
      <c r="AD74" s="41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32"/>
      <c r="AQ74" s="41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32"/>
    </row>
    <row r="75" spans="1:55" x14ac:dyDescent="0.35">
      <c r="A75" s="6"/>
      <c r="B75" s="3" t="s">
        <v>67</v>
      </c>
      <c r="C75" s="49"/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32">
        <v>0</v>
      </c>
      <c r="Q75" s="41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32"/>
      <c r="AD75" s="41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32"/>
      <c r="AQ75" s="41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32"/>
    </row>
    <row r="76" spans="1:55" x14ac:dyDescent="0.35">
      <c r="A76" s="6"/>
      <c r="B76" s="3" t="s">
        <v>81</v>
      </c>
      <c r="C76" s="49"/>
      <c r="D76" s="40">
        <v>0</v>
      </c>
      <c r="E76" s="40">
        <v>4</v>
      </c>
      <c r="F76" s="40">
        <v>3</v>
      </c>
      <c r="G76" s="40">
        <v>2</v>
      </c>
      <c r="H76" s="40">
        <v>13</v>
      </c>
      <c r="I76" s="40">
        <v>0</v>
      </c>
      <c r="J76" s="40">
        <v>7</v>
      </c>
      <c r="K76" s="40">
        <v>26</v>
      </c>
      <c r="L76" s="40">
        <v>15</v>
      </c>
      <c r="M76" s="40">
        <v>7</v>
      </c>
      <c r="N76" s="40">
        <v>54</v>
      </c>
      <c r="O76" s="40">
        <v>0</v>
      </c>
      <c r="P76" s="32">
        <v>0</v>
      </c>
      <c r="Q76" s="41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32"/>
      <c r="AD76" s="41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32"/>
      <c r="AQ76" s="41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32"/>
    </row>
    <row r="77" spans="1:55" x14ac:dyDescent="0.35">
      <c r="A77" s="6"/>
      <c r="B77" s="3" t="s">
        <v>82</v>
      </c>
      <c r="C77" s="49"/>
      <c r="D77" s="40">
        <v>0</v>
      </c>
      <c r="E77" s="40">
        <v>11</v>
      </c>
      <c r="F77" s="40">
        <v>0</v>
      </c>
      <c r="G77" s="40">
        <v>0</v>
      </c>
      <c r="H77" s="40">
        <v>7</v>
      </c>
      <c r="I77" s="40">
        <v>1</v>
      </c>
      <c r="J77" s="40">
        <v>10</v>
      </c>
      <c r="K77" s="40">
        <v>20</v>
      </c>
      <c r="L77" s="40">
        <v>34</v>
      </c>
      <c r="M77" s="40">
        <v>10</v>
      </c>
      <c r="N77" s="40">
        <v>20</v>
      </c>
      <c r="O77" s="40">
        <v>0</v>
      </c>
      <c r="P77" s="32">
        <v>0</v>
      </c>
      <c r="Q77" s="41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32"/>
      <c r="AD77" s="41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32"/>
      <c r="AQ77" s="41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32"/>
    </row>
    <row r="78" spans="1:55" x14ac:dyDescent="0.35">
      <c r="A78" s="6"/>
      <c r="B78" s="3" t="s">
        <v>122</v>
      </c>
      <c r="C78" s="49"/>
      <c r="D78" s="40">
        <v>0</v>
      </c>
      <c r="E78" s="40">
        <v>0</v>
      </c>
      <c r="F78" s="40">
        <v>0</v>
      </c>
      <c r="G78" s="40">
        <v>0</v>
      </c>
      <c r="H78" s="40">
        <v>2</v>
      </c>
      <c r="I78" s="40">
        <v>0</v>
      </c>
      <c r="J78" s="40">
        <v>0</v>
      </c>
      <c r="K78" s="40">
        <v>1</v>
      </c>
      <c r="L78" s="40">
        <v>2</v>
      </c>
      <c r="M78" s="40">
        <v>0</v>
      </c>
      <c r="N78" s="40">
        <v>1</v>
      </c>
      <c r="O78" s="40">
        <v>0</v>
      </c>
      <c r="P78" s="32">
        <v>0</v>
      </c>
      <c r="Q78" s="41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32"/>
      <c r="AD78" s="41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32"/>
      <c r="AQ78" s="41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32"/>
    </row>
    <row r="79" spans="1:55" x14ac:dyDescent="0.35">
      <c r="A79" s="6"/>
      <c r="B79" s="3" t="s">
        <v>83</v>
      </c>
      <c r="C79" s="49"/>
      <c r="D79" s="40">
        <v>0</v>
      </c>
      <c r="E79" s="40">
        <v>0</v>
      </c>
      <c r="F79" s="40">
        <v>0</v>
      </c>
      <c r="G79" s="40">
        <v>0</v>
      </c>
      <c r="H79" s="40">
        <v>4</v>
      </c>
      <c r="I79" s="40">
        <v>0</v>
      </c>
      <c r="J79" s="40">
        <v>2</v>
      </c>
      <c r="K79" s="40">
        <v>1</v>
      </c>
      <c r="L79" s="40">
        <v>0</v>
      </c>
      <c r="M79" s="40">
        <v>20</v>
      </c>
      <c r="N79" s="40">
        <v>2</v>
      </c>
      <c r="O79" s="40">
        <v>0</v>
      </c>
      <c r="P79" s="32">
        <v>0</v>
      </c>
      <c r="Q79" s="41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32"/>
      <c r="AD79" s="41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32"/>
      <c r="AQ79" s="41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32"/>
    </row>
    <row r="80" spans="1:55" x14ac:dyDescent="0.35">
      <c r="A80" s="6"/>
      <c r="B80" s="3" t="s">
        <v>84</v>
      </c>
      <c r="C80" s="49"/>
      <c r="D80" s="40">
        <v>0</v>
      </c>
      <c r="E80" s="40">
        <v>4</v>
      </c>
      <c r="F80" s="40">
        <v>0</v>
      </c>
      <c r="G80" s="40">
        <v>1</v>
      </c>
      <c r="H80" s="40">
        <v>10</v>
      </c>
      <c r="I80" s="40">
        <v>0</v>
      </c>
      <c r="J80" s="40">
        <v>5</v>
      </c>
      <c r="K80" s="40">
        <v>13</v>
      </c>
      <c r="L80" s="40">
        <v>9</v>
      </c>
      <c r="M80" s="40">
        <v>3</v>
      </c>
      <c r="N80" s="40">
        <v>18</v>
      </c>
      <c r="O80" s="40">
        <v>0</v>
      </c>
      <c r="P80" s="32">
        <v>0</v>
      </c>
      <c r="Q80" s="41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32"/>
      <c r="AD80" s="41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32"/>
      <c r="AQ80" s="41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32"/>
    </row>
    <row r="81" spans="1:55" x14ac:dyDescent="0.35">
      <c r="A81" s="6"/>
      <c r="B81" s="3" t="s">
        <v>85</v>
      </c>
      <c r="C81" s="49"/>
      <c r="D81" s="40">
        <v>0</v>
      </c>
      <c r="E81" s="40">
        <v>4</v>
      </c>
      <c r="F81" s="40">
        <v>0</v>
      </c>
      <c r="G81" s="40">
        <v>1</v>
      </c>
      <c r="H81" s="40">
        <v>2</v>
      </c>
      <c r="I81" s="40">
        <v>0</v>
      </c>
      <c r="J81" s="40">
        <v>1</v>
      </c>
      <c r="K81" s="40">
        <v>2</v>
      </c>
      <c r="L81" s="40">
        <v>8</v>
      </c>
      <c r="M81" s="40">
        <v>17</v>
      </c>
      <c r="N81" s="40">
        <v>1</v>
      </c>
      <c r="O81" s="40">
        <v>0</v>
      </c>
      <c r="P81" s="32">
        <v>1</v>
      </c>
      <c r="Q81" s="41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32"/>
      <c r="AD81" s="41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32"/>
      <c r="AQ81" s="41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32"/>
    </row>
    <row r="82" spans="1:55" ht="15" thickBot="1" x14ac:dyDescent="0.4">
      <c r="A82" s="8"/>
      <c r="B82" s="3" t="s">
        <v>86</v>
      </c>
      <c r="C82" s="49"/>
      <c r="D82" s="40">
        <v>0</v>
      </c>
      <c r="E82" s="40">
        <v>0</v>
      </c>
      <c r="F82" s="40">
        <v>0</v>
      </c>
      <c r="G82" s="40">
        <v>1</v>
      </c>
      <c r="H82" s="40">
        <v>4</v>
      </c>
      <c r="I82" s="40">
        <v>1</v>
      </c>
      <c r="J82" s="40">
        <v>0</v>
      </c>
      <c r="K82" s="40">
        <v>24</v>
      </c>
      <c r="L82" s="40">
        <v>14</v>
      </c>
      <c r="M82" s="40">
        <v>21</v>
      </c>
      <c r="N82" s="40">
        <v>31</v>
      </c>
      <c r="O82" s="40">
        <v>0</v>
      </c>
      <c r="P82" s="32">
        <v>2</v>
      </c>
      <c r="Q82" s="41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32"/>
      <c r="AD82" s="41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32"/>
      <c r="AQ82" s="41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32"/>
    </row>
    <row r="83" spans="1:55" x14ac:dyDescent="0.35">
      <c r="A83" s="12" t="s">
        <v>135</v>
      </c>
      <c r="B83" s="14"/>
      <c r="C83" s="48"/>
      <c r="D83" s="44">
        <v>0</v>
      </c>
      <c r="E83" s="44">
        <v>15</v>
      </c>
      <c r="F83" s="44">
        <v>4</v>
      </c>
      <c r="G83" s="44">
        <v>0</v>
      </c>
      <c r="H83" s="44">
        <v>17</v>
      </c>
      <c r="I83" s="44">
        <v>3</v>
      </c>
      <c r="J83" s="44">
        <v>11</v>
      </c>
      <c r="K83" s="44">
        <v>61</v>
      </c>
      <c r="L83" s="44">
        <v>98</v>
      </c>
      <c r="M83" s="44">
        <v>62</v>
      </c>
      <c r="N83" s="44">
        <v>89</v>
      </c>
      <c r="O83" s="44">
        <v>0</v>
      </c>
      <c r="P83" s="44">
        <v>4</v>
      </c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spans="1:55" x14ac:dyDescent="0.35">
      <c r="A84" s="6"/>
      <c r="B84" s="3" t="s">
        <v>87</v>
      </c>
      <c r="C84" s="49"/>
      <c r="D84" s="40">
        <v>0</v>
      </c>
      <c r="E84" s="40">
        <v>0</v>
      </c>
      <c r="F84" s="40">
        <v>0</v>
      </c>
      <c r="G84" s="40">
        <v>0</v>
      </c>
      <c r="H84" s="40">
        <v>2</v>
      </c>
      <c r="I84" s="40">
        <v>2</v>
      </c>
      <c r="J84" s="40">
        <v>0</v>
      </c>
      <c r="K84" s="40">
        <v>7</v>
      </c>
      <c r="L84" s="40">
        <v>2</v>
      </c>
      <c r="M84" s="40">
        <v>0</v>
      </c>
      <c r="N84" s="40">
        <v>7</v>
      </c>
      <c r="O84" s="40">
        <v>0</v>
      </c>
      <c r="P84" s="32">
        <v>0</v>
      </c>
      <c r="Q84" s="41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32"/>
      <c r="AD84" s="41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32"/>
      <c r="AQ84" s="41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32"/>
    </row>
    <row r="85" spans="1:55" x14ac:dyDescent="0.35">
      <c r="A85" s="6"/>
      <c r="B85" s="3" t="s">
        <v>88</v>
      </c>
      <c r="C85" s="49"/>
      <c r="D85" s="40">
        <v>0</v>
      </c>
      <c r="E85" s="40">
        <v>2</v>
      </c>
      <c r="F85" s="40">
        <v>0</v>
      </c>
      <c r="G85" s="40">
        <v>0</v>
      </c>
      <c r="H85" s="40">
        <v>0</v>
      </c>
      <c r="I85" s="40">
        <v>0</v>
      </c>
      <c r="J85" s="40">
        <v>1</v>
      </c>
      <c r="K85" s="40">
        <v>7</v>
      </c>
      <c r="L85" s="40">
        <v>8</v>
      </c>
      <c r="M85" s="40">
        <v>1</v>
      </c>
      <c r="N85" s="40">
        <v>9</v>
      </c>
      <c r="O85" s="40">
        <v>0</v>
      </c>
      <c r="P85" s="32">
        <v>0</v>
      </c>
      <c r="Q85" s="41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32"/>
      <c r="AD85" s="41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32"/>
      <c r="AQ85" s="41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32"/>
    </row>
    <row r="86" spans="1:55" x14ac:dyDescent="0.35">
      <c r="A86" s="6"/>
      <c r="B86" s="3" t="s">
        <v>89</v>
      </c>
      <c r="C86" s="49"/>
      <c r="D86" s="40">
        <v>0</v>
      </c>
      <c r="E86" s="40">
        <v>4</v>
      </c>
      <c r="F86" s="40">
        <v>0</v>
      </c>
      <c r="G86" s="40">
        <v>0</v>
      </c>
      <c r="H86" s="40">
        <v>1</v>
      </c>
      <c r="I86" s="40">
        <v>0</v>
      </c>
      <c r="J86" s="40">
        <v>1</v>
      </c>
      <c r="K86" s="40">
        <v>0</v>
      </c>
      <c r="L86" s="40">
        <v>9</v>
      </c>
      <c r="M86" s="40">
        <v>8</v>
      </c>
      <c r="N86" s="40">
        <v>4</v>
      </c>
      <c r="O86" s="40">
        <v>0</v>
      </c>
      <c r="P86" s="32">
        <v>0</v>
      </c>
      <c r="Q86" s="41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32"/>
      <c r="AD86" s="41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32"/>
      <c r="AQ86" s="41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32"/>
    </row>
    <row r="87" spans="1:55" x14ac:dyDescent="0.35">
      <c r="A87" s="6"/>
      <c r="B87" s="3" t="s">
        <v>90</v>
      </c>
      <c r="C87" s="49"/>
      <c r="D87" s="40">
        <v>0</v>
      </c>
      <c r="E87" s="40">
        <v>2</v>
      </c>
      <c r="F87" s="40">
        <v>0</v>
      </c>
      <c r="G87" s="40">
        <v>0</v>
      </c>
      <c r="H87" s="40">
        <v>2</v>
      </c>
      <c r="I87" s="40">
        <v>0</v>
      </c>
      <c r="J87" s="40">
        <v>2</v>
      </c>
      <c r="K87" s="40">
        <v>2</v>
      </c>
      <c r="L87" s="40">
        <v>15</v>
      </c>
      <c r="M87" s="40">
        <v>3</v>
      </c>
      <c r="N87" s="40">
        <v>4</v>
      </c>
      <c r="O87" s="40">
        <v>0</v>
      </c>
      <c r="P87" s="32">
        <v>0</v>
      </c>
      <c r="Q87" s="41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32"/>
      <c r="AD87" s="41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32"/>
      <c r="AQ87" s="41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32"/>
    </row>
    <row r="88" spans="1:55" x14ac:dyDescent="0.35">
      <c r="A88" s="6"/>
      <c r="B88" s="3" t="s">
        <v>91</v>
      </c>
      <c r="C88" s="49"/>
      <c r="D88" s="40">
        <v>0</v>
      </c>
      <c r="E88" s="40">
        <v>2</v>
      </c>
      <c r="F88" s="40">
        <v>1</v>
      </c>
      <c r="G88" s="40">
        <v>0</v>
      </c>
      <c r="H88" s="40">
        <v>1</v>
      </c>
      <c r="I88" s="40">
        <v>0</v>
      </c>
      <c r="J88" s="40">
        <v>2</v>
      </c>
      <c r="K88" s="40">
        <v>6</v>
      </c>
      <c r="L88" s="40">
        <v>21</v>
      </c>
      <c r="M88" s="40">
        <v>1</v>
      </c>
      <c r="N88" s="40">
        <v>15</v>
      </c>
      <c r="O88" s="40">
        <v>0</v>
      </c>
      <c r="P88" s="32">
        <v>0</v>
      </c>
      <c r="Q88" s="41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32"/>
      <c r="AD88" s="41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32"/>
      <c r="AQ88" s="41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32"/>
    </row>
    <row r="89" spans="1:55" x14ac:dyDescent="0.35">
      <c r="A89" s="6"/>
      <c r="B89" s="3" t="s">
        <v>92</v>
      </c>
      <c r="C89" s="49"/>
      <c r="D89" s="40">
        <v>0</v>
      </c>
      <c r="E89" s="40">
        <v>2</v>
      </c>
      <c r="F89" s="40">
        <v>1</v>
      </c>
      <c r="G89" s="40">
        <v>0</v>
      </c>
      <c r="H89" s="40">
        <v>2</v>
      </c>
      <c r="I89" s="40">
        <v>0</v>
      </c>
      <c r="J89" s="40">
        <v>0</v>
      </c>
      <c r="K89" s="40">
        <v>5</v>
      </c>
      <c r="L89" s="40">
        <v>9</v>
      </c>
      <c r="M89" s="40">
        <v>6</v>
      </c>
      <c r="N89" s="40">
        <v>3</v>
      </c>
      <c r="O89" s="40">
        <v>0</v>
      </c>
      <c r="P89" s="32">
        <v>1</v>
      </c>
      <c r="Q89" s="41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32"/>
      <c r="AD89" s="41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32"/>
      <c r="AQ89" s="41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32"/>
    </row>
    <row r="90" spans="1:55" x14ac:dyDescent="0.35">
      <c r="A90" s="6"/>
      <c r="B90" s="3" t="s">
        <v>93</v>
      </c>
      <c r="C90" s="49"/>
      <c r="D90" s="40">
        <v>0</v>
      </c>
      <c r="E90" s="40">
        <v>0</v>
      </c>
      <c r="F90" s="40">
        <v>0</v>
      </c>
      <c r="G90" s="40">
        <v>0</v>
      </c>
      <c r="H90" s="40">
        <v>1</v>
      </c>
      <c r="I90" s="40">
        <v>0</v>
      </c>
      <c r="J90" s="40">
        <v>1</v>
      </c>
      <c r="K90" s="40">
        <v>9</v>
      </c>
      <c r="L90" s="40">
        <v>9</v>
      </c>
      <c r="M90" s="40">
        <v>17</v>
      </c>
      <c r="N90" s="40">
        <v>8</v>
      </c>
      <c r="O90" s="40">
        <v>0</v>
      </c>
      <c r="P90" s="32">
        <v>1</v>
      </c>
      <c r="Q90" s="41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32"/>
      <c r="AD90" s="41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32"/>
      <c r="AQ90" s="41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32"/>
    </row>
    <row r="91" spans="1:55" x14ac:dyDescent="0.35">
      <c r="A91" s="6"/>
      <c r="B91" s="3" t="s">
        <v>94</v>
      </c>
      <c r="C91" s="49"/>
      <c r="D91" s="40">
        <v>0</v>
      </c>
      <c r="E91" s="40">
        <v>0</v>
      </c>
      <c r="F91" s="40">
        <v>2</v>
      </c>
      <c r="G91" s="40">
        <v>0</v>
      </c>
      <c r="H91" s="40">
        <v>2</v>
      </c>
      <c r="I91" s="40">
        <v>0</v>
      </c>
      <c r="J91" s="40">
        <v>1</v>
      </c>
      <c r="K91" s="40">
        <v>8</v>
      </c>
      <c r="L91" s="40">
        <v>3</v>
      </c>
      <c r="M91" s="40">
        <v>9</v>
      </c>
      <c r="N91" s="40">
        <v>9</v>
      </c>
      <c r="O91" s="40">
        <v>0</v>
      </c>
      <c r="P91" s="32">
        <v>0</v>
      </c>
      <c r="Q91" s="41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32"/>
      <c r="AD91" s="41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32"/>
      <c r="AQ91" s="41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32"/>
    </row>
    <row r="92" spans="1:55" ht="15" thickBot="1" x14ac:dyDescent="0.4">
      <c r="A92" s="8"/>
      <c r="B92" s="9" t="s">
        <v>95</v>
      </c>
      <c r="C92" s="49"/>
      <c r="D92" s="40">
        <v>0</v>
      </c>
      <c r="E92" s="40">
        <v>3</v>
      </c>
      <c r="F92" s="40">
        <v>0</v>
      </c>
      <c r="G92" s="40">
        <v>0</v>
      </c>
      <c r="H92" s="40">
        <v>6</v>
      </c>
      <c r="I92" s="40">
        <v>1</v>
      </c>
      <c r="J92" s="40">
        <v>3</v>
      </c>
      <c r="K92" s="40">
        <v>17</v>
      </c>
      <c r="L92" s="40">
        <v>22</v>
      </c>
      <c r="M92" s="40">
        <v>17</v>
      </c>
      <c r="N92" s="40">
        <v>30</v>
      </c>
      <c r="O92" s="40">
        <v>0</v>
      </c>
      <c r="P92" s="32">
        <v>2</v>
      </c>
      <c r="Q92" s="41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32"/>
      <c r="AD92" s="41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32"/>
      <c r="AQ92" s="41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32"/>
    </row>
    <row r="93" spans="1:55" x14ac:dyDescent="0.35">
      <c r="A93" s="12" t="s">
        <v>138</v>
      </c>
      <c r="B93" s="14"/>
      <c r="C93" s="48"/>
      <c r="D93" s="44">
        <v>0</v>
      </c>
      <c r="E93" s="44">
        <v>4</v>
      </c>
      <c r="F93" s="44">
        <v>0</v>
      </c>
      <c r="G93" s="44">
        <v>3</v>
      </c>
      <c r="H93" s="44">
        <v>8</v>
      </c>
      <c r="I93" s="44">
        <v>0</v>
      </c>
      <c r="J93" s="44">
        <v>10</v>
      </c>
      <c r="K93" s="44">
        <v>24</v>
      </c>
      <c r="L93" s="44">
        <v>21</v>
      </c>
      <c r="M93" s="44">
        <v>29</v>
      </c>
      <c r="N93" s="44">
        <v>24</v>
      </c>
      <c r="O93" s="44">
        <v>0</v>
      </c>
      <c r="P93" s="44">
        <v>1</v>
      </c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spans="1:55" x14ac:dyDescent="0.35">
      <c r="A94" s="6"/>
      <c r="B94" s="3" t="s">
        <v>139</v>
      </c>
      <c r="C94" s="49"/>
      <c r="D94" s="40">
        <v>0</v>
      </c>
      <c r="E94" s="40">
        <v>3</v>
      </c>
      <c r="F94" s="40">
        <v>0</v>
      </c>
      <c r="G94" s="40">
        <v>2</v>
      </c>
      <c r="H94" s="40">
        <v>0</v>
      </c>
      <c r="I94" s="40">
        <v>0</v>
      </c>
      <c r="J94" s="40">
        <v>1</v>
      </c>
      <c r="K94" s="40">
        <v>3</v>
      </c>
      <c r="L94" s="40">
        <v>7</v>
      </c>
      <c r="M94" s="40">
        <v>7</v>
      </c>
      <c r="N94" s="40">
        <v>2</v>
      </c>
      <c r="O94" s="40">
        <v>0</v>
      </c>
      <c r="P94" s="32">
        <v>1</v>
      </c>
      <c r="Q94" s="41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32"/>
      <c r="AD94" s="41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32"/>
      <c r="AQ94" s="41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32"/>
    </row>
    <row r="95" spans="1:55" x14ac:dyDescent="0.35">
      <c r="A95" s="6"/>
      <c r="B95" s="3" t="s">
        <v>140</v>
      </c>
      <c r="C95" s="49"/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1</v>
      </c>
      <c r="L95" s="40">
        <v>0</v>
      </c>
      <c r="M95" s="40">
        <v>4</v>
      </c>
      <c r="N95" s="40">
        <v>0</v>
      </c>
      <c r="O95" s="40">
        <v>0</v>
      </c>
      <c r="P95" s="32">
        <v>0</v>
      </c>
      <c r="Q95" s="41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32"/>
      <c r="AD95" s="41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32"/>
      <c r="AQ95" s="41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32"/>
    </row>
    <row r="96" spans="1:55" x14ac:dyDescent="0.35">
      <c r="A96" s="6"/>
      <c r="B96" s="3" t="s">
        <v>138</v>
      </c>
      <c r="C96" s="49"/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4</v>
      </c>
      <c r="N96" s="40">
        <v>0</v>
      </c>
      <c r="O96" s="40">
        <v>0</v>
      </c>
      <c r="P96" s="32">
        <v>0</v>
      </c>
      <c r="Q96" s="41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32"/>
      <c r="AD96" s="41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32"/>
      <c r="AQ96" s="41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32"/>
    </row>
    <row r="97" spans="1:55" ht="15" thickBot="1" x14ac:dyDescent="0.4">
      <c r="A97" s="6"/>
      <c r="B97" s="3" t="s">
        <v>141</v>
      </c>
      <c r="C97" s="49"/>
      <c r="D97" s="40">
        <v>0</v>
      </c>
      <c r="E97" s="40">
        <v>1</v>
      </c>
      <c r="F97" s="40">
        <v>0</v>
      </c>
      <c r="G97" s="40">
        <v>1</v>
      </c>
      <c r="H97" s="40">
        <v>8</v>
      </c>
      <c r="I97" s="40">
        <v>0</v>
      </c>
      <c r="J97" s="40">
        <v>9</v>
      </c>
      <c r="K97" s="40">
        <v>20</v>
      </c>
      <c r="L97" s="40">
        <v>14</v>
      </c>
      <c r="M97" s="40">
        <v>14</v>
      </c>
      <c r="N97" s="40">
        <v>22</v>
      </c>
      <c r="O97" s="40">
        <v>0</v>
      </c>
      <c r="P97" s="32">
        <v>0</v>
      </c>
      <c r="Q97" s="41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32"/>
      <c r="AD97" s="41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32"/>
      <c r="AQ97" s="41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32"/>
    </row>
    <row r="98" spans="1:55" x14ac:dyDescent="0.35">
      <c r="A98" s="12" t="s">
        <v>18</v>
      </c>
      <c r="B98" s="14"/>
      <c r="C98" s="48"/>
      <c r="D98" s="44">
        <v>0</v>
      </c>
      <c r="E98" s="44">
        <v>48</v>
      </c>
      <c r="F98" s="44">
        <v>7</v>
      </c>
      <c r="G98" s="44">
        <v>9</v>
      </c>
      <c r="H98" s="44">
        <v>39</v>
      </c>
      <c r="I98" s="44">
        <v>4</v>
      </c>
      <c r="J98" s="44">
        <v>39</v>
      </c>
      <c r="K98" s="44">
        <v>110</v>
      </c>
      <c r="L98" s="44">
        <v>211</v>
      </c>
      <c r="M98" s="44">
        <v>202</v>
      </c>
      <c r="N98" s="44">
        <v>228</v>
      </c>
      <c r="O98" s="44">
        <v>0</v>
      </c>
      <c r="P98" s="44">
        <v>4</v>
      </c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spans="1:55" x14ac:dyDescent="0.35">
      <c r="A99" s="6"/>
      <c r="B99" s="3" t="s">
        <v>96</v>
      </c>
      <c r="C99" s="49"/>
      <c r="D99" s="40">
        <v>0</v>
      </c>
      <c r="E99" s="40">
        <v>3</v>
      </c>
      <c r="F99" s="40">
        <v>0</v>
      </c>
      <c r="G99" s="40">
        <v>0</v>
      </c>
      <c r="H99" s="40">
        <v>2</v>
      </c>
      <c r="I99" s="40">
        <v>0</v>
      </c>
      <c r="J99" s="40">
        <v>2</v>
      </c>
      <c r="K99" s="40">
        <v>5</v>
      </c>
      <c r="L99" s="40">
        <v>19</v>
      </c>
      <c r="M99" s="40">
        <v>19</v>
      </c>
      <c r="N99" s="40">
        <v>5</v>
      </c>
      <c r="O99" s="40">
        <v>0</v>
      </c>
      <c r="P99" s="32">
        <v>0</v>
      </c>
      <c r="Q99" s="41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32"/>
      <c r="AD99" s="41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32"/>
      <c r="AQ99" s="41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32"/>
    </row>
    <row r="100" spans="1:55" x14ac:dyDescent="0.35">
      <c r="A100" s="6"/>
      <c r="B100" s="3" t="s">
        <v>97</v>
      </c>
      <c r="C100" s="49"/>
      <c r="D100" s="40">
        <v>0</v>
      </c>
      <c r="E100" s="40">
        <v>3</v>
      </c>
      <c r="F100" s="40">
        <v>0</v>
      </c>
      <c r="G100" s="40">
        <v>2</v>
      </c>
      <c r="H100" s="40">
        <v>2</v>
      </c>
      <c r="I100" s="40">
        <v>0</v>
      </c>
      <c r="J100" s="40">
        <v>4</v>
      </c>
      <c r="K100" s="40">
        <v>9</v>
      </c>
      <c r="L100" s="40">
        <v>25</v>
      </c>
      <c r="M100" s="40">
        <v>57</v>
      </c>
      <c r="N100" s="40">
        <v>14</v>
      </c>
      <c r="O100" s="40">
        <v>0</v>
      </c>
      <c r="P100" s="32">
        <v>0</v>
      </c>
      <c r="Q100" s="41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32"/>
      <c r="AD100" s="41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32"/>
      <c r="AQ100" s="41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32"/>
    </row>
    <row r="101" spans="1:55" x14ac:dyDescent="0.35">
      <c r="A101" s="6"/>
      <c r="B101" s="3" t="s">
        <v>98</v>
      </c>
      <c r="C101" s="49"/>
      <c r="D101" s="40">
        <v>0</v>
      </c>
      <c r="E101" s="40">
        <v>3</v>
      </c>
      <c r="F101" s="40">
        <v>0</v>
      </c>
      <c r="G101" s="40">
        <v>0</v>
      </c>
      <c r="H101" s="40">
        <v>1</v>
      </c>
      <c r="I101" s="40">
        <v>0</v>
      </c>
      <c r="J101" s="40">
        <v>0</v>
      </c>
      <c r="K101" s="40">
        <v>1</v>
      </c>
      <c r="L101" s="40">
        <v>4</v>
      </c>
      <c r="M101" s="40">
        <v>4</v>
      </c>
      <c r="N101" s="40">
        <v>4</v>
      </c>
      <c r="O101" s="40">
        <v>0</v>
      </c>
      <c r="P101" s="32">
        <v>0</v>
      </c>
      <c r="Q101" s="41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32"/>
      <c r="AD101" s="41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32"/>
      <c r="AQ101" s="41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32"/>
    </row>
    <row r="102" spans="1:55" x14ac:dyDescent="0.35">
      <c r="A102" s="6"/>
      <c r="B102" s="3" t="s">
        <v>99</v>
      </c>
      <c r="C102" s="49"/>
      <c r="D102" s="40">
        <v>0</v>
      </c>
      <c r="E102" s="40">
        <v>13</v>
      </c>
      <c r="F102" s="40">
        <v>2</v>
      </c>
      <c r="G102" s="40">
        <v>4</v>
      </c>
      <c r="H102" s="40">
        <v>4</v>
      </c>
      <c r="I102" s="40">
        <v>0</v>
      </c>
      <c r="J102" s="40">
        <v>4</v>
      </c>
      <c r="K102" s="40">
        <v>19</v>
      </c>
      <c r="L102" s="40">
        <v>19</v>
      </c>
      <c r="M102" s="40">
        <v>10</v>
      </c>
      <c r="N102" s="40">
        <v>23</v>
      </c>
      <c r="O102" s="40">
        <v>0</v>
      </c>
      <c r="P102" s="32">
        <v>1</v>
      </c>
      <c r="Q102" s="41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32"/>
      <c r="AD102" s="41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32"/>
      <c r="AQ102" s="41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32"/>
    </row>
    <row r="103" spans="1:55" x14ac:dyDescent="0.35">
      <c r="A103" s="6"/>
      <c r="B103" s="3" t="s">
        <v>100</v>
      </c>
      <c r="C103" s="49"/>
      <c r="D103" s="40">
        <v>0</v>
      </c>
      <c r="E103" s="40">
        <v>1</v>
      </c>
      <c r="F103" s="40">
        <v>0</v>
      </c>
      <c r="G103" s="40">
        <v>0</v>
      </c>
      <c r="H103" s="40">
        <v>3</v>
      </c>
      <c r="I103" s="40">
        <v>0</v>
      </c>
      <c r="J103" s="40">
        <v>2</v>
      </c>
      <c r="K103" s="40">
        <v>9</v>
      </c>
      <c r="L103" s="40">
        <v>8</v>
      </c>
      <c r="M103" s="40">
        <v>6</v>
      </c>
      <c r="N103" s="40">
        <v>10</v>
      </c>
      <c r="O103" s="40">
        <v>0</v>
      </c>
      <c r="P103" s="32">
        <v>0</v>
      </c>
      <c r="Q103" s="41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32"/>
      <c r="AD103" s="41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32"/>
      <c r="AQ103" s="41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32"/>
    </row>
    <row r="104" spans="1:55" x14ac:dyDescent="0.35">
      <c r="A104" s="6"/>
      <c r="B104" s="3" t="s">
        <v>101</v>
      </c>
      <c r="C104" s="49"/>
      <c r="D104" s="40">
        <v>0</v>
      </c>
      <c r="E104" s="40">
        <v>0</v>
      </c>
      <c r="F104" s="40">
        <v>0</v>
      </c>
      <c r="G104" s="40">
        <v>0</v>
      </c>
      <c r="H104" s="40">
        <v>4</v>
      </c>
      <c r="I104" s="40">
        <v>0</v>
      </c>
      <c r="J104" s="40">
        <v>0</v>
      </c>
      <c r="K104" s="40">
        <v>2</v>
      </c>
      <c r="L104" s="40">
        <v>11</v>
      </c>
      <c r="M104" s="40">
        <v>0</v>
      </c>
      <c r="N104" s="40">
        <v>6</v>
      </c>
      <c r="O104" s="40">
        <v>0</v>
      </c>
      <c r="P104" s="32">
        <v>0</v>
      </c>
      <c r="Q104" s="41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32"/>
      <c r="AD104" s="41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32"/>
      <c r="AQ104" s="41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32"/>
    </row>
    <row r="105" spans="1:55" x14ac:dyDescent="0.35">
      <c r="A105" s="6"/>
      <c r="B105" s="3" t="s">
        <v>102</v>
      </c>
      <c r="C105" s="49"/>
      <c r="D105" s="40">
        <v>0</v>
      </c>
      <c r="E105" s="40">
        <v>8</v>
      </c>
      <c r="F105" s="40">
        <v>0</v>
      </c>
      <c r="G105" s="40">
        <v>0</v>
      </c>
      <c r="H105" s="40">
        <v>3</v>
      </c>
      <c r="I105" s="40">
        <v>0</v>
      </c>
      <c r="J105" s="40">
        <v>4</v>
      </c>
      <c r="K105" s="40">
        <v>13</v>
      </c>
      <c r="L105" s="40">
        <v>29</v>
      </c>
      <c r="M105" s="40">
        <v>49</v>
      </c>
      <c r="N105" s="40">
        <v>19</v>
      </c>
      <c r="O105" s="40">
        <v>0</v>
      </c>
      <c r="P105" s="32">
        <v>0</v>
      </c>
      <c r="Q105" s="41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32"/>
      <c r="AD105" s="41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32"/>
      <c r="AQ105" s="41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32"/>
    </row>
    <row r="106" spans="1:55" x14ac:dyDescent="0.35">
      <c r="A106" s="6"/>
      <c r="B106" s="3" t="s">
        <v>103</v>
      </c>
      <c r="C106" s="49"/>
      <c r="D106" s="40">
        <v>0</v>
      </c>
      <c r="E106" s="40">
        <v>5</v>
      </c>
      <c r="F106" s="40">
        <v>0</v>
      </c>
      <c r="G106" s="40">
        <v>1</v>
      </c>
      <c r="H106" s="40">
        <v>4</v>
      </c>
      <c r="I106" s="40">
        <v>0</v>
      </c>
      <c r="J106" s="40">
        <v>3</v>
      </c>
      <c r="K106" s="40">
        <v>12</v>
      </c>
      <c r="L106" s="40">
        <v>18</v>
      </c>
      <c r="M106" s="40">
        <v>5</v>
      </c>
      <c r="N106" s="40">
        <v>36</v>
      </c>
      <c r="O106" s="40">
        <v>0</v>
      </c>
      <c r="P106" s="32">
        <v>0</v>
      </c>
      <c r="Q106" s="41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32"/>
      <c r="AD106" s="41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32"/>
      <c r="AQ106" s="41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32"/>
    </row>
    <row r="107" spans="1:55" x14ac:dyDescent="0.35">
      <c r="A107" s="6"/>
      <c r="B107" s="3" t="s">
        <v>131</v>
      </c>
      <c r="C107" s="49"/>
      <c r="D107" s="40">
        <v>0</v>
      </c>
      <c r="E107" s="40">
        <v>0</v>
      </c>
      <c r="F107" s="40">
        <v>0</v>
      </c>
      <c r="G107" s="40">
        <v>0</v>
      </c>
      <c r="H107" s="40">
        <v>2</v>
      </c>
      <c r="I107" s="40">
        <v>0</v>
      </c>
      <c r="J107" s="40">
        <v>2</v>
      </c>
      <c r="K107" s="40">
        <v>0</v>
      </c>
      <c r="L107" s="40">
        <v>2</v>
      </c>
      <c r="M107" s="40">
        <v>3</v>
      </c>
      <c r="N107" s="40">
        <v>4</v>
      </c>
      <c r="O107" s="40">
        <v>0</v>
      </c>
      <c r="P107" s="32">
        <v>0</v>
      </c>
      <c r="Q107" s="41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32"/>
      <c r="AD107" s="41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32"/>
      <c r="AQ107" s="41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32"/>
    </row>
    <row r="108" spans="1:55" x14ac:dyDescent="0.35">
      <c r="A108" s="6"/>
      <c r="B108" s="3" t="s">
        <v>104</v>
      </c>
      <c r="C108" s="49"/>
      <c r="D108" s="40">
        <v>0</v>
      </c>
      <c r="E108" s="40">
        <v>0</v>
      </c>
      <c r="F108" s="40">
        <v>0</v>
      </c>
      <c r="G108" s="40">
        <v>0</v>
      </c>
      <c r="H108" s="40">
        <v>4</v>
      </c>
      <c r="I108" s="40">
        <v>1</v>
      </c>
      <c r="J108" s="40">
        <v>2</v>
      </c>
      <c r="K108" s="40">
        <v>3</v>
      </c>
      <c r="L108" s="40">
        <v>5</v>
      </c>
      <c r="M108" s="40">
        <v>0</v>
      </c>
      <c r="N108" s="40">
        <v>4</v>
      </c>
      <c r="O108" s="40">
        <v>0</v>
      </c>
      <c r="P108" s="32">
        <v>0</v>
      </c>
      <c r="Q108" s="41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32"/>
      <c r="AD108" s="41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32"/>
      <c r="AQ108" s="41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32"/>
    </row>
    <row r="109" spans="1:55" x14ac:dyDescent="0.35">
      <c r="A109" s="6"/>
      <c r="B109" s="3" t="s">
        <v>105</v>
      </c>
      <c r="C109" s="49"/>
      <c r="D109" s="40">
        <v>0</v>
      </c>
      <c r="E109" s="40">
        <v>11</v>
      </c>
      <c r="F109" s="40">
        <v>5</v>
      </c>
      <c r="G109" s="40">
        <v>2</v>
      </c>
      <c r="H109" s="40">
        <v>8</v>
      </c>
      <c r="I109" s="40">
        <v>3</v>
      </c>
      <c r="J109" s="40">
        <v>15</v>
      </c>
      <c r="K109" s="40">
        <v>37</v>
      </c>
      <c r="L109" s="40">
        <v>67</v>
      </c>
      <c r="M109" s="40">
        <v>48</v>
      </c>
      <c r="N109" s="40">
        <v>101</v>
      </c>
      <c r="O109" s="40">
        <v>0</v>
      </c>
      <c r="P109" s="32">
        <v>3</v>
      </c>
      <c r="Q109" s="41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32"/>
      <c r="AD109" s="41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32"/>
      <c r="AQ109" s="41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32"/>
    </row>
    <row r="110" spans="1:55" ht="15" thickBot="1" x14ac:dyDescent="0.4">
      <c r="A110" s="8"/>
      <c r="B110" s="9" t="s">
        <v>106</v>
      </c>
      <c r="C110" s="49"/>
      <c r="D110" s="40">
        <v>0</v>
      </c>
      <c r="E110" s="40">
        <v>1</v>
      </c>
      <c r="F110" s="40">
        <v>0</v>
      </c>
      <c r="G110" s="40">
        <v>0</v>
      </c>
      <c r="H110" s="40">
        <v>2</v>
      </c>
      <c r="I110" s="40">
        <v>0</v>
      </c>
      <c r="J110" s="40">
        <v>1</v>
      </c>
      <c r="K110" s="40">
        <v>0</v>
      </c>
      <c r="L110" s="40">
        <v>4</v>
      </c>
      <c r="M110" s="40">
        <v>1</v>
      </c>
      <c r="N110" s="40">
        <v>2</v>
      </c>
      <c r="O110" s="40">
        <v>0</v>
      </c>
      <c r="P110" s="32">
        <v>0</v>
      </c>
      <c r="Q110" s="41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32"/>
      <c r="AD110" s="41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32"/>
      <c r="AQ110" s="41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32"/>
    </row>
    <row r="111" spans="1:55" x14ac:dyDescent="0.35">
      <c r="A111" s="12" t="s">
        <v>19</v>
      </c>
      <c r="B111" s="28"/>
      <c r="C111" s="51"/>
      <c r="D111" s="44">
        <v>1</v>
      </c>
      <c r="E111" s="44">
        <v>171</v>
      </c>
      <c r="F111" s="44">
        <v>15</v>
      </c>
      <c r="G111" s="44">
        <v>21</v>
      </c>
      <c r="H111" s="44">
        <v>130</v>
      </c>
      <c r="I111" s="44">
        <v>17</v>
      </c>
      <c r="J111" s="44">
        <v>91</v>
      </c>
      <c r="K111" s="44">
        <v>260</v>
      </c>
      <c r="L111" s="44">
        <v>505</v>
      </c>
      <c r="M111" s="44">
        <v>221</v>
      </c>
      <c r="N111" s="44">
        <v>417</v>
      </c>
      <c r="O111" s="44">
        <v>0</v>
      </c>
      <c r="P111" s="44">
        <v>16</v>
      </c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spans="1:55" x14ac:dyDescent="0.35">
      <c r="A112" s="6"/>
      <c r="B112" s="3" t="s">
        <v>107</v>
      </c>
      <c r="C112" s="49"/>
      <c r="D112" s="40">
        <v>0</v>
      </c>
      <c r="E112" s="40">
        <v>5</v>
      </c>
      <c r="F112" s="40">
        <v>0</v>
      </c>
      <c r="G112" s="40">
        <v>1</v>
      </c>
      <c r="H112" s="40">
        <v>1</v>
      </c>
      <c r="I112" s="40">
        <v>0</v>
      </c>
      <c r="J112" s="40">
        <v>1</v>
      </c>
      <c r="K112" s="40">
        <v>8</v>
      </c>
      <c r="L112" s="40">
        <v>8</v>
      </c>
      <c r="M112" s="40">
        <v>3</v>
      </c>
      <c r="N112" s="40">
        <v>9</v>
      </c>
      <c r="O112" s="40">
        <v>0</v>
      </c>
      <c r="P112" s="32">
        <v>0</v>
      </c>
      <c r="Q112" s="41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32"/>
      <c r="AD112" s="41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32"/>
      <c r="AQ112" s="41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32"/>
    </row>
    <row r="113" spans="1:55" x14ac:dyDescent="0.35">
      <c r="A113" s="6"/>
      <c r="B113" s="3" t="s">
        <v>108</v>
      </c>
      <c r="C113" s="49"/>
      <c r="D113" s="40">
        <v>0</v>
      </c>
      <c r="E113" s="40">
        <v>10</v>
      </c>
      <c r="F113" s="40">
        <v>0</v>
      </c>
      <c r="G113" s="40">
        <v>4</v>
      </c>
      <c r="H113" s="40">
        <v>9</v>
      </c>
      <c r="I113" s="40">
        <v>5</v>
      </c>
      <c r="J113" s="40">
        <v>10</v>
      </c>
      <c r="K113" s="40">
        <v>3</v>
      </c>
      <c r="L113" s="40">
        <v>18</v>
      </c>
      <c r="M113" s="40">
        <v>16</v>
      </c>
      <c r="N113" s="40">
        <v>9</v>
      </c>
      <c r="O113" s="40">
        <v>0</v>
      </c>
      <c r="P113" s="32">
        <v>0</v>
      </c>
      <c r="Q113" s="41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32"/>
      <c r="AD113" s="41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32"/>
      <c r="AQ113" s="41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32"/>
    </row>
    <row r="114" spans="1:55" x14ac:dyDescent="0.35">
      <c r="A114" s="6"/>
      <c r="B114" s="3" t="s">
        <v>109</v>
      </c>
      <c r="C114" s="49"/>
      <c r="D114" s="40">
        <v>0</v>
      </c>
      <c r="E114" s="40">
        <v>6</v>
      </c>
      <c r="F114" s="40">
        <v>0</v>
      </c>
      <c r="G114" s="40">
        <v>3</v>
      </c>
      <c r="H114" s="40">
        <v>6</v>
      </c>
      <c r="I114" s="40">
        <v>2</v>
      </c>
      <c r="J114" s="40">
        <v>5</v>
      </c>
      <c r="K114" s="40">
        <v>21</v>
      </c>
      <c r="L114" s="40">
        <v>22</v>
      </c>
      <c r="M114" s="40">
        <v>8</v>
      </c>
      <c r="N114" s="40">
        <v>19</v>
      </c>
      <c r="O114" s="40">
        <v>0</v>
      </c>
      <c r="P114" s="32">
        <v>0</v>
      </c>
      <c r="Q114" s="41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32"/>
      <c r="AD114" s="41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32"/>
      <c r="AQ114" s="41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32"/>
    </row>
    <row r="115" spans="1:55" x14ac:dyDescent="0.35">
      <c r="A115" s="6"/>
      <c r="B115" s="3" t="s">
        <v>110</v>
      </c>
      <c r="C115" s="49"/>
      <c r="D115" s="40">
        <v>0</v>
      </c>
      <c r="E115" s="40">
        <v>8</v>
      </c>
      <c r="F115" s="40">
        <v>1</v>
      </c>
      <c r="G115" s="40">
        <v>1</v>
      </c>
      <c r="H115" s="40">
        <v>12</v>
      </c>
      <c r="I115" s="40">
        <v>0</v>
      </c>
      <c r="J115" s="40">
        <v>7</v>
      </c>
      <c r="K115" s="40">
        <v>11</v>
      </c>
      <c r="L115" s="40">
        <v>27</v>
      </c>
      <c r="M115" s="40">
        <v>13</v>
      </c>
      <c r="N115" s="40">
        <v>29</v>
      </c>
      <c r="O115" s="40">
        <v>0</v>
      </c>
      <c r="P115" s="32">
        <v>1</v>
      </c>
      <c r="Q115" s="41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32"/>
      <c r="AD115" s="41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32"/>
      <c r="AQ115" s="41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32"/>
    </row>
    <row r="116" spans="1:55" x14ac:dyDescent="0.35">
      <c r="A116" s="6"/>
      <c r="B116" s="3" t="s">
        <v>111</v>
      </c>
      <c r="C116" s="49"/>
      <c r="D116" s="40">
        <v>0</v>
      </c>
      <c r="E116" s="40">
        <v>10</v>
      </c>
      <c r="F116" s="40">
        <v>2</v>
      </c>
      <c r="G116" s="40">
        <v>0</v>
      </c>
      <c r="H116" s="40">
        <v>2</v>
      </c>
      <c r="I116" s="40">
        <v>2</v>
      </c>
      <c r="J116" s="40">
        <v>4</v>
      </c>
      <c r="K116" s="40">
        <v>17</v>
      </c>
      <c r="L116" s="40">
        <v>16</v>
      </c>
      <c r="M116" s="40">
        <v>6</v>
      </c>
      <c r="N116" s="40">
        <v>17</v>
      </c>
      <c r="O116" s="40">
        <v>0</v>
      </c>
      <c r="P116" s="32">
        <v>0</v>
      </c>
      <c r="Q116" s="41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32"/>
      <c r="AD116" s="41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32"/>
      <c r="AQ116" s="41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32"/>
    </row>
    <row r="117" spans="1:55" x14ac:dyDescent="0.35">
      <c r="A117" s="6"/>
      <c r="B117" s="3" t="s">
        <v>112</v>
      </c>
      <c r="C117" s="49"/>
      <c r="D117" s="40">
        <v>0</v>
      </c>
      <c r="E117" s="40">
        <v>0</v>
      </c>
      <c r="F117" s="40">
        <v>0</v>
      </c>
      <c r="G117" s="40">
        <v>0</v>
      </c>
      <c r="H117" s="40">
        <v>3</v>
      </c>
      <c r="I117" s="40">
        <v>0</v>
      </c>
      <c r="J117" s="40">
        <v>1</v>
      </c>
      <c r="K117" s="40">
        <v>4</v>
      </c>
      <c r="L117" s="40">
        <v>16</v>
      </c>
      <c r="M117" s="40">
        <v>7</v>
      </c>
      <c r="N117" s="40">
        <v>8</v>
      </c>
      <c r="O117" s="40">
        <v>0</v>
      </c>
      <c r="P117" s="32">
        <v>1</v>
      </c>
      <c r="Q117" s="41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32"/>
      <c r="AD117" s="41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32"/>
      <c r="AQ117" s="41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32"/>
    </row>
    <row r="118" spans="1:55" x14ac:dyDescent="0.35">
      <c r="A118" s="6"/>
      <c r="B118" s="3" t="s">
        <v>113</v>
      </c>
      <c r="C118" s="49"/>
      <c r="D118" s="40">
        <v>0</v>
      </c>
      <c r="E118" s="40">
        <v>2</v>
      </c>
      <c r="F118" s="40">
        <v>0</v>
      </c>
      <c r="G118" s="40">
        <v>0</v>
      </c>
      <c r="H118" s="40">
        <v>10</v>
      </c>
      <c r="I118" s="40">
        <v>1</v>
      </c>
      <c r="J118" s="40">
        <v>7</v>
      </c>
      <c r="K118" s="40">
        <v>7</v>
      </c>
      <c r="L118" s="40">
        <v>7</v>
      </c>
      <c r="M118" s="40">
        <v>2</v>
      </c>
      <c r="N118" s="40">
        <v>9</v>
      </c>
      <c r="O118" s="40">
        <v>0</v>
      </c>
      <c r="P118" s="32">
        <v>1</v>
      </c>
      <c r="Q118" s="41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32"/>
      <c r="AD118" s="41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32"/>
      <c r="AQ118" s="41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32"/>
    </row>
    <row r="119" spans="1:55" x14ac:dyDescent="0.35">
      <c r="A119" s="6"/>
      <c r="B119" s="3" t="s">
        <v>114</v>
      </c>
      <c r="C119" s="49"/>
      <c r="D119" s="40">
        <v>1</v>
      </c>
      <c r="E119" s="40">
        <v>17</v>
      </c>
      <c r="F119" s="40">
        <v>2</v>
      </c>
      <c r="G119" s="40">
        <v>1</v>
      </c>
      <c r="H119" s="40">
        <v>3</v>
      </c>
      <c r="I119" s="40">
        <v>1</v>
      </c>
      <c r="J119" s="40">
        <v>10</v>
      </c>
      <c r="K119" s="40">
        <v>17</v>
      </c>
      <c r="L119" s="40">
        <v>23</v>
      </c>
      <c r="M119" s="40">
        <v>4</v>
      </c>
      <c r="N119" s="40">
        <v>22</v>
      </c>
      <c r="O119" s="40">
        <v>0</v>
      </c>
      <c r="P119" s="32">
        <v>1</v>
      </c>
      <c r="Q119" s="41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32"/>
      <c r="AD119" s="41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32"/>
      <c r="AQ119" s="41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32"/>
    </row>
    <row r="120" spans="1:55" x14ac:dyDescent="0.35">
      <c r="A120" s="6"/>
      <c r="B120" s="3" t="s">
        <v>115</v>
      </c>
      <c r="C120" s="49"/>
      <c r="D120" s="40">
        <v>0</v>
      </c>
      <c r="E120" s="40">
        <v>3</v>
      </c>
      <c r="F120" s="40">
        <v>0</v>
      </c>
      <c r="G120" s="40">
        <v>0</v>
      </c>
      <c r="H120" s="40">
        <v>7</v>
      </c>
      <c r="I120" s="40">
        <v>0</v>
      </c>
      <c r="J120" s="40">
        <v>5</v>
      </c>
      <c r="K120" s="40">
        <v>4</v>
      </c>
      <c r="L120" s="40">
        <v>24</v>
      </c>
      <c r="M120" s="40">
        <v>10</v>
      </c>
      <c r="N120" s="40">
        <v>5</v>
      </c>
      <c r="O120" s="40">
        <v>0</v>
      </c>
      <c r="P120" s="32">
        <v>1</v>
      </c>
      <c r="Q120" s="41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32"/>
      <c r="AD120" s="41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32"/>
      <c r="AQ120" s="41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32"/>
    </row>
    <row r="121" spans="1:55" x14ac:dyDescent="0.35">
      <c r="A121" s="6"/>
      <c r="B121" s="3" t="s">
        <v>116</v>
      </c>
      <c r="C121" s="49"/>
      <c r="D121" s="40">
        <v>0</v>
      </c>
      <c r="E121" s="40">
        <v>29</v>
      </c>
      <c r="F121" s="40">
        <v>5</v>
      </c>
      <c r="G121" s="40">
        <v>4</v>
      </c>
      <c r="H121" s="40">
        <v>7</v>
      </c>
      <c r="I121" s="40">
        <v>2</v>
      </c>
      <c r="J121" s="40">
        <v>7</v>
      </c>
      <c r="K121" s="40">
        <v>42</v>
      </c>
      <c r="L121" s="40">
        <v>74</v>
      </c>
      <c r="M121" s="40">
        <v>25</v>
      </c>
      <c r="N121" s="40">
        <v>94</v>
      </c>
      <c r="O121" s="40">
        <v>0</v>
      </c>
      <c r="P121" s="32">
        <v>2</v>
      </c>
      <c r="Q121" s="41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32"/>
      <c r="AD121" s="41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32"/>
      <c r="AQ121" s="41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32"/>
    </row>
    <row r="122" spans="1:55" x14ac:dyDescent="0.35">
      <c r="A122" s="6"/>
      <c r="B122" s="3" t="s">
        <v>118</v>
      </c>
      <c r="C122" s="49"/>
      <c r="D122" s="40">
        <v>0</v>
      </c>
      <c r="E122" s="40">
        <v>5</v>
      </c>
      <c r="F122" s="40">
        <v>0</v>
      </c>
      <c r="G122" s="40">
        <v>0</v>
      </c>
      <c r="H122" s="40">
        <v>6</v>
      </c>
      <c r="I122" s="40">
        <v>0</v>
      </c>
      <c r="J122" s="40">
        <v>0</v>
      </c>
      <c r="K122" s="40">
        <v>5</v>
      </c>
      <c r="L122" s="40">
        <v>16</v>
      </c>
      <c r="M122" s="40">
        <v>9</v>
      </c>
      <c r="N122" s="40">
        <v>17</v>
      </c>
      <c r="O122" s="40">
        <v>0</v>
      </c>
      <c r="P122" s="32">
        <v>2</v>
      </c>
      <c r="Q122" s="41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32"/>
      <c r="AD122" s="41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32"/>
      <c r="AQ122" s="41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32"/>
    </row>
    <row r="123" spans="1:55" x14ac:dyDescent="0.35">
      <c r="A123" s="6"/>
      <c r="B123" s="3" t="s">
        <v>119</v>
      </c>
      <c r="C123" s="49"/>
      <c r="D123" s="40">
        <v>0</v>
      </c>
      <c r="E123" s="40">
        <v>25</v>
      </c>
      <c r="F123" s="40">
        <v>4</v>
      </c>
      <c r="G123" s="40">
        <v>0</v>
      </c>
      <c r="H123" s="40">
        <v>38</v>
      </c>
      <c r="I123" s="40">
        <v>2</v>
      </c>
      <c r="J123" s="40">
        <v>16</v>
      </c>
      <c r="K123" s="40">
        <v>51</v>
      </c>
      <c r="L123" s="40">
        <v>123</v>
      </c>
      <c r="M123" s="40">
        <v>50</v>
      </c>
      <c r="N123" s="40">
        <v>78</v>
      </c>
      <c r="O123" s="40">
        <v>0</v>
      </c>
      <c r="P123" s="32">
        <v>4</v>
      </c>
      <c r="Q123" s="41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32"/>
      <c r="AD123" s="41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32"/>
      <c r="AQ123" s="41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32"/>
    </row>
    <row r="124" spans="1:55" x14ac:dyDescent="0.35">
      <c r="A124" s="6"/>
      <c r="B124" s="3" t="s">
        <v>120</v>
      </c>
      <c r="C124" s="49"/>
      <c r="D124" s="40">
        <v>0</v>
      </c>
      <c r="E124" s="40">
        <v>3</v>
      </c>
      <c r="F124" s="40">
        <v>0</v>
      </c>
      <c r="G124" s="40">
        <v>0</v>
      </c>
      <c r="H124" s="40">
        <v>1</v>
      </c>
      <c r="I124" s="40">
        <v>0</v>
      </c>
      <c r="J124" s="40">
        <v>0</v>
      </c>
      <c r="K124" s="40">
        <v>1</v>
      </c>
      <c r="L124" s="40">
        <v>0</v>
      </c>
      <c r="M124" s="40">
        <v>3</v>
      </c>
      <c r="N124" s="40">
        <v>5</v>
      </c>
      <c r="O124" s="40">
        <v>0</v>
      </c>
      <c r="P124" s="32">
        <v>0</v>
      </c>
      <c r="Q124" s="41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32"/>
      <c r="AD124" s="41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32"/>
      <c r="AQ124" s="41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32"/>
    </row>
    <row r="125" spans="1:55" x14ac:dyDescent="0.35">
      <c r="A125" s="6"/>
      <c r="B125" s="3" t="s">
        <v>121</v>
      </c>
      <c r="C125" s="49"/>
      <c r="D125" s="40">
        <v>0</v>
      </c>
      <c r="E125" s="40">
        <v>7</v>
      </c>
      <c r="F125" s="40">
        <v>0</v>
      </c>
      <c r="G125" s="40">
        <v>1</v>
      </c>
      <c r="H125" s="40">
        <v>5</v>
      </c>
      <c r="I125" s="40">
        <v>0</v>
      </c>
      <c r="J125" s="40">
        <v>0</v>
      </c>
      <c r="K125" s="40">
        <v>12</v>
      </c>
      <c r="L125" s="40">
        <v>8</v>
      </c>
      <c r="M125" s="40">
        <v>9</v>
      </c>
      <c r="N125" s="40">
        <v>9</v>
      </c>
      <c r="O125" s="40">
        <v>0</v>
      </c>
      <c r="P125" s="32">
        <v>0</v>
      </c>
      <c r="Q125" s="41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32"/>
      <c r="AD125" s="41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32"/>
      <c r="AQ125" s="41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32"/>
    </row>
    <row r="126" spans="1:55" x14ac:dyDescent="0.35">
      <c r="A126" s="6"/>
      <c r="B126" s="3" t="s">
        <v>123</v>
      </c>
      <c r="C126" s="49"/>
      <c r="D126" s="40">
        <v>0</v>
      </c>
      <c r="E126" s="40">
        <v>3</v>
      </c>
      <c r="F126" s="40">
        <v>0</v>
      </c>
      <c r="G126" s="40">
        <v>0</v>
      </c>
      <c r="H126" s="40">
        <v>1</v>
      </c>
      <c r="I126" s="40">
        <v>0</v>
      </c>
      <c r="J126" s="40">
        <v>2</v>
      </c>
      <c r="K126" s="40">
        <v>2</v>
      </c>
      <c r="L126" s="40">
        <v>4</v>
      </c>
      <c r="M126" s="40">
        <v>8</v>
      </c>
      <c r="N126" s="40">
        <v>4</v>
      </c>
      <c r="O126" s="40">
        <v>0</v>
      </c>
      <c r="P126" s="32">
        <v>0</v>
      </c>
      <c r="Q126" s="41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32"/>
      <c r="AD126" s="41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32"/>
      <c r="AQ126" s="41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32"/>
    </row>
    <row r="127" spans="1:55" x14ac:dyDescent="0.35">
      <c r="A127" s="6"/>
      <c r="B127" s="3" t="s">
        <v>124</v>
      </c>
      <c r="C127" s="49"/>
      <c r="D127" s="40">
        <v>0</v>
      </c>
      <c r="E127" s="40">
        <v>14</v>
      </c>
      <c r="F127" s="40">
        <v>0</v>
      </c>
      <c r="G127" s="40">
        <v>2</v>
      </c>
      <c r="H127" s="40">
        <v>3</v>
      </c>
      <c r="I127" s="40">
        <v>0</v>
      </c>
      <c r="J127" s="40">
        <v>2</v>
      </c>
      <c r="K127" s="40">
        <v>15</v>
      </c>
      <c r="L127" s="40">
        <v>28</v>
      </c>
      <c r="M127" s="40">
        <v>15</v>
      </c>
      <c r="N127" s="40">
        <v>16</v>
      </c>
      <c r="O127" s="40">
        <v>0</v>
      </c>
      <c r="P127" s="32">
        <v>1</v>
      </c>
      <c r="Q127" s="41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32"/>
      <c r="AD127" s="41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32"/>
      <c r="AQ127" s="41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32"/>
    </row>
    <row r="128" spans="1:55" x14ac:dyDescent="0.35">
      <c r="A128" s="6"/>
      <c r="B128" s="3" t="s">
        <v>126</v>
      </c>
      <c r="C128" s="49"/>
      <c r="D128" s="40">
        <v>0</v>
      </c>
      <c r="E128" s="40">
        <v>9</v>
      </c>
      <c r="F128" s="40">
        <v>1</v>
      </c>
      <c r="G128" s="40">
        <v>4</v>
      </c>
      <c r="H128" s="40">
        <v>0</v>
      </c>
      <c r="I128" s="40">
        <v>0</v>
      </c>
      <c r="J128" s="40">
        <v>3</v>
      </c>
      <c r="K128" s="40">
        <v>5</v>
      </c>
      <c r="L128" s="40">
        <v>7</v>
      </c>
      <c r="M128" s="40">
        <v>2</v>
      </c>
      <c r="N128" s="40">
        <v>1</v>
      </c>
      <c r="O128" s="40">
        <v>0</v>
      </c>
      <c r="P128" s="32">
        <v>0</v>
      </c>
      <c r="Q128" s="41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32"/>
      <c r="AD128" s="41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32"/>
      <c r="AQ128" s="41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32"/>
    </row>
    <row r="129" spans="1:55" ht="15" thickBot="1" x14ac:dyDescent="0.4">
      <c r="A129" s="8"/>
      <c r="B129" s="3" t="s">
        <v>127</v>
      </c>
      <c r="C129" s="49"/>
      <c r="D129" s="40">
        <v>0</v>
      </c>
      <c r="E129" s="40">
        <v>15</v>
      </c>
      <c r="F129" s="40">
        <v>0</v>
      </c>
      <c r="G129" s="40">
        <v>0</v>
      </c>
      <c r="H129" s="40">
        <v>16</v>
      </c>
      <c r="I129" s="40">
        <v>2</v>
      </c>
      <c r="J129" s="40">
        <v>11</v>
      </c>
      <c r="K129" s="40">
        <v>35</v>
      </c>
      <c r="L129" s="40">
        <v>84</v>
      </c>
      <c r="M129" s="40">
        <v>31</v>
      </c>
      <c r="N129" s="40">
        <v>66</v>
      </c>
      <c r="O129" s="40">
        <v>0</v>
      </c>
      <c r="P129" s="32">
        <v>2</v>
      </c>
      <c r="Q129" s="41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32"/>
      <c r="AD129" s="41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32"/>
      <c r="AQ129" s="41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32"/>
    </row>
    <row r="130" spans="1:55" x14ac:dyDescent="0.35">
      <c r="A130" s="12" t="s">
        <v>134</v>
      </c>
      <c r="B130" s="14"/>
      <c r="C130" s="48"/>
      <c r="D130" s="44">
        <v>0</v>
      </c>
      <c r="E130" s="44">
        <v>6</v>
      </c>
      <c r="F130" s="44">
        <v>1</v>
      </c>
      <c r="G130" s="44">
        <v>0</v>
      </c>
      <c r="H130" s="44">
        <v>2</v>
      </c>
      <c r="I130" s="44">
        <v>0</v>
      </c>
      <c r="J130" s="44">
        <v>4</v>
      </c>
      <c r="K130" s="44">
        <v>9</v>
      </c>
      <c r="L130" s="44">
        <v>18</v>
      </c>
      <c r="M130" s="44">
        <v>25</v>
      </c>
      <c r="N130" s="44">
        <v>6</v>
      </c>
      <c r="O130" s="44">
        <v>1</v>
      </c>
      <c r="P130" s="44">
        <v>5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spans="1:55" x14ac:dyDescent="0.35">
      <c r="A131" s="6"/>
      <c r="B131" s="3" t="s">
        <v>132</v>
      </c>
      <c r="C131" s="49"/>
      <c r="D131" s="41">
        <v>0</v>
      </c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1</v>
      </c>
      <c r="L131" s="40">
        <v>0</v>
      </c>
      <c r="M131" s="40">
        <v>1</v>
      </c>
      <c r="N131" s="40">
        <v>1</v>
      </c>
      <c r="O131" s="40">
        <v>0</v>
      </c>
      <c r="P131" s="32">
        <v>0</v>
      </c>
      <c r="Q131" s="41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32"/>
      <c r="AD131" s="41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32"/>
      <c r="AQ131" s="41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32"/>
    </row>
    <row r="132" spans="1:55" x14ac:dyDescent="0.35">
      <c r="A132" s="6"/>
      <c r="B132" s="3" t="s">
        <v>117</v>
      </c>
      <c r="C132" s="49"/>
      <c r="D132" s="41">
        <v>0</v>
      </c>
      <c r="E132" s="40">
        <v>6</v>
      </c>
      <c r="F132" s="40">
        <v>1</v>
      </c>
      <c r="G132" s="40">
        <v>0</v>
      </c>
      <c r="H132" s="40">
        <v>2</v>
      </c>
      <c r="I132" s="40">
        <v>0</v>
      </c>
      <c r="J132" s="40">
        <v>4</v>
      </c>
      <c r="K132" s="40">
        <v>5</v>
      </c>
      <c r="L132" s="40">
        <v>16</v>
      </c>
      <c r="M132" s="40">
        <v>21</v>
      </c>
      <c r="N132" s="40">
        <v>4</v>
      </c>
      <c r="O132" s="40">
        <v>0</v>
      </c>
      <c r="P132" s="32">
        <v>3</v>
      </c>
      <c r="Q132" s="41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32"/>
      <c r="AD132" s="41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32"/>
      <c r="AQ132" s="41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32"/>
    </row>
    <row r="133" spans="1:55" x14ac:dyDescent="0.35">
      <c r="A133" s="6"/>
      <c r="B133" s="3" t="s">
        <v>125</v>
      </c>
      <c r="C133" s="49"/>
      <c r="D133" s="41">
        <v>0</v>
      </c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3</v>
      </c>
      <c r="L133" s="40">
        <v>1</v>
      </c>
      <c r="M133" s="40">
        <v>1</v>
      </c>
      <c r="N133" s="40">
        <v>1</v>
      </c>
      <c r="O133" s="40">
        <v>0</v>
      </c>
      <c r="P133" s="32">
        <v>2</v>
      </c>
      <c r="Q133" s="41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32"/>
      <c r="AD133" s="41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32"/>
      <c r="AQ133" s="41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32"/>
    </row>
    <row r="134" spans="1:55" ht="15" thickBot="1" x14ac:dyDescent="0.4">
      <c r="A134" s="8"/>
      <c r="B134" s="9" t="s">
        <v>128</v>
      </c>
      <c r="C134" s="49"/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1</v>
      </c>
      <c r="M134" s="40">
        <v>2</v>
      </c>
      <c r="N134" s="40">
        <v>0</v>
      </c>
      <c r="O134" s="40">
        <v>1</v>
      </c>
      <c r="P134" s="32">
        <v>0</v>
      </c>
      <c r="Q134" s="41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32"/>
      <c r="AD134" s="41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32"/>
      <c r="AQ134" s="41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32"/>
    </row>
  </sheetData>
  <conditionalFormatting sqref="B112:C129 B131:C134 B3:C27 B29:C47 B49:C66 B68:C82 B84:C92 B94:C97 B99:C110">
    <cfRule type="expression" dxfId="189" priority="49">
      <formula>MOD(ROW(),2)=0</formula>
    </cfRule>
  </conditionalFormatting>
  <conditionalFormatting sqref="AQ3:BC27 AQ29:BC47 AQ49:BC66 AQ68:BC70 AQ74:BC79">
    <cfRule type="expression" dxfId="188" priority="48">
      <formula>MOD(ROW(),2)=0</formula>
    </cfRule>
  </conditionalFormatting>
  <conditionalFormatting sqref="AQ84:BC92">
    <cfRule type="expression" dxfId="187" priority="47">
      <formula>MOD(ROW(),2)=0</formula>
    </cfRule>
  </conditionalFormatting>
  <conditionalFormatting sqref="AQ94:BC97">
    <cfRule type="expression" dxfId="186" priority="46">
      <formula>MOD(ROW(),2)=0</formula>
    </cfRule>
  </conditionalFormatting>
  <conditionalFormatting sqref="AQ99:BC110">
    <cfRule type="expression" dxfId="185" priority="45">
      <formula>MOD(ROW(),2)=0</formula>
    </cfRule>
  </conditionalFormatting>
  <conditionalFormatting sqref="AQ112:BC129">
    <cfRule type="expression" dxfId="184" priority="44">
      <formula>MOD(ROW(),2)=0</formula>
    </cfRule>
  </conditionalFormatting>
  <conditionalFormatting sqref="AQ131:BC134">
    <cfRule type="expression" dxfId="183" priority="43">
      <formula>MOD(ROW(),2)=0</formula>
    </cfRule>
  </conditionalFormatting>
  <conditionalFormatting sqref="AD29:AP47 AD49:AP66 AD68:AP70 AD74:AP79">
    <cfRule type="expression" dxfId="182" priority="42">
      <formula>MOD(ROW(),2)=0</formula>
    </cfRule>
  </conditionalFormatting>
  <conditionalFormatting sqref="AD84:AP92">
    <cfRule type="expression" dxfId="181" priority="41">
      <formula>MOD(ROW(),2)=0</formula>
    </cfRule>
  </conditionalFormatting>
  <conditionalFormatting sqref="AD94:AP97">
    <cfRule type="expression" dxfId="180" priority="40">
      <formula>MOD(ROW(),2)=0</formula>
    </cfRule>
  </conditionalFormatting>
  <conditionalFormatting sqref="AD99:AP110">
    <cfRule type="expression" dxfId="179" priority="39">
      <formula>MOD(ROW(),2)=0</formula>
    </cfRule>
  </conditionalFormatting>
  <conditionalFormatting sqref="AD112:AP129">
    <cfRule type="expression" dxfId="178" priority="38">
      <formula>MOD(ROW(),2)=0</formula>
    </cfRule>
  </conditionalFormatting>
  <conditionalFormatting sqref="AD131:AP134">
    <cfRule type="expression" dxfId="177" priority="37">
      <formula>MOD(ROW(),2)=0</formula>
    </cfRule>
  </conditionalFormatting>
  <conditionalFormatting sqref="Q3:AC27 Q49:AC66 Q68:AC70 Q29:AC47 Q74:AC79">
    <cfRule type="expression" dxfId="176" priority="36">
      <formula>MOD(ROW(),2)=0</formula>
    </cfRule>
  </conditionalFormatting>
  <conditionalFormatting sqref="Q84:AC92">
    <cfRule type="expression" dxfId="175" priority="35">
      <formula>MOD(ROW(),2)=0</formula>
    </cfRule>
  </conditionalFormatting>
  <conditionalFormatting sqref="Q94:AC97">
    <cfRule type="expression" dxfId="174" priority="34">
      <formula>MOD(ROW(),2)=0</formula>
    </cfRule>
  </conditionalFormatting>
  <conditionalFormatting sqref="Q99:AC110">
    <cfRule type="expression" dxfId="173" priority="33">
      <formula>MOD(ROW(),2)=0</formula>
    </cfRule>
  </conditionalFormatting>
  <conditionalFormatting sqref="Q112:AC129">
    <cfRule type="expression" dxfId="172" priority="32">
      <formula>MOD(ROW(),2)=0</formula>
    </cfRule>
  </conditionalFormatting>
  <conditionalFormatting sqref="Q131:AC133">
    <cfRule type="expression" dxfId="171" priority="31">
      <formula>MOD(ROW(),2)=0</formula>
    </cfRule>
  </conditionalFormatting>
  <conditionalFormatting sqref="O3:P27">
    <cfRule type="expression" dxfId="170" priority="30">
      <formula>MOD(ROW(),2)=0</formula>
    </cfRule>
  </conditionalFormatting>
  <conditionalFormatting sqref="D131:P134">
    <cfRule type="expression" dxfId="169" priority="29">
      <formula>MOD(ROW(),2)=0</formula>
    </cfRule>
  </conditionalFormatting>
  <conditionalFormatting sqref="D3:O27">
    <cfRule type="expression" dxfId="168" priority="28">
      <formula>MOD(ROW(),2)=0</formula>
    </cfRule>
  </conditionalFormatting>
  <conditionalFormatting sqref="O29:P47">
    <cfRule type="expression" dxfId="167" priority="27">
      <formula>MOD(ROW(),2)=0</formula>
    </cfRule>
  </conditionalFormatting>
  <conditionalFormatting sqref="D29:O47">
    <cfRule type="expression" dxfId="166" priority="26">
      <formula>MOD(ROW(),2)=0</formula>
    </cfRule>
  </conditionalFormatting>
  <conditionalFormatting sqref="O49:O66">
    <cfRule type="expression" dxfId="165" priority="25">
      <formula>MOD(ROW(),2)=0</formula>
    </cfRule>
  </conditionalFormatting>
  <conditionalFormatting sqref="D49:O66">
    <cfRule type="expression" dxfId="164" priority="24">
      <formula>MOD(ROW(),2)=0</formula>
    </cfRule>
  </conditionalFormatting>
  <conditionalFormatting sqref="O68:P70 O74:P79">
    <cfRule type="expression" dxfId="163" priority="23">
      <formula>MOD(ROW(),2)=0</formula>
    </cfRule>
  </conditionalFormatting>
  <conditionalFormatting sqref="D68:O70 D74:O79">
    <cfRule type="expression" dxfId="162" priority="22">
      <formula>MOD(ROW(),2)=0</formula>
    </cfRule>
  </conditionalFormatting>
  <conditionalFormatting sqref="O84:P92">
    <cfRule type="expression" dxfId="161" priority="21">
      <formula>MOD(ROW(),2)=0</formula>
    </cfRule>
  </conditionalFormatting>
  <conditionalFormatting sqref="D84:O92">
    <cfRule type="expression" dxfId="160" priority="20">
      <formula>MOD(ROW(),2)=0</formula>
    </cfRule>
  </conditionalFormatting>
  <conditionalFormatting sqref="O94:P97">
    <cfRule type="expression" dxfId="159" priority="19">
      <formula>MOD(ROW(),2)=0</formula>
    </cfRule>
  </conditionalFormatting>
  <conditionalFormatting sqref="D94:O97">
    <cfRule type="expression" dxfId="158" priority="18">
      <formula>MOD(ROW(),2)=0</formula>
    </cfRule>
  </conditionalFormatting>
  <conditionalFormatting sqref="O99:P110">
    <cfRule type="expression" dxfId="157" priority="17">
      <formula>MOD(ROW(),2)=0</formula>
    </cfRule>
  </conditionalFormatting>
  <conditionalFormatting sqref="D99:O110">
    <cfRule type="expression" dxfId="156" priority="16">
      <formula>MOD(ROW(),2)=0</formula>
    </cfRule>
  </conditionalFormatting>
  <conditionalFormatting sqref="O112:P129">
    <cfRule type="expression" dxfId="155" priority="15">
      <formula>MOD(ROW(),2)=0</formula>
    </cfRule>
  </conditionalFormatting>
  <conditionalFormatting sqref="D112:O129">
    <cfRule type="expression" dxfId="154" priority="14">
      <formula>MOD(ROW(),2)=0</formula>
    </cfRule>
  </conditionalFormatting>
  <conditionalFormatting sqref="P49:P66">
    <cfRule type="expression" dxfId="153" priority="13">
      <formula>MOD(ROW(),2)=0</formula>
    </cfRule>
  </conditionalFormatting>
  <conditionalFormatting sqref="Q134:AC134">
    <cfRule type="expression" dxfId="152" priority="12">
      <formula>MOD(ROW(),2)=0</formula>
    </cfRule>
  </conditionalFormatting>
  <conditionalFormatting sqref="AD3:AP27">
    <cfRule type="expression" dxfId="151" priority="11">
      <formula>MOD(ROW(),2)=0</formula>
    </cfRule>
  </conditionalFormatting>
  <conditionalFormatting sqref="AQ71:BC73">
    <cfRule type="expression" dxfId="150" priority="10">
      <formula>MOD(ROW(),2)=0</formula>
    </cfRule>
  </conditionalFormatting>
  <conditionalFormatting sqref="AD71:AP73">
    <cfRule type="expression" dxfId="149" priority="9">
      <formula>MOD(ROW(),2)=0</formula>
    </cfRule>
  </conditionalFormatting>
  <conditionalFormatting sqref="Q71:AC73">
    <cfRule type="expression" dxfId="148" priority="8">
      <formula>MOD(ROW(),2)=0</formula>
    </cfRule>
  </conditionalFormatting>
  <conditionalFormatting sqref="O71:P73">
    <cfRule type="expression" dxfId="147" priority="7">
      <formula>MOD(ROW(),2)=0</formula>
    </cfRule>
  </conditionalFormatting>
  <conditionalFormatting sqref="D71:O73">
    <cfRule type="expression" dxfId="146" priority="6">
      <formula>MOD(ROW(),2)=0</formula>
    </cfRule>
  </conditionalFormatting>
  <conditionalFormatting sqref="AQ80:BC82">
    <cfRule type="expression" dxfId="145" priority="5">
      <formula>MOD(ROW(),2)=0</formula>
    </cfRule>
  </conditionalFormatting>
  <conditionalFormatting sqref="AD80:AP82">
    <cfRule type="expression" dxfId="144" priority="4">
      <formula>MOD(ROW(),2)=0</formula>
    </cfRule>
  </conditionalFormatting>
  <conditionalFormatting sqref="Q80:AC82">
    <cfRule type="expression" dxfId="143" priority="3">
      <formula>MOD(ROW(),2)=0</formula>
    </cfRule>
  </conditionalFormatting>
  <conditionalFormatting sqref="O80:P82">
    <cfRule type="expression" dxfId="142" priority="2">
      <formula>MOD(ROW(),2)=0</formula>
    </cfRule>
  </conditionalFormatting>
  <conditionalFormatting sqref="D80:O82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7"/>
  <sheetViews>
    <sheetView topLeftCell="R1" zoomScale="115" zoomScaleNormal="115" workbookViewId="0">
      <selection activeCell="C1" sqref="C1:BB1"/>
    </sheetView>
  </sheetViews>
  <sheetFormatPr defaultRowHeight="14.5" x14ac:dyDescent="0.35"/>
  <cols>
    <col min="1" max="1" width="1.26953125" customWidth="1"/>
    <col min="2" max="2" width="13.1796875" customWidth="1"/>
    <col min="3" max="3" width="23.453125" customWidth="1"/>
    <col min="4" max="6" width="3.81640625" bestFit="1" customWidth="1"/>
    <col min="7" max="7" width="3.81640625" customWidth="1"/>
    <col min="8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16" width="4.54296875" customWidth="1"/>
    <col min="17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ht="15" thickBot="1" x14ac:dyDescent="0.4">
      <c r="C1" t="str">
        <f>_xlfn.CONCAT(C2,"&amp;",C3,"&amp;",C4)</f>
        <v>Q1&amp;4th April 2016&amp;Homicide</v>
      </c>
      <c r="D1" t="str">
        <f t="shared" ref="D1:BB1" si="0">_xlfn.CONCAT(D2,"&amp;",D3,"&amp;",D4)</f>
        <v>Q1&amp;4th April 2016&amp;Assault</v>
      </c>
      <c r="E1" t="str">
        <f t="shared" si="0"/>
        <v>Q1&amp;4th April 2016&amp;Sexual assault</v>
      </c>
      <c r="F1" t="str">
        <f t="shared" si="0"/>
        <v>Q1&amp;4th April 2016&amp;Offences against a person</v>
      </c>
      <c r="G1" t="str">
        <f t="shared" si="0"/>
        <v>Q1&amp;4th April 2016&amp;Burglary</v>
      </c>
      <c r="H1" t="str">
        <f t="shared" si="0"/>
        <v>Q1&amp;4th April 2016&amp;Robbery</v>
      </c>
      <c r="I1" t="str">
        <f t="shared" si="0"/>
        <v>Q1&amp;4th April 2016&amp;Motor vehicle theft</v>
      </c>
      <c r="J1" t="str">
        <f t="shared" si="0"/>
        <v>Q1&amp;4th April 2016&amp;Property damage</v>
      </c>
      <c r="K1" t="str">
        <f t="shared" si="0"/>
        <v>Q1&amp;4th April 2016&amp;Other offences</v>
      </c>
      <c r="L1" t="str">
        <f t="shared" si="0"/>
        <v>Q1&amp;4th April 2016&amp;Traffic Infringement Notices</v>
      </c>
      <c r="M1" t="str">
        <f t="shared" si="0"/>
        <v>Q1&amp;4th April 2016&amp;Theft (excluding Motor Vehicles)</v>
      </c>
      <c r="N1" t="str">
        <f t="shared" si="0"/>
        <v>Q1&amp;4th April 2016&amp;Road fatality</v>
      </c>
      <c r="O1" t="str">
        <f t="shared" si="0"/>
        <v>Q1&amp;4th April 2016&amp;Road collision with injury</v>
      </c>
      <c r="P1" t="str">
        <f t="shared" si="0"/>
        <v>Q2&amp;42553&amp;Homicide</v>
      </c>
      <c r="Q1" t="str">
        <f t="shared" si="0"/>
        <v>Q2&amp;42553&amp;Assault</v>
      </c>
      <c r="R1" t="str">
        <f t="shared" si="0"/>
        <v>Q2&amp;42553&amp;Sexual assault</v>
      </c>
      <c r="S1" t="str">
        <f t="shared" si="0"/>
        <v>Q2&amp;42553&amp;Offences against a person</v>
      </c>
      <c r="T1" t="str">
        <f t="shared" si="0"/>
        <v>Q2&amp;42553&amp;Burglary</v>
      </c>
      <c r="U1" t="str">
        <f t="shared" si="0"/>
        <v>Q2&amp;42553&amp;Robbery</v>
      </c>
      <c r="V1" t="str">
        <f t="shared" si="0"/>
        <v>Q2&amp;42553&amp;Motor vehicle theft</v>
      </c>
      <c r="W1" t="str">
        <f t="shared" si="0"/>
        <v>Q2&amp;42553&amp;Property damage</v>
      </c>
      <c r="X1" t="str">
        <f t="shared" si="0"/>
        <v>Q2&amp;42553&amp;Other offences</v>
      </c>
      <c r="Y1" t="str">
        <f t="shared" si="0"/>
        <v>Q2&amp;42553&amp;Traffic Infringement Notices</v>
      </c>
      <c r="Z1" t="str">
        <f t="shared" si="0"/>
        <v>Q2&amp;42553&amp;Theft (excluding Motor Vehicles)</v>
      </c>
      <c r="AA1" t="str">
        <f t="shared" si="0"/>
        <v>Q2&amp;42553&amp;Road fatality</v>
      </c>
      <c r="AB1" t="str">
        <f t="shared" si="0"/>
        <v>Q2&amp;42553&amp;Road collision with injury</v>
      </c>
      <c r="AC1" t="str">
        <f t="shared" si="0"/>
        <v>Q3&amp;42647&amp;Homicide</v>
      </c>
      <c r="AD1" t="str">
        <f t="shared" si="0"/>
        <v>Q3&amp;42647&amp;Assault</v>
      </c>
      <c r="AE1" t="str">
        <f t="shared" si="0"/>
        <v>Q3&amp;42647&amp;Sexual assault</v>
      </c>
      <c r="AF1" t="str">
        <f t="shared" si="0"/>
        <v>Q3&amp;42647&amp;Offences against a person</v>
      </c>
      <c r="AG1" t="str">
        <f t="shared" si="0"/>
        <v>Q3&amp;42647&amp;Burglary</v>
      </c>
      <c r="AH1" t="str">
        <f t="shared" si="0"/>
        <v>Q3&amp;42647&amp;Robbery</v>
      </c>
      <c r="AI1" t="str">
        <f t="shared" si="0"/>
        <v>Q3&amp;42647&amp;Motor vehicle theft</v>
      </c>
      <c r="AJ1" t="str">
        <f t="shared" si="0"/>
        <v>Q3&amp;42647&amp;Property damage</v>
      </c>
      <c r="AK1" t="str">
        <f t="shared" si="0"/>
        <v>Q3&amp;42647&amp;Other offences</v>
      </c>
      <c r="AL1" t="str">
        <f t="shared" si="0"/>
        <v>Q3&amp;42647&amp;Traffic Infringement Notices</v>
      </c>
      <c r="AM1" t="str">
        <f t="shared" si="0"/>
        <v>Q3&amp;42647&amp;Theft (excluding Motor Vehicles)</v>
      </c>
      <c r="AN1" t="str">
        <f t="shared" si="0"/>
        <v>Q3&amp;42647&amp;Road fatality</v>
      </c>
      <c r="AO1" t="str">
        <f t="shared" si="0"/>
        <v>Q3&amp;42647&amp;Road collision with injury</v>
      </c>
      <c r="AP1" t="str">
        <f t="shared" si="0"/>
        <v>Q4&amp;42738&amp;Homicide</v>
      </c>
      <c r="AQ1" t="str">
        <f t="shared" si="0"/>
        <v>Q4&amp;42738&amp;Assault</v>
      </c>
      <c r="AR1" t="str">
        <f t="shared" si="0"/>
        <v>Q4&amp;42738&amp;Sexual assault</v>
      </c>
      <c r="AS1" t="str">
        <f t="shared" si="0"/>
        <v>Q4&amp;42738&amp;Offences against a person</v>
      </c>
      <c r="AT1" t="str">
        <f t="shared" si="0"/>
        <v>Q4&amp;42738&amp;Burglary</v>
      </c>
      <c r="AU1" t="str">
        <f t="shared" si="0"/>
        <v>Q4&amp;42738&amp;Robbery</v>
      </c>
      <c r="AV1" t="str">
        <f t="shared" si="0"/>
        <v>Q4&amp;42738&amp;Motor vehicle theft</v>
      </c>
      <c r="AW1" t="str">
        <f t="shared" si="0"/>
        <v>Q4&amp;42738&amp;Property damage</v>
      </c>
      <c r="AX1" t="str">
        <f t="shared" si="0"/>
        <v>Q4&amp;42738&amp;Other offences</v>
      </c>
      <c r="AY1" t="str">
        <f t="shared" si="0"/>
        <v>Q4&amp;42738&amp;Traffic Infringement Notices</v>
      </c>
      <c r="AZ1" t="str">
        <f t="shared" si="0"/>
        <v>Q4&amp;42738&amp;Theft (excluding Motor Vehicles)</v>
      </c>
      <c r="BA1" t="str">
        <f t="shared" si="0"/>
        <v>Q4&amp;42738&amp;Road fatality</v>
      </c>
      <c r="BB1" t="str">
        <f t="shared" si="0"/>
        <v>Q4&amp;42738&amp;Road collision with injury</v>
      </c>
    </row>
    <row r="2" spans="1:55" x14ac:dyDescent="0.35">
      <c r="A2" s="5"/>
      <c r="B2" s="15" t="s">
        <v>129</v>
      </c>
      <c r="C2" s="47" t="s">
        <v>20</v>
      </c>
      <c r="D2" s="47" t="s">
        <v>20</v>
      </c>
      <c r="E2" s="47" t="s">
        <v>20</v>
      </c>
      <c r="F2" s="47" t="s">
        <v>20</v>
      </c>
      <c r="G2" s="47" t="s">
        <v>20</v>
      </c>
      <c r="H2" s="47" t="s">
        <v>20</v>
      </c>
      <c r="I2" s="47" t="s">
        <v>20</v>
      </c>
      <c r="J2" s="47" t="s">
        <v>20</v>
      </c>
      <c r="K2" s="47" t="s">
        <v>20</v>
      </c>
      <c r="L2" s="47" t="s">
        <v>20</v>
      </c>
      <c r="M2" s="47" t="s">
        <v>20</v>
      </c>
      <c r="N2" s="47" t="s">
        <v>20</v>
      </c>
      <c r="O2" s="47" t="s">
        <v>20</v>
      </c>
      <c r="P2" s="46" t="s">
        <v>21</v>
      </c>
      <c r="Q2" s="46" t="s">
        <v>21</v>
      </c>
      <c r="R2" s="46" t="s">
        <v>21</v>
      </c>
      <c r="S2" s="46" t="s">
        <v>21</v>
      </c>
      <c r="T2" s="46" t="s">
        <v>21</v>
      </c>
      <c r="U2" s="46" t="s">
        <v>21</v>
      </c>
      <c r="V2" s="46" t="s">
        <v>21</v>
      </c>
      <c r="W2" s="46" t="s">
        <v>21</v>
      </c>
      <c r="X2" s="46" t="s">
        <v>21</v>
      </c>
      <c r="Y2" s="46" t="s">
        <v>21</v>
      </c>
      <c r="Z2" s="46" t="s">
        <v>21</v>
      </c>
      <c r="AA2" s="46" t="s">
        <v>21</v>
      </c>
      <c r="AB2" s="46" t="s">
        <v>21</v>
      </c>
      <c r="AC2" s="46" t="s">
        <v>22</v>
      </c>
      <c r="AD2" s="46" t="s">
        <v>22</v>
      </c>
      <c r="AE2" s="46" t="s">
        <v>22</v>
      </c>
      <c r="AF2" s="46" t="s">
        <v>22</v>
      </c>
      <c r="AG2" s="46" t="s">
        <v>22</v>
      </c>
      <c r="AH2" s="46" t="s">
        <v>22</v>
      </c>
      <c r="AI2" s="46" t="s">
        <v>22</v>
      </c>
      <c r="AJ2" s="46" t="s">
        <v>22</v>
      </c>
      <c r="AK2" s="46" t="s">
        <v>22</v>
      </c>
      <c r="AL2" s="46" t="s">
        <v>22</v>
      </c>
      <c r="AM2" s="46" t="s">
        <v>22</v>
      </c>
      <c r="AN2" s="46" t="s">
        <v>22</v>
      </c>
      <c r="AO2" s="46" t="s">
        <v>22</v>
      </c>
      <c r="AP2" s="46" t="s">
        <v>23</v>
      </c>
      <c r="AQ2" s="46" t="s">
        <v>23</v>
      </c>
      <c r="AR2" s="46" t="s">
        <v>23</v>
      </c>
      <c r="AS2" s="46" t="s">
        <v>23</v>
      </c>
      <c r="AT2" s="46" t="s">
        <v>23</v>
      </c>
      <c r="AU2" s="46" t="s">
        <v>23</v>
      </c>
      <c r="AV2" s="46" t="s">
        <v>23</v>
      </c>
      <c r="AW2" s="46" t="s">
        <v>23</v>
      </c>
      <c r="AX2" s="46" t="s">
        <v>23</v>
      </c>
      <c r="AY2" s="46" t="s">
        <v>23</v>
      </c>
      <c r="AZ2" s="46" t="s">
        <v>23</v>
      </c>
      <c r="BA2" s="46" t="s">
        <v>23</v>
      </c>
      <c r="BB2" s="46" t="s">
        <v>23</v>
      </c>
    </row>
    <row r="3" spans="1:55" ht="15" customHeight="1" x14ac:dyDescent="0.35">
      <c r="A3" s="10"/>
      <c r="B3" s="16" t="s">
        <v>24</v>
      </c>
      <c r="C3" s="52" t="s">
        <v>151</v>
      </c>
      <c r="D3" s="52" t="s">
        <v>151</v>
      </c>
      <c r="E3" s="52" t="s">
        <v>151</v>
      </c>
      <c r="F3" s="52" t="s">
        <v>151</v>
      </c>
      <c r="G3" s="52" t="s">
        <v>151</v>
      </c>
      <c r="H3" s="52" t="s">
        <v>151</v>
      </c>
      <c r="I3" s="52" t="s">
        <v>151</v>
      </c>
      <c r="J3" s="52" t="s">
        <v>151</v>
      </c>
      <c r="K3" s="52" t="s">
        <v>151</v>
      </c>
      <c r="L3" s="52" t="s">
        <v>151</v>
      </c>
      <c r="M3" s="52" t="s">
        <v>151</v>
      </c>
      <c r="N3" s="52" t="s">
        <v>151</v>
      </c>
      <c r="O3" s="52" t="s">
        <v>151</v>
      </c>
      <c r="P3" s="45">
        <v>42553</v>
      </c>
      <c r="Q3" s="45">
        <v>42553</v>
      </c>
      <c r="R3" s="45">
        <v>42553</v>
      </c>
      <c r="S3" s="45">
        <v>42553</v>
      </c>
      <c r="T3" s="45">
        <v>42553</v>
      </c>
      <c r="U3" s="45">
        <v>42553</v>
      </c>
      <c r="V3" s="45">
        <v>42553</v>
      </c>
      <c r="W3" s="45">
        <v>42553</v>
      </c>
      <c r="X3" s="45">
        <v>42553</v>
      </c>
      <c r="Y3" s="45">
        <v>42553</v>
      </c>
      <c r="Z3" s="45">
        <v>42553</v>
      </c>
      <c r="AA3" s="45">
        <v>42553</v>
      </c>
      <c r="AB3" s="45">
        <v>42553</v>
      </c>
      <c r="AC3" s="45">
        <v>42647</v>
      </c>
      <c r="AD3" s="45">
        <v>42647</v>
      </c>
      <c r="AE3" s="45">
        <v>42647</v>
      </c>
      <c r="AF3" s="45">
        <v>42647</v>
      </c>
      <c r="AG3" s="45">
        <v>42647</v>
      </c>
      <c r="AH3" s="45">
        <v>42647</v>
      </c>
      <c r="AI3" s="45">
        <v>42647</v>
      </c>
      <c r="AJ3" s="45">
        <v>42647</v>
      </c>
      <c r="AK3" s="45">
        <v>42647</v>
      </c>
      <c r="AL3" s="45">
        <v>42647</v>
      </c>
      <c r="AM3" s="45">
        <v>42647</v>
      </c>
      <c r="AN3" s="45">
        <v>42647</v>
      </c>
      <c r="AO3" s="45">
        <v>42647</v>
      </c>
      <c r="AP3" s="45">
        <v>42738</v>
      </c>
      <c r="AQ3" s="45">
        <v>42738</v>
      </c>
      <c r="AR3" s="45">
        <v>42738</v>
      </c>
      <c r="AS3" s="45">
        <v>42738</v>
      </c>
      <c r="AT3" s="45">
        <v>42738</v>
      </c>
      <c r="AU3" s="45">
        <v>42738</v>
      </c>
      <c r="AV3" s="45">
        <v>42738</v>
      </c>
      <c r="AW3" s="45">
        <v>42738</v>
      </c>
      <c r="AX3" s="45">
        <v>42738</v>
      </c>
      <c r="AY3" s="45">
        <v>42738</v>
      </c>
      <c r="AZ3" s="45">
        <v>42738</v>
      </c>
      <c r="BA3" s="45">
        <v>42738</v>
      </c>
      <c r="BB3" s="45">
        <v>42738</v>
      </c>
    </row>
    <row r="4" spans="1:55" ht="117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130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130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130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130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 x14ac:dyDescent="0.35">
      <c r="A6" s="6"/>
      <c r="B6" s="3" t="s">
        <v>54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 x14ac:dyDescent="0.3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 x14ac:dyDescent="0.35">
      <c r="A8" s="7"/>
      <c r="B8" s="3" t="s">
        <v>53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 x14ac:dyDescent="0.35">
      <c r="A9" s="7"/>
      <c r="B9" s="3" t="s">
        <v>52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 x14ac:dyDescent="0.35">
      <c r="A10" s="7"/>
      <c r="B10" s="3" t="s">
        <v>51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 x14ac:dyDescent="0.35">
      <c r="A11" s="7"/>
      <c r="B11" s="3" t="s">
        <v>50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 x14ac:dyDescent="0.35">
      <c r="A12" s="7"/>
      <c r="B12" s="3" t="s">
        <v>49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 x14ac:dyDescent="0.35">
      <c r="A13" s="7"/>
      <c r="B13" s="3" t="s">
        <v>48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 x14ac:dyDescent="0.35">
      <c r="A14" s="7"/>
      <c r="B14" s="3" t="s">
        <v>47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 x14ac:dyDescent="0.35">
      <c r="A15" s="7"/>
      <c r="B15" s="3" t="s">
        <v>46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 x14ac:dyDescent="0.35">
      <c r="A16" s="7"/>
      <c r="B16" s="3" t="s">
        <v>45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 x14ac:dyDescent="0.35">
      <c r="A17" s="7"/>
      <c r="B17" s="3" t="s">
        <v>44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 x14ac:dyDescent="0.35">
      <c r="A18" s="7"/>
      <c r="B18" s="3" t="s">
        <v>43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 x14ac:dyDescent="0.35">
      <c r="A19" s="7"/>
      <c r="B19" s="3" t="s">
        <v>42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 x14ac:dyDescent="0.35">
      <c r="A20" s="7"/>
      <c r="B20" s="3" t="s">
        <v>41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 x14ac:dyDescent="0.35">
      <c r="A21" s="7"/>
      <c r="B21" s="3" t="s">
        <v>40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 x14ac:dyDescent="0.35">
      <c r="A22" s="7"/>
      <c r="B22" s="3" t="s">
        <v>39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 x14ac:dyDescent="0.35">
      <c r="A23" s="7"/>
      <c r="B23" s="3" t="s">
        <v>38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 x14ac:dyDescent="0.35">
      <c r="A24" s="7"/>
      <c r="B24" s="3" t="s">
        <v>37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 x14ac:dyDescent="0.35">
      <c r="A25" s="7"/>
      <c r="B25" s="3" t="s">
        <v>133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 x14ac:dyDescent="0.35">
      <c r="A26" s="7"/>
      <c r="B26" s="3" t="s">
        <v>36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 x14ac:dyDescent="0.35">
      <c r="A27" s="7"/>
      <c r="B27" s="3" t="s">
        <v>35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 x14ac:dyDescent="0.35">
      <c r="A28" s="7"/>
      <c r="B28" s="3" t="s">
        <v>34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 x14ac:dyDescent="0.35">
      <c r="A29" s="7"/>
      <c r="B29" s="3" t="s">
        <v>33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" thickBot="1" x14ac:dyDescent="0.4">
      <c r="A30" s="13"/>
      <c r="B30" s="9" t="s">
        <v>32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 x14ac:dyDescent="0.35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1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 x14ac:dyDescent="0.35">
      <c r="A32" s="6"/>
      <c r="B32" s="3" t="s">
        <v>30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 x14ac:dyDescent="0.35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 x14ac:dyDescent="0.35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 x14ac:dyDescent="0.3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 x14ac:dyDescent="0.35">
      <c r="A36" s="6"/>
      <c r="B36" s="3" t="s">
        <v>29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 x14ac:dyDescent="0.35">
      <c r="A37" s="6"/>
      <c r="B37" s="3" t="s">
        <v>28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 x14ac:dyDescent="0.35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 x14ac:dyDescent="0.35">
      <c r="A39" s="6"/>
      <c r="B39" s="3" t="s">
        <v>31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 x14ac:dyDescent="0.35">
      <c r="A40" s="6"/>
      <c r="B40" s="3" t="s">
        <v>27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 x14ac:dyDescent="0.35">
      <c r="A41" s="6"/>
      <c r="B41" s="3" t="s">
        <v>142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 x14ac:dyDescent="0.35">
      <c r="A42" s="6"/>
      <c r="B42" s="3" t="s">
        <v>143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 x14ac:dyDescent="0.35">
      <c r="A43" s="6"/>
      <c r="B43" s="3" t="s">
        <v>144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26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 x14ac:dyDescent="0.35">
      <c r="A45" s="6"/>
      <c r="B45" s="3" t="s">
        <v>147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 x14ac:dyDescent="0.35">
      <c r="A46" s="6"/>
      <c r="B46" s="3" t="s">
        <v>25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 x14ac:dyDescent="0.35">
      <c r="A47" s="6"/>
      <c r="B47" s="3" t="s">
        <v>55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 x14ac:dyDescent="0.35">
      <c r="A48" s="6"/>
      <c r="B48" s="3" t="s">
        <v>56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 x14ac:dyDescent="0.35">
      <c r="A49" s="6"/>
      <c r="B49" s="3" t="s">
        <v>145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146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 x14ac:dyDescent="0.35">
      <c r="A51" s="12" t="s">
        <v>137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2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2"/>
        <v>1</v>
      </c>
      <c r="BB51" s="39">
        <v>26</v>
      </c>
    </row>
    <row r="52" spans="1:54" x14ac:dyDescent="0.35">
      <c r="A52" s="6"/>
      <c r="B52" s="3" t="s">
        <v>57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 x14ac:dyDescent="0.35">
      <c r="A53" s="6"/>
      <c r="B53" s="3" t="s">
        <v>58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 x14ac:dyDescent="0.35">
      <c r="A54" s="6"/>
      <c r="B54" s="3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 x14ac:dyDescent="0.35">
      <c r="A55" s="6"/>
      <c r="B55" s="3" t="s">
        <v>60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 x14ac:dyDescent="0.35">
      <c r="A56" s="6"/>
      <c r="B56" s="3" t="s">
        <v>61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 x14ac:dyDescent="0.35">
      <c r="A57" s="6"/>
      <c r="B57" s="3" t="s">
        <v>62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 x14ac:dyDescent="0.35">
      <c r="A58" s="6"/>
      <c r="B58" s="3" t="s">
        <v>63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 x14ac:dyDescent="0.35">
      <c r="A59" s="6"/>
      <c r="B59" s="3" t="s">
        <v>64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 x14ac:dyDescent="0.35">
      <c r="A60" s="6"/>
      <c r="B60" s="3" t="s">
        <v>65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 x14ac:dyDescent="0.35">
      <c r="A61" s="6"/>
      <c r="B61" s="3" t="s">
        <v>66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 x14ac:dyDescent="0.35">
      <c r="A62" s="6"/>
      <c r="B62" s="3" t="s">
        <v>68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 x14ac:dyDescent="0.35">
      <c r="A63" s="6"/>
      <c r="B63" s="3" t="s">
        <v>69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35">
      <c r="A64" s="6"/>
      <c r="B64" s="3" t="s">
        <v>70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 x14ac:dyDescent="0.35">
      <c r="A65" s="6"/>
      <c r="B65" s="3" t="s">
        <v>71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 x14ac:dyDescent="0.35">
      <c r="A66" s="6"/>
      <c r="B66" s="3" t="s">
        <v>72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 x14ac:dyDescent="0.35">
      <c r="A67" s="6"/>
      <c r="B67" s="3" t="s">
        <v>73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 x14ac:dyDescent="0.35">
      <c r="A68" s="6"/>
      <c r="B68" s="3" t="s">
        <v>74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" thickBot="1" x14ac:dyDescent="0.4">
      <c r="A69" s="8"/>
      <c r="B69" s="9" t="s">
        <v>75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 x14ac:dyDescent="0.35">
      <c r="A70" s="12" t="s">
        <v>136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3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3"/>
        <v>0</v>
      </c>
      <c r="AD70" s="44">
        <f t="shared" si="3"/>
        <v>52</v>
      </c>
      <c r="AE70" s="44">
        <f t="shared" si="3"/>
        <v>1</v>
      </c>
      <c r="AF70" s="44">
        <f t="shared" si="3"/>
        <v>6</v>
      </c>
      <c r="AG70" s="44">
        <f t="shared" si="3"/>
        <v>82</v>
      </c>
      <c r="AH70" s="44">
        <f t="shared" si="3"/>
        <v>2</v>
      </c>
      <c r="AI70" s="44">
        <f t="shared" si="3"/>
        <v>28</v>
      </c>
      <c r="AJ70" s="44">
        <f t="shared" si="3"/>
        <v>137</v>
      </c>
      <c r="AK70" s="44">
        <f t="shared" si="3"/>
        <v>301</v>
      </c>
      <c r="AL70" s="44">
        <f t="shared" si="3"/>
        <v>371</v>
      </c>
      <c r="AM70" s="44">
        <f t="shared" si="3"/>
        <v>290</v>
      </c>
      <c r="AN70" s="44">
        <f t="shared" si="3"/>
        <v>1</v>
      </c>
      <c r="AO70" s="44">
        <f t="shared" si="3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3"/>
        <v>0</v>
      </c>
      <c r="BB70" s="39">
        <v>17</v>
      </c>
    </row>
    <row r="71" spans="1:54" x14ac:dyDescent="0.35">
      <c r="A71" s="6"/>
      <c r="B71" s="3" t="s">
        <v>76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 x14ac:dyDescent="0.35">
      <c r="A72" s="6"/>
      <c r="B72" s="3" t="s">
        <v>148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 x14ac:dyDescent="0.3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 x14ac:dyDescent="0.35">
      <c r="A74" s="6"/>
      <c r="B74" s="3" t="s">
        <v>77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 x14ac:dyDescent="0.35">
      <c r="A75" s="6"/>
      <c r="B75" s="3" t="s">
        <v>78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 x14ac:dyDescent="0.35">
      <c r="A76" s="6"/>
      <c r="B76" s="3" t="s">
        <v>79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 x14ac:dyDescent="0.35">
      <c r="A77" s="6"/>
      <c r="B77" s="3" t="s">
        <v>80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 x14ac:dyDescent="0.35">
      <c r="A78" s="6"/>
      <c r="B78" s="3" t="s">
        <v>67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 x14ac:dyDescent="0.35">
      <c r="A79" s="6"/>
      <c r="B79" s="3" t="s">
        <v>81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 x14ac:dyDescent="0.35">
      <c r="A80" s="6"/>
      <c r="B80" s="3" t="s">
        <v>82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 x14ac:dyDescent="0.35">
      <c r="A81" s="6"/>
      <c r="B81" s="3" t="s">
        <v>122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 x14ac:dyDescent="0.35">
      <c r="A82" s="6"/>
      <c r="B82" s="3" t="s">
        <v>83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 x14ac:dyDescent="0.35">
      <c r="A83" s="6"/>
      <c r="B83" s="3" t="s">
        <v>84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 x14ac:dyDescent="0.35">
      <c r="A84" s="6"/>
      <c r="B84" s="3" t="s">
        <v>85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" thickBot="1" x14ac:dyDescent="0.4">
      <c r="A85" s="8"/>
      <c r="B85" s="3" t="s">
        <v>86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 x14ac:dyDescent="0.35">
      <c r="A86" s="12" t="s">
        <v>135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4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4"/>
        <v>0</v>
      </c>
      <c r="AD86" s="44">
        <f t="shared" si="4"/>
        <v>25</v>
      </c>
      <c r="AE86" s="44">
        <f t="shared" si="4"/>
        <v>5</v>
      </c>
      <c r="AF86" s="44">
        <f t="shared" si="4"/>
        <v>2</v>
      </c>
      <c r="AG86" s="44">
        <f t="shared" si="4"/>
        <v>14</v>
      </c>
      <c r="AH86" s="44">
        <f t="shared" si="4"/>
        <v>3</v>
      </c>
      <c r="AI86" s="44">
        <f t="shared" si="4"/>
        <v>16</v>
      </c>
      <c r="AJ86" s="44">
        <f t="shared" si="4"/>
        <v>53</v>
      </c>
      <c r="AK86" s="44">
        <f t="shared" si="4"/>
        <v>99</v>
      </c>
      <c r="AL86" s="44">
        <f t="shared" si="4"/>
        <v>83</v>
      </c>
      <c r="AM86" s="44">
        <f t="shared" si="4"/>
        <v>87</v>
      </c>
      <c r="AN86" s="44">
        <f t="shared" si="4"/>
        <v>0</v>
      </c>
      <c r="AO86" s="44">
        <f t="shared" si="4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4"/>
        <v>0</v>
      </c>
      <c r="BB86" s="39">
        <v>9</v>
      </c>
    </row>
    <row r="87" spans="1:54" x14ac:dyDescent="0.35">
      <c r="A87" s="6"/>
      <c r="B87" s="3" t="s">
        <v>87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 x14ac:dyDescent="0.35">
      <c r="A88" s="6"/>
      <c r="B88" s="3" t="s">
        <v>88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 x14ac:dyDescent="0.35">
      <c r="A89" s="6"/>
      <c r="B89" s="3" t="s">
        <v>89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 x14ac:dyDescent="0.35">
      <c r="A90" s="6"/>
      <c r="B90" s="3" t="s">
        <v>90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 x14ac:dyDescent="0.35">
      <c r="A91" s="6"/>
      <c r="B91" s="3" t="s">
        <v>91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 x14ac:dyDescent="0.35">
      <c r="A92" s="6"/>
      <c r="B92" s="3" t="s">
        <v>92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 x14ac:dyDescent="0.35">
      <c r="A93" s="6"/>
      <c r="B93" s="3" t="s">
        <v>93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 x14ac:dyDescent="0.35">
      <c r="A94" s="6"/>
      <c r="B94" s="3" t="s">
        <v>94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" thickBot="1" x14ac:dyDescent="0.4">
      <c r="A95" s="8"/>
      <c r="B95" s="9" t="s">
        <v>95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 x14ac:dyDescent="0.35">
      <c r="A96" s="12" t="s">
        <v>138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5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5"/>
        <v>0</v>
      </c>
      <c r="AD96" s="44">
        <f t="shared" si="5"/>
        <v>7</v>
      </c>
      <c r="AE96" s="44">
        <f t="shared" si="5"/>
        <v>1</v>
      </c>
      <c r="AF96" s="44">
        <f t="shared" si="5"/>
        <v>0</v>
      </c>
      <c r="AG96" s="44">
        <f t="shared" si="5"/>
        <v>23</v>
      </c>
      <c r="AH96" s="44">
        <f t="shared" si="5"/>
        <v>0</v>
      </c>
      <c r="AI96" s="44">
        <f t="shared" si="5"/>
        <v>10</v>
      </c>
      <c r="AJ96" s="44">
        <f t="shared" si="5"/>
        <v>29</v>
      </c>
      <c r="AK96" s="44">
        <f t="shared" si="5"/>
        <v>14</v>
      </c>
      <c r="AL96" s="44">
        <f t="shared" si="5"/>
        <v>38</v>
      </c>
      <c r="AM96" s="44">
        <f t="shared" si="5"/>
        <v>30</v>
      </c>
      <c r="AN96" s="44">
        <f t="shared" si="5"/>
        <v>0</v>
      </c>
      <c r="AO96" s="44">
        <f t="shared" si="5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 x14ac:dyDescent="0.35">
      <c r="A97" s="6"/>
      <c r="B97" s="3" t="s">
        <v>139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 x14ac:dyDescent="0.35">
      <c r="A98" s="6"/>
      <c r="B98" s="3" t="s">
        <v>140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 x14ac:dyDescent="0.35">
      <c r="A99" s="6"/>
      <c r="B99" s="3" t="s">
        <v>138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141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6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6"/>
        <v>0</v>
      </c>
      <c r="AD101" s="44">
        <f t="shared" si="6"/>
        <v>67</v>
      </c>
      <c r="AE101" s="44">
        <f t="shared" si="6"/>
        <v>11</v>
      </c>
      <c r="AF101" s="44">
        <f t="shared" si="6"/>
        <v>3</v>
      </c>
      <c r="AG101" s="44">
        <f t="shared" si="6"/>
        <v>38</v>
      </c>
      <c r="AH101" s="44">
        <f t="shared" si="6"/>
        <v>7</v>
      </c>
      <c r="AI101" s="44">
        <f t="shared" si="6"/>
        <v>29</v>
      </c>
      <c r="AJ101" s="44">
        <f t="shared" si="6"/>
        <v>111</v>
      </c>
      <c r="AK101" s="44">
        <f t="shared" si="6"/>
        <v>220</v>
      </c>
      <c r="AL101" s="44">
        <f t="shared" si="6"/>
        <v>185</v>
      </c>
      <c r="AM101" s="44">
        <f t="shared" si="6"/>
        <v>292</v>
      </c>
      <c r="AN101" s="44">
        <f t="shared" si="6"/>
        <v>0</v>
      </c>
      <c r="AO101" s="44">
        <f t="shared" si="6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 x14ac:dyDescent="0.35">
      <c r="A102" s="6"/>
      <c r="B102" s="3" t="s">
        <v>96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 x14ac:dyDescent="0.35">
      <c r="A103" s="6"/>
      <c r="B103" s="3" t="s">
        <v>97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 x14ac:dyDescent="0.35">
      <c r="A104" s="6"/>
      <c r="B104" s="3" t="s">
        <v>98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 x14ac:dyDescent="0.35">
      <c r="A105" s="6"/>
      <c r="B105" s="3" t="s">
        <v>99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 x14ac:dyDescent="0.35">
      <c r="A106" s="6"/>
      <c r="B106" s="3" t="s">
        <v>100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 x14ac:dyDescent="0.35">
      <c r="A107" s="6"/>
      <c r="B107" s="3" t="s">
        <v>101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 x14ac:dyDescent="0.35">
      <c r="A108" s="6"/>
      <c r="B108" s="3" t="s">
        <v>102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 x14ac:dyDescent="0.35">
      <c r="A109" s="6"/>
      <c r="B109" s="3" t="s">
        <v>103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 x14ac:dyDescent="0.35">
      <c r="A110" s="6"/>
      <c r="B110" s="3" t="s">
        <v>131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 x14ac:dyDescent="0.35">
      <c r="A111" s="6"/>
      <c r="B111" s="3" t="s">
        <v>104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 x14ac:dyDescent="0.35">
      <c r="A112" s="6"/>
      <c r="B112" s="3" t="s">
        <v>105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" thickBot="1" x14ac:dyDescent="0.4">
      <c r="A113" s="8"/>
      <c r="B113" s="9" t="s">
        <v>106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 x14ac:dyDescent="0.35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7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7"/>
        <v>0</v>
      </c>
      <c r="AD114" s="44">
        <f t="shared" si="7"/>
        <v>169</v>
      </c>
      <c r="AE114" s="44">
        <f t="shared" si="7"/>
        <v>20</v>
      </c>
      <c r="AF114" s="44">
        <f t="shared" si="7"/>
        <v>23</v>
      </c>
      <c r="AG114" s="44">
        <f t="shared" si="7"/>
        <v>89</v>
      </c>
      <c r="AH114" s="44">
        <f t="shared" si="7"/>
        <v>7</v>
      </c>
      <c r="AI114" s="44">
        <f t="shared" si="7"/>
        <v>83</v>
      </c>
      <c r="AJ114" s="44">
        <f t="shared" si="7"/>
        <v>266</v>
      </c>
      <c r="AK114" s="44">
        <f t="shared" si="7"/>
        <v>536</v>
      </c>
      <c r="AL114" s="44">
        <f t="shared" si="7"/>
        <v>317</v>
      </c>
      <c r="AM114" s="44">
        <f t="shared" si="7"/>
        <v>551</v>
      </c>
      <c r="AN114" s="44">
        <f t="shared" si="7"/>
        <v>0</v>
      </c>
      <c r="AO114" s="44">
        <f t="shared" si="7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 x14ac:dyDescent="0.35">
      <c r="A115" s="6"/>
      <c r="B115" s="3" t="s">
        <v>107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 x14ac:dyDescent="0.35">
      <c r="A116" s="6"/>
      <c r="B116" s="3" t="s">
        <v>108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 x14ac:dyDescent="0.35">
      <c r="A117" s="6"/>
      <c r="B117" s="3" t="s">
        <v>109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 x14ac:dyDescent="0.35">
      <c r="A118" s="6"/>
      <c r="B118" s="3" t="s">
        <v>110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 x14ac:dyDescent="0.35">
      <c r="A119" s="6"/>
      <c r="B119" s="3" t="s">
        <v>111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 x14ac:dyDescent="0.35">
      <c r="A120" s="6"/>
      <c r="B120" s="3" t="s">
        <v>112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 x14ac:dyDescent="0.35">
      <c r="A121" s="6"/>
      <c r="B121" s="3" t="s">
        <v>113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 x14ac:dyDescent="0.35">
      <c r="A122" s="6"/>
      <c r="B122" s="3" t="s">
        <v>114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 x14ac:dyDescent="0.35">
      <c r="A123" s="6"/>
      <c r="B123" s="3" t="s">
        <v>115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 x14ac:dyDescent="0.35">
      <c r="A124" s="6"/>
      <c r="B124" s="3" t="s">
        <v>116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 x14ac:dyDescent="0.35">
      <c r="A125" s="6"/>
      <c r="B125" s="3" t="s">
        <v>118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 x14ac:dyDescent="0.35">
      <c r="A126" s="6"/>
      <c r="B126" s="3" t="s">
        <v>119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 x14ac:dyDescent="0.35">
      <c r="A127" s="6"/>
      <c r="B127" s="3" t="s">
        <v>120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 x14ac:dyDescent="0.35">
      <c r="A128" s="6"/>
      <c r="B128" s="3" t="s">
        <v>121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 x14ac:dyDescent="0.35">
      <c r="A129" s="6"/>
      <c r="B129" s="3" t="s">
        <v>123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 x14ac:dyDescent="0.35">
      <c r="A130" s="6"/>
      <c r="B130" s="3" t="s">
        <v>124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 x14ac:dyDescent="0.35">
      <c r="A131" s="6"/>
      <c r="B131" s="3" t="s">
        <v>126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" thickBot="1" x14ac:dyDescent="0.4">
      <c r="A132" s="8"/>
      <c r="B132" s="3" t="s">
        <v>127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 x14ac:dyDescent="0.35">
      <c r="A133" s="12" t="s">
        <v>134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8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8"/>
        <v>0</v>
      </c>
      <c r="AD133" s="44">
        <f t="shared" si="8"/>
        <v>9</v>
      </c>
      <c r="AE133" s="44">
        <f t="shared" si="8"/>
        <v>0</v>
      </c>
      <c r="AF133" s="44">
        <f t="shared" si="8"/>
        <v>0</v>
      </c>
      <c r="AG133" s="44">
        <f t="shared" si="8"/>
        <v>2</v>
      </c>
      <c r="AH133" s="44">
        <f t="shared" si="8"/>
        <v>0</v>
      </c>
      <c r="AI133" s="44">
        <f t="shared" si="8"/>
        <v>3</v>
      </c>
      <c r="AJ133" s="44">
        <f t="shared" si="8"/>
        <v>3</v>
      </c>
      <c r="AK133" s="44">
        <f t="shared" si="8"/>
        <v>29</v>
      </c>
      <c r="AL133" s="44">
        <f t="shared" si="8"/>
        <v>57</v>
      </c>
      <c r="AM133" s="44">
        <f t="shared" si="8"/>
        <v>21</v>
      </c>
      <c r="AN133" s="44">
        <f t="shared" si="8"/>
        <v>1</v>
      </c>
      <c r="AO133" s="44">
        <f t="shared" si="8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 x14ac:dyDescent="0.35">
      <c r="A134" s="6"/>
      <c r="B134" s="3" t="s">
        <v>132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 x14ac:dyDescent="0.35">
      <c r="A135" s="6"/>
      <c r="B135" s="3" t="s">
        <v>117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 x14ac:dyDescent="0.35">
      <c r="A136" s="6"/>
      <c r="B136" s="3" t="s">
        <v>125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" thickBot="1" x14ac:dyDescent="0.4">
      <c r="A137" s="8"/>
      <c r="B137" s="9" t="s">
        <v>128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BC4" sqref="BC4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6" width="3.81640625" bestFit="1" customWidth="1"/>
    <col min="7" max="7" width="3.81640625" customWidth="1"/>
    <col min="8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ht="15" thickBot="1" x14ac:dyDescent="0.4">
      <c r="C1" t="str">
        <f>_xlfn.CONCAT(C2,"&amp; ",C3,"&amp; ",C4)</f>
        <v>Q1&amp; 4th April 2016&amp; Homicide</v>
      </c>
      <c r="D1" t="str">
        <f t="shared" ref="D1:BB1" si="0">_xlfn.CONCAT(D2,"&amp; ",D3,"&amp; ",D4)</f>
        <v>Q1&amp; 4th April 2016&amp; Assault</v>
      </c>
      <c r="E1" t="str">
        <f t="shared" si="0"/>
        <v>Q1&amp; 4th April 2016&amp; Sexual assault</v>
      </c>
      <c r="F1" t="str">
        <f t="shared" si="0"/>
        <v>Q1&amp; 4th April 2016&amp; Offences against a person</v>
      </c>
      <c r="G1" t="str">
        <f t="shared" si="0"/>
        <v>Q1&amp; 4th April 2016&amp; Burglary</v>
      </c>
      <c r="H1" t="str">
        <f t="shared" si="0"/>
        <v>Q1&amp; 4th April 2016&amp; Robbery</v>
      </c>
      <c r="I1" t="str">
        <f t="shared" si="0"/>
        <v>Q1&amp; 4th April 2016&amp; Motor vehicle theft</v>
      </c>
      <c r="J1" t="str">
        <f t="shared" si="0"/>
        <v>Q1&amp; 4th April 2016&amp; Property damage</v>
      </c>
      <c r="K1" t="str">
        <f t="shared" si="0"/>
        <v>Q1&amp; 4th April 2016&amp; Other offences</v>
      </c>
      <c r="L1" t="str">
        <f t="shared" si="0"/>
        <v>Q1&amp; 4th April 2016&amp; Traffic Infringement Notices</v>
      </c>
      <c r="M1" t="str">
        <f t="shared" si="0"/>
        <v>Q1&amp; 4th April 2016&amp; Theft (excluding Motor Vehicles)</v>
      </c>
      <c r="N1" t="str">
        <f t="shared" si="0"/>
        <v>Q1&amp; 4th April 2016&amp; Road fatality</v>
      </c>
      <c r="O1" t="str">
        <f t="shared" si="0"/>
        <v>Q1&amp; 4th April 2016&amp; Road collision with injury</v>
      </c>
      <c r="P1" t="str">
        <f t="shared" si="0"/>
        <v>Q2&amp; 4th April 2016&amp; Homicide</v>
      </c>
      <c r="Q1" t="str">
        <f t="shared" si="0"/>
        <v>Q2&amp; 4th April 2016&amp; Assault</v>
      </c>
      <c r="R1" t="str">
        <f t="shared" si="0"/>
        <v>Q2&amp; 4th April 2016&amp; Sexual assault</v>
      </c>
      <c r="S1" t="str">
        <f t="shared" si="0"/>
        <v>Q2&amp; 4th April 2016&amp; Offences against a person</v>
      </c>
      <c r="T1" t="str">
        <f t="shared" si="0"/>
        <v>Q2&amp; 4th April 2016&amp; Burglary</v>
      </c>
      <c r="U1" t="str">
        <f t="shared" si="0"/>
        <v>Q2&amp; 4th April 2016&amp; Robbery</v>
      </c>
      <c r="V1" t="str">
        <f t="shared" si="0"/>
        <v>Q2&amp; 4th April 2016&amp; Motor vehicle theft</v>
      </c>
      <c r="W1" t="str">
        <f t="shared" si="0"/>
        <v>Q2&amp; 4th April 2016&amp; Property damage</v>
      </c>
      <c r="X1" t="str">
        <f t="shared" si="0"/>
        <v>Q2&amp; 4th April 2016&amp; Other offences</v>
      </c>
      <c r="Y1" t="str">
        <f t="shared" si="0"/>
        <v>Q2&amp; 4th April 2016&amp; Traffic Infringement Notices</v>
      </c>
      <c r="Z1" t="str">
        <f t="shared" si="0"/>
        <v>Q2&amp; 4th April 2016&amp; Theft (excluding Motor Vehicles)</v>
      </c>
      <c r="AA1" t="str">
        <f t="shared" si="0"/>
        <v>Q2&amp; 4th April 2016&amp; Road fatality</v>
      </c>
      <c r="AB1" t="str">
        <f t="shared" si="0"/>
        <v>Q2&amp; 4th April 2016&amp; Road collision with injury</v>
      </c>
      <c r="AC1" t="str">
        <f t="shared" si="0"/>
        <v>Q3&amp; 4th April 2016&amp; Homicide</v>
      </c>
      <c r="AD1" t="str">
        <f t="shared" si="0"/>
        <v>Q3&amp; 4th April 2016&amp; Assault</v>
      </c>
      <c r="AE1" t="str">
        <f t="shared" si="0"/>
        <v>Q3&amp; 4th April 2016&amp; Sexual assault</v>
      </c>
      <c r="AF1" t="str">
        <f t="shared" si="0"/>
        <v>Q3&amp; 4th April 2016&amp; Offences against a person</v>
      </c>
      <c r="AG1" t="str">
        <f t="shared" si="0"/>
        <v>Q3&amp; 4th April 2016&amp; Burglary</v>
      </c>
      <c r="AH1" t="str">
        <f t="shared" si="0"/>
        <v>Q3&amp; 4th April 2016&amp; Robbery</v>
      </c>
      <c r="AI1" t="str">
        <f t="shared" si="0"/>
        <v>Q3&amp; 4th April 2016&amp; Motor vehicle theft</v>
      </c>
      <c r="AJ1" t="str">
        <f t="shared" si="0"/>
        <v>Q3&amp; 4th April 2016&amp; Property damage</v>
      </c>
      <c r="AK1" t="str">
        <f t="shared" si="0"/>
        <v>Q3&amp; 4th April 2016&amp; Other offences</v>
      </c>
      <c r="AL1" t="str">
        <f t="shared" si="0"/>
        <v>Q3&amp; 4th April 2016&amp; Traffic Infringement Notices</v>
      </c>
      <c r="AM1" t="str">
        <f t="shared" si="0"/>
        <v>Q3&amp; 4th April 2016&amp; Theft (excluding Motor Vehicles)</v>
      </c>
      <c r="AN1" t="str">
        <f t="shared" si="0"/>
        <v>Q3&amp; 4th April 2016&amp; Road fatality</v>
      </c>
      <c r="AO1" t="str">
        <f t="shared" si="0"/>
        <v>Q3&amp; 4th April 2016&amp; Road collision with injury</v>
      </c>
      <c r="AP1" t="str">
        <f t="shared" si="0"/>
        <v>Q4&amp; 4th April 2016&amp; Homicide</v>
      </c>
      <c r="AQ1" t="str">
        <f t="shared" si="0"/>
        <v>Q4&amp; 4th April 2016&amp; Assault</v>
      </c>
      <c r="AR1" t="str">
        <f t="shared" si="0"/>
        <v>Q4&amp; 4th April 2016&amp; Sexual assault</v>
      </c>
      <c r="AS1" t="str">
        <f t="shared" si="0"/>
        <v>Q4&amp; 4th April 2016&amp; Offences against a person</v>
      </c>
      <c r="AT1" t="str">
        <f t="shared" si="0"/>
        <v>Q4&amp; 4th April 2016&amp; Burglary</v>
      </c>
      <c r="AU1" t="str">
        <f t="shared" si="0"/>
        <v>Q4&amp; 4th April 2016&amp; Robbery</v>
      </c>
      <c r="AV1" t="str">
        <f t="shared" si="0"/>
        <v>Q4&amp; 4th April 2016&amp; Motor vehicle theft</v>
      </c>
      <c r="AW1" t="str">
        <f t="shared" si="0"/>
        <v>Q4&amp; 4th April 2016&amp; Property damage</v>
      </c>
      <c r="AX1" t="str">
        <f t="shared" si="0"/>
        <v>Q4&amp; 4th April 2016&amp; Other offences</v>
      </c>
      <c r="AY1" t="str">
        <f t="shared" si="0"/>
        <v>Q4&amp; 4th April 2016&amp; Traffic Infringement Notices</v>
      </c>
      <c r="AZ1" t="str">
        <f t="shared" si="0"/>
        <v>Q4&amp; 4th April 2016&amp; Theft (excluding Motor Vehicles)</v>
      </c>
      <c r="BA1" t="str">
        <f t="shared" si="0"/>
        <v>Q4&amp; 4th April 2016&amp; Road fatality</v>
      </c>
      <c r="BB1" t="str">
        <f t="shared" si="0"/>
        <v>Q4&amp; 4th April 2016&amp; Road collision with injury</v>
      </c>
    </row>
    <row r="2" spans="1:55" x14ac:dyDescent="0.35">
      <c r="A2" s="5"/>
      <c r="B2" s="15" t="s">
        <v>129</v>
      </c>
      <c r="C2" s="53" t="s">
        <v>20</v>
      </c>
      <c r="D2" s="53" t="s">
        <v>20</v>
      </c>
      <c r="E2" s="53" t="s">
        <v>20</v>
      </c>
      <c r="F2" s="53" t="s">
        <v>20</v>
      </c>
      <c r="G2" s="53" t="s">
        <v>20</v>
      </c>
      <c r="H2" s="53" t="s">
        <v>20</v>
      </c>
      <c r="I2" s="53" t="s">
        <v>20</v>
      </c>
      <c r="J2" s="53" t="s">
        <v>20</v>
      </c>
      <c r="K2" s="53" t="s">
        <v>20</v>
      </c>
      <c r="L2" s="53" t="s">
        <v>20</v>
      </c>
      <c r="M2" s="53" t="s">
        <v>20</v>
      </c>
      <c r="N2" s="53" t="s">
        <v>20</v>
      </c>
      <c r="O2" s="53" t="s">
        <v>20</v>
      </c>
      <c r="P2" s="46" t="s">
        <v>21</v>
      </c>
      <c r="Q2" s="46" t="s">
        <v>21</v>
      </c>
      <c r="R2" s="46" t="s">
        <v>21</v>
      </c>
      <c r="S2" s="46" t="s">
        <v>21</v>
      </c>
      <c r="T2" s="46" t="s">
        <v>21</v>
      </c>
      <c r="U2" s="46" t="s">
        <v>21</v>
      </c>
      <c r="V2" s="46" t="s">
        <v>21</v>
      </c>
      <c r="W2" s="46" t="s">
        <v>21</v>
      </c>
      <c r="X2" s="46" t="s">
        <v>21</v>
      </c>
      <c r="Y2" s="46" t="s">
        <v>21</v>
      </c>
      <c r="Z2" s="46" t="s">
        <v>21</v>
      </c>
      <c r="AA2" s="46" t="s">
        <v>21</v>
      </c>
      <c r="AB2" s="46" t="s">
        <v>21</v>
      </c>
      <c r="AC2" s="46" t="s">
        <v>22</v>
      </c>
      <c r="AD2" s="46" t="s">
        <v>22</v>
      </c>
      <c r="AE2" s="46" t="s">
        <v>22</v>
      </c>
      <c r="AF2" s="46" t="s">
        <v>22</v>
      </c>
      <c r="AG2" s="46" t="s">
        <v>22</v>
      </c>
      <c r="AH2" s="46" t="s">
        <v>22</v>
      </c>
      <c r="AI2" s="46" t="s">
        <v>22</v>
      </c>
      <c r="AJ2" s="46" t="s">
        <v>22</v>
      </c>
      <c r="AK2" s="46" t="s">
        <v>22</v>
      </c>
      <c r="AL2" s="46" t="s">
        <v>22</v>
      </c>
      <c r="AM2" s="46" t="s">
        <v>22</v>
      </c>
      <c r="AN2" s="46" t="s">
        <v>22</v>
      </c>
      <c r="AO2" s="46" t="s">
        <v>22</v>
      </c>
      <c r="AP2" s="46" t="s">
        <v>23</v>
      </c>
      <c r="AQ2" s="46" t="s">
        <v>23</v>
      </c>
      <c r="AR2" s="46" t="s">
        <v>23</v>
      </c>
      <c r="AS2" s="46" t="s">
        <v>23</v>
      </c>
      <c r="AT2" s="46" t="s">
        <v>23</v>
      </c>
      <c r="AU2" s="46" t="s">
        <v>23</v>
      </c>
      <c r="AV2" s="46" t="s">
        <v>23</v>
      </c>
      <c r="AW2" s="46" t="s">
        <v>23</v>
      </c>
      <c r="AX2" s="46" t="s">
        <v>23</v>
      </c>
      <c r="AY2" s="46" t="s">
        <v>23</v>
      </c>
      <c r="AZ2" s="46" t="s">
        <v>23</v>
      </c>
      <c r="BA2" s="46" t="s">
        <v>23</v>
      </c>
      <c r="BB2" s="46" t="s">
        <v>23</v>
      </c>
    </row>
    <row r="3" spans="1:55" ht="15" customHeight="1" x14ac:dyDescent="0.35">
      <c r="A3" s="10"/>
      <c r="B3" s="16" t="s">
        <v>24</v>
      </c>
      <c r="C3" s="52" t="s">
        <v>151</v>
      </c>
      <c r="D3" s="52" t="s">
        <v>151</v>
      </c>
      <c r="E3" s="52" t="s">
        <v>151</v>
      </c>
      <c r="F3" s="52" t="s">
        <v>151</v>
      </c>
      <c r="G3" s="52" t="s">
        <v>151</v>
      </c>
      <c r="H3" s="52" t="s">
        <v>151</v>
      </c>
      <c r="I3" s="52" t="s">
        <v>151</v>
      </c>
      <c r="J3" s="52" t="s">
        <v>151</v>
      </c>
      <c r="K3" s="52" t="s">
        <v>151</v>
      </c>
      <c r="L3" s="52" t="s">
        <v>151</v>
      </c>
      <c r="M3" s="52" t="s">
        <v>151</v>
      </c>
      <c r="N3" s="52" t="s">
        <v>151</v>
      </c>
      <c r="O3" s="52" t="s">
        <v>151</v>
      </c>
      <c r="P3" s="52" t="s">
        <v>151</v>
      </c>
      <c r="Q3" s="52" t="s">
        <v>151</v>
      </c>
      <c r="R3" s="52" t="s">
        <v>151</v>
      </c>
      <c r="S3" s="52" t="s">
        <v>151</v>
      </c>
      <c r="T3" s="52" t="s">
        <v>151</v>
      </c>
      <c r="U3" s="52" t="s">
        <v>151</v>
      </c>
      <c r="V3" s="52" t="s">
        <v>151</v>
      </c>
      <c r="W3" s="52" t="s">
        <v>151</v>
      </c>
      <c r="X3" s="52" t="s">
        <v>151</v>
      </c>
      <c r="Y3" s="52" t="s">
        <v>151</v>
      </c>
      <c r="Z3" s="52" t="s">
        <v>151</v>
      </c>
      <c r="AA3" s="52" t="s">
        <v>151</v>
      </c>
      <c r="AB3" s="52" t="s">
        <v>151</v>
      </c>
      <c r="AC3" s="52" t="s">
        <v>151</v>
      </c>
      <c r="AD3" s="52" t="s">
        <v>151</v>
      </c>
      <c r="AE3" s="52" t="s">
        <v>151</v>
      </c>
      <c r="AF3" s="52" t="s">
        <v>151</v>
      </c>
      <c r="AG3" s="52" t="s">
        <v>151</v>
      </c>
      <c r="AH3" s="52" t="s">
        <v>151</v>
      </c>
      <c r="AI3" s="52" t="s">
        <v>151</v>
      </c>
      <c r="AJ3" s="52" t="s">
        <v>151</v>
      </c>
      <c r="AK3" s="52" t="s">
        <v>151</v>
      </c>
      <c r="AL3" s="52" t="s">
        <v>151</v>
      </c>
      <c r="AM3" s="52" t="s">
        <v>151</v>
      </c>
      <c r="AN3" s="52" t="s">
        <v>151</v>
      </c>
      <c r="AO3" s="52" t="s">
        <v>151</v>
      </c>
      <c r="AP3" s="52" t="s">
        <v>151</v>
      </c>
      <c r="AQ3" s="52" t="s">
        <v>151</v>
      </c>
      <c r="AR3" s="52" t="s">
        <v>151</v>
      </c>
      <c r="AS3" s="52" t="s">
        <v>151</v>
      </c>
      <c r="AT3" s="52" t="s">
        <v>151</v>
      </c>
      <c r="AU3" s="52" t="s">
        <v>151</v>
      </c>
      <c r="AV3" s="52" t="s">
        <v>151</v>
      </c>
      <c r="AW3" s="52" t="s">
        <v>151</v>
      </c>
      <c r="AX3" s="52" t="s">
        <v>151</v>
      </c>
      <c r="AY3" s="52" t="s">
        <v>151</v>
      </c>
      <c r="AZ3" s="52" t="s">
        <v>151</v>
      </c>
      <c r="BA3" s="52" t="s">
        <v>151</v>
      </c>
      <c r="BB3" s="52" t="s">
        <v>151</v>
      </c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130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130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130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130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39">
        <f>SUM(C6:C30)</f>
        <v>0</v>
      </c>
      <c r="D5" s="39">
        <f t="shared" ref="D5:BA5" si="1">SUM(D6:D30)</f>
        <v>123</v>
      </c>
      <c r="E5" s="39">
        <f t="shared" si="1"/>
        <v>17</v>
      </c>
      <c r="F5" s="39">
        <f t="shared" si="1"/>
        <v>7</v>
      </c>
      <c r="G5" s="39">
        <f t="shared" si="1"/>
        <v>113</v>
      </c>
      <c r="H5" s="39">
        <f t="shared" si="1"/>
        <v>9</v>
      </c>
      <c r="I5" s="39">
        <f t="shared" si="1"/>
        <v>72</v>
      </c>
      <c r="J5" s="39">
        <f t="shared" si="1"/>
        <v>288</v>
      </c>
      <c r="K5" s="39">
        <f t="shared" si="1"/>
        <v>513</v>
      </c>
      <c r="L5" s="39">
        <f t="shared" si="1"/>
        <v>639</v>
      </c>
      <c r="M5" s="39">
        <f t="shared" si="1"/>
        <v>529</v>
      </c>
      <c r="N5" s="39">
        <f t="shared" si="1"/>
        <v>0</v>
      </c>
      <c r="O5" s="39">
        <f t="shared" si="1"/>
        <v>33</v>
      </c>
      <c r="P5" s="39">
        <f t="shared" si="1"/>
        <v>2</v>
      </c>
      <c r="Q5" s="39">
        <f t="shared" si="1"/>
        <v>86</v>
      </c>
      <c r="R5" s="39">
        <f t="shared" si="1"/>
        <v>37</v>
      </c>
      <c r="S5" s="39">
        <f t="shared" si="1"/>
        <v>3</v>
      </c>
      <c r="T5" s="39">
        <f t="shared" si="1"/>
        <v>136</v>
      </c>
      <c r="U5" s="39">
        <f t="shared" si="1"/>
        <v>8</v>
      </c>
      <c r="V5" s="39">
        <f t="shared" si="1"/>
        <v>50</v>
      </c>
      <c r="W5" s="39">
        <f t="shared" si="1"/>
        <v>290</v>
      </c>
      <c r="X5" s="39">
        <f t="shared" si="1"/>
        <v>526</v>
      </c>
      <c r="Y5" s="39">
        <f t="shared" si="1"/>
        <v>453</v>
      </c>
      <c r="Z5" s="39">
        <f t="shared" si="1"/>
        <v>624</v>
      </c>
      <c r="AA5" s="39">
        <f t="shared" si="1"/>
        <v>3</v>
      </c>
      <c r="AB5" s="39">
        <f t="shared" si="1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1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1"/>
        <v>1</v>
      </c>
      <c r="BB5" s="39">
        <v>31</v>
      </c>
    </row>
    <row r="6" spans="1:55" x14ac:dyDescent="0.35">
      <c r="A6" s="6"/>
      <c r="B6" s="3" t="s">
        <v>54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3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35">
      <c r="A8" s="7"/>
      <c r="B8" s="3" t="s">
        <v>53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35">
      <c r="A9" s="7"/>
      <c r="B9" s="3" t="s">
        <v>52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35">
      <c r="A10" s="7"/>
      <c r="B10" s="3" t="s">
        <v>51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35">
      <c r="A11" s="7"/>
      <c r="B11" s="3" t="s">
        <v>50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35">
      <c r="A12" s="7"/>
      <c r="B12" s="3" t="s">
        <v>49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35">
      <c r="A13" s="7"/>
      <c r="B13" s="3" t="s">
        <v>48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35">
      <c r="A14" s="7"/>
      <c r="B14" s="3" t="s">
        <v>47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35">
      <c r="A15" s="7"/>
      <c r="B15" s="3" t="s">
        <v>46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35">
      <c r="A16" s="7"/>
      <c r="B16" s="3" t="s">
        <v>45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35">
      <c r="A17" s="7"/>
      <c r="B17" s="3" t="s">
        <v>44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35">
      <c r="A18" s="7"/>
      <c r="B18" s="3" t="s">
        <v>43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35">
      <c r="A19" s="7"/>
      <c r="B19" s="3" t="s">
        <v>42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35">
      <c r="A20" s="7"/>
      <c r="B20" s="3" t="s">
        <v>41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35">
      <c r="A21" s="7"/>
      <c r="B21" s="3" t="s">
        <v>40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35">
      <c r="A22" s="7"/>
      <c r="B22" s="3" t="s">
        <v>39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35">
      <c r="A23" s="7"/>
      <c r="B23" s="3" t="s">
        <v>38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35">
      <c r="A24" s="7"/>
      <c r="B24" s="3" t="s">
        <v>37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35">
      <c r="A25" s="7"/>
      <c r="B25" s="3" t="s">
        <v>133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35">
      <c r="A26" s="7"/>
      <c r="B26" s="3" t="s">
        <v>36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35">
      <c r="A27" s="7"/>
      <c r="B27" s="3" t="s">
        <v>35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35">
      <c r="A28" s="7"/>
      <c r="B28" s="3" t="s">
        <v>34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35">
      <c r="A29" s="7"/>
      <c r="B29" s="3" t="s">
        <v>33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" thickBot="1" x14ac:dyDescent="0.4">
      <c r="A30" s="13"/>
      <c r="B30" s="9" t="s">
        <v>32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35">
      <c r="A31" s="12" t="s">
        <v>17</v>
      </c>
      <c r="B31" s="18"/>
      <c r="C31" s="39">
        <f t="shared" ref="C31:BA31" si="2">SUM(C32:C50)</f>
        <v>0</v>
      </c>
      <c r="D31" s="39">
        <f t="shared" si="2"/>
        <v>29</v>
      </c>
      <c r="E31" s="39">
        <f t="shared" si="2"/>
        <v>3</v>
      </c>
      <c r="F31" s="39">
        <f t="shared" si="2"/>
        <v>1</v>
      </c>
      <c r="G31" s="39">
        <f t="shared" si="2"/>
        <v>56</v>
      </c>
      <c r="H31" s="39">
        <f t="shared" si="2"/>
        <v>3</v>
      </c>
      <c r="I31" s="39">
        <f t="shared" si="2"/>
        <v>21</v>
      </c>
      <c r="J31" s="39">
        <f t="shared" si="2"/>
        <v>79</v>
      </c>
      <c r="K31" s="39">
        <f t="shared" si="2"/>
        <v>205</v>
      </c>
      <c r="L31" s="39">
        <f t="shared" si="2"/>
        <v>381</v>
      </c>
      <c r="M31" s="39">
        <f t="shared" si="2"/>
        <v>186</v>
      </c>
      <c r="N31" s="39">
        <f t="shared" si="2"/>
        <v>0</v>
      </c>
      <c r="O31" s="39">
        <f t="shared" si="2"/>
        <v>13</v>
      </c>
      <c r="P31" s="39">
        <f t="shared" si="2"/>
        <v>0</v>
      </c>
      <c r="Q31" s="39">
        <f t="shared" si="2"/>
        <v>40</v>
      </c>
      <c r="R31" s="39">
        <f t="shared" si="2"/>
        <v>5</v>
      </c>
      <c r="S31" s="39">
        <f t="shared" si="2"/>
        <v>1</v>
      </c>
      <c r="T31" s="39">
        <f t="shared" si="2"/>
        <v>60</v>
      </c>
      <c r="U31" s="39">
        <f t="shared" si="2"/>
        <v>1</v>
      </c>
      <c r="V31" s="39">
        <f t="shared" si="2"/>
        <v>32</v>
      </c>
      <c r="W31" s="39">
        <f t="shared" si="2"/>
        <v>133</v>
      </c>
      <c r="X31" s="39">
        <f t="shared" si="2"/>
        <v>245</v>
      </c>
      <c r="Y31" s="39">
        <f t="shared" si="2"/>
        <v>384</v>
      </c>
      <c r="Z31" s="39">
        <f t="shared" si="2"/>
        <v>246</v>
      </c>
      <c r="AA31" s="39">
        <f t="shared" si="2"/>
        <v>0</v>
      </c>
      <c r="AB31" s="39">
        <f t="shared" si="2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2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2"/>
        <v>0</v>
      </c>
      <c r="BB31" s="39">
        <v>9</v>
      </c>
    </row>
    <row r="32" spans="1:54" x14ac:dyDescent="0.35">
      <c r="A32" s="6"/>
      <c r="B32" s="3" t="s">
        <v>30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35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35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3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35">
      <c r="A36" s="6"/>
      <c r="B36" s="3" t="s">
        <v>29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35">
      <c r="A37" s="6"/>
      <c r="B37" s="3" t="s">
        <v>28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35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35">
      <c r="A39" s="6"/>
      <c r="B39" s="3" t="s">
        <v>31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35">
      <c r="A40" s="6"/>
      <c r="B40" s="3" t="s">
        <v>27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35">
      <c r="A41" s="6"/>
      <c r="B41" s="3" t="s">
        <v>142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35">
      <c r="A42" s="6"/>
      <c r="B42" s="3" t="s">
        <v>143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35">
      <c r="A43" s="6"/>
      <c r="B43" s="3" t="s">
        <v>144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26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35">
      <c r="A45" s="6"/>
      <c r="B45" s="3" t="s">
        <v>147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35">
      <c r="A46" s="6"/>
      <c r="B46" s="3" t="s">
        <v>25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35">
      <c r="A47" s="6"/>
      <c r="B47" s="3" t="s">
        <v>55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35">
      <c r="A48" s="6"/>
      <c r="B48" s="3" t="s">
        <v>56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35">
      <c r="A49" s="6"/>
      <c r="B49" s="3" t="s">
        <v>145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146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35">
      <c r="A51" s="12" t="s">
        <v>137</v>
      </c>
      <c r="B51" s="14"/>
      <c r="C51" s="39">
        <f t="shared" ref="C51:BA51" si="3">SUM(C52:C69)</f>
        <v>0</v>
      </c>
      <c r="D51" s="39">
        <f t="shared" si="3"/>
        <v>155</v>
      </c>
      <c r="E51" s="39">
        <f t="shared" si="3"/>
        <v>19</v>
      </c>
      <c r="F51" s="39">
        <f t="shared" si="3"/>
        <v>9</v>
      </c>
      <c r="G51" s="39">
        <f t="shared" si="3"/>
        <v>102</v>
      </c>
      <c r="H51" s="39">
        <f t="shared" si="3"/>
        <v>14</v>
      </c>
      <c r="I51" s="39">
        <f t="shared" si="3"/>
        <v>48</v>
      </c>
      <c r="J51" s="39">
        <f t="shared" si="3"/>
        <v>235</v>
      </c>
      <c r="K51" s="39">
        <f t="shared" si="3"/>
        <v>719</v>
      </c>
      <c r="L51" s="39">
        <f t="shared" si="3"/>
        <v>580</v>
      </c>
      <c r="M51" s="39">
        <f t="shared" si="3"/>
        <v>538</v>
      </c>
      <c r="N51" s="39">
        <f t="shared" si="3"/>
        <v>0</v>
      </c>
      <c r="O51" s="39">
        <f t="shared" si="3"/>
        <v>37</v>
      </c>
      <c r="P51" s="39">
        <f t="shared" si="3"/>
        <v>0</v>
      </c>
      <c r="Q51" s="39">
        <f t="shared" si="3"/>
        <v>175</v>
      </c>
      <c r="R51" s="39">
        <f t="shared" si="3"/>
        <v>17</v>
      </c>
      <c r="S51" s="39">
        <f t="shared" si="3"/>
        <v>3</v>
      </c>
      <c r="T51" s="39">
        <f t="shared" si="3"/>
        <v>140</v>
      </c>
      <c r="U51" s="39">
        <f t="shared" si="3"/>
        <v>16</v>
      </c>
      <c r="V51" s="39">
        <f t="shared" si="3"/>
        <v>66</v>
      </c>
      <c r="W51" s="39">
        <f t="shared" si="3"/>
        <v>279</v>
      </c>
      <c r="X51" s="39">
        <f t="shared" si="3"/>
        <v>621</v>
      </c>
      <c r="Y51" s="39">
        <f t="shared" si="3"/>
        <v>520</v>
      </c>
      <c r="Z51" s="39">
        <f t="shared" si="3"/>
        <v>622</v>
      </c>
      <c r="AA51" s="39">
        <f t="shared" si="3"/>
        <v>0</v>
      </c>
      <c r="AB51" s="39">
        <f t="shared" si="3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3"/>
        <v>0</v>
      </c>
      <c r="BB51" s="39">
        <v>24</v>
      </c>
    </row>
    <row r="52" spans="1:54" x14ac:dyDescent="0.35">
      <c r="A52" s="6"/>
      <c r="B52" s="3" t="s">
        <v>57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35">
      <c r="A53" s="6"/>
      <c r="B53" s="3" t="s">
        <v>58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35">
      <c r="A54" s="6"/>
      <c r="B54" s="3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35">
      <c r="A55" s="6"/>
      <c r="B55" s="3" t="s">
        <v>60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35">
      <c r="A56" s="6"/>
      <c r="B56" s="3" t="s">
        <v>61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35">
      <c r="A57" s="6"/>
      <c r="B57" s="3" t="s">
        <v>62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35">
      <c r="A58" s="6"/>
      <c r="B58" s="3" t="s">
        <v>63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35">
      <c r="A59" s="6"/>
      <c r="B59" s="3" t="s">
        <v>64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35">
      <c r="A60" s="6"/>
      <c r="B60" s="3" t="s">
        <v>65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35">
      <c r="A61" s="6"/>
      <c r="B61" s="3" t="s">
        <v>66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35">
      <c r="A62" s="6"/>
      <c r="B62" s="3" t="s">
        <v>68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35">
      <c r="A63" s="6"/>
      <c r="B63" s="3" t="s">
        <v>69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35">
      <c r="A64" s="6"/>
      <c r="B64" s="3" t="s">
        <v>70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35">
      <c r="A65" s="6"/>
      <c r="B65" s="3" t="s">
        <v>71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35">
      <c r="A66" s="6"/>
      <c r="B66" s="3" t="s">
        <v>72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35">
      <c r="A67" s="6"/>
      <c r="B67" s="3" t="s">
        <v>73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35">
      <c r="A68" s="6"/>
      <c r="B68" s="3" t="s">
        <v>74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" thickBot="1" x14ac:dyDescent="0.4">
      <c r="A69" s="8"/>
      <c r="B69" s="9" t="s">
        <v>75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35">
      <c r="A70" s="12" t="s">
        <v>136</v>
      </c>
      <c r="B70" s="14"/>
      <c r="C70" s="39">
        <f>SUM(C71:C85)</f>
        <v>0</v>
      </c>
      <c r="D70" s="39">
        <f t="shared" ref="D70:AN70" si="4">SUM(D71:D85)</f>
        <v>38</v>
      </c>
      <c r="E70" s="39">
        <f t="shared" si="4"/>
        <v>3</v>
      </c>
      <c r="F70" s="39">
        <f t="shared" si="4"/>
        <v>1</v>
      </c>
      <c r="G70" s="39">
        <f t="shared" si="4"/>
        <v>68</v>
      </c>
      <c r="H70" s="39">
        <f t="shared" si="4"/>
        <v>0</v>
      </c>
      <c r="I70" s="39">
        <f t="shared" si="4"/>
        <v>36</v>
      </c>
      <c r="J70" s="39">
        <f t="shared" si="4"/>
        <v>115</v>
      </c>
      <c r="K70" s="39">
        <f t="shared" si="4"/>
        <v>297</v>
      </c>
      <c r="L70" s="39">
        <f t="shared" si="4"/>
        <v>247</v>
      </c>
      <c r="M70" s="39">
        <f>SUM(M71:M85)</f>
        <v>223</v>
      </c>
      <c r="N70" s="39">
        <f t="shared" si="4"/>
        <v>1</v>
      </c>
      <c r="O70" s="39">
        <f t="shared" si="4"/>
        <v>27</v>
      </c>
      <c r="P70" s="39">
        <f t="shared" si="4"/>
        <v>0</v>
      </c>
      <c r="Q70" s="39">
        <f t="shared" si="4"/>
        <v>39</v>
      </c>
      <c r="R70" s="39">
        <f t="shared" si="4"/>
        <v>8</v>
      </c>
      <c r="S70" s="39">
        <f t="shared" si="4"/>
        <v>0</v>
      </c>
      <c r="T70" s="39">
        <f t="shared" si="4"/>
        <v>115</v>
      </c>
      <c r="U70" s="39">
        <f t="shared" si="4"/>
        <v>7</v>
      </c>
      <c r="V70" s="39">
        <f t="shared" si="4"/>
        <v>44</v>
      </c>
      <c r="W70" s="39">
        <f t="shared" si="4"/>
        <v>193</v>
      </c>
      <c r="X70" s="39">
        <f t="shared" si="4"/>
        <v>209</v>
      </c>
      <c r="Y70" s="39">
        <f t="shared" si="4"/>
        <v>359</v>
      </c>
      <c r="Z70" s="39">
        <f t="shared" si="4"/>
        <v>359</v>
      </c>
      <c r="AA70" s="39">
        <f t="shared" si="4"/>
        <v>0</v>
      </c>
      <c r="AB70" s="39">
        <f t="shared" si="4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4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35">
      <c r="A71" s="6"/>
      <c r="B71" s="3" t="s">
        <v>76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35">
      <c r="A72" s="6"/>
      <c r="B72" s="3" t="s">
        <v>148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3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35">
      <c r="A74" s="6"/>
      <c r="B74" s="3" t="s">
        <v>77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35">
      <c r="A75" s="6"/>
      <c r="B75" s="3" t="s">
        <v>78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35">
      <c r="A76" s="6"/>
      <c r="B76" s="3" t="s">
        <v>79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35">
      <c r="A77" s="6"/>
      <c r="B77" s="3" t="s">
        <v>80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35">
      <c r="A78" s="6"/>
      <c r="B78" s="3" t="s">
        <v>67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35">
      <c r="A79" s="6"/>
      <c r="B79" s="3" t="s">
        <v>81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35">
      <c r="A80" s="6"/>
      <c r="B80" s="3" t="s">
        <v>82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35">
      <c r="A81" s="6"/>
      <c r="B81" s="3" t="s">
        <v>122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35">
      <c r="A82" s="6"/>
      <c r="B82" s="3" t="s">
        <v>83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35">
      <c r="A83" s="6"/>
      <c r="B83" s="3" t="s">
        <v>84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35">
      <c r="A84" s="6"/>
      <c r="B84" s="3" t="s">
        <v>85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" thickBot="1" x14ac:dyDescent="0.4">
      <c r="A85" s="8"/>
      <c r="B85" s="3" t="s">
        <v>86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35">
      <c r="A86" s="12" t="s">
        <v>135</v>
      </c>
      <c r="B86" s="14"/>
      <c r="C86" s="39">
        <f t="shared" ref="C86:AB86" si="5">SUM(C87:C95)</f>
        <v>0</v>
      </c>
      <c r="D86" s="39">
        <f t="shared" si="5"/>
        <v>22</v>
      </c>
      <c r="E86" s="39">
        <f t="shared" si="5"/>
        <v>2</v>
      </c>
      <c r="F86" s="39">
        <f t="shared" si="5"/>
        <v>0</v>
      </c>
      <c r="G86" s="39">
        <f t="shared" si="5"/>
        <v>47</v>
      </c>
      <c r="H86" s="39">
        <f t="shared" si="5"/>
        <v>2</v>
      </c>
      <c r="I86" s="39">
        <f t="shared" si="5"/>
        <v>12</v>
      </c>
      <c r="J86" s="39">
        <f t="shared" si="5"/>
        <v>69</v>
      </c>
      <c r="K86" s="39">
        <f t="shared" si="5"/>
        <v>91</v>
      </c>
      <c r="L86" s="39">
        <f t="shared" si="5"/>
        <v>76</v>
      </c>
      <c r="M86" s="39">
        <f t="shared" si="5"/>
        <v>141</v>
      </c>
      <c r="N86" s="39">
        <f t="shared" si="5"/>
        <v>0</v>
      </c>
      <c r="O86" s="39">
        <f t="shared" si="5"/>
        <v>11</v>
      </c>
      <c r="P86" s="39">
        <f t="shared" si="5"/>
        <v>0</v>
      </c>
      <c r="Q86" s="39">
        <f t="shared" si="5"/>
        <v>27</v>
      </c>
      <c r="R86" s="39">
        <f t="shared" si="5"/>
        <v>4</v>
      </c>
      <c r="S86" s="39">
        <f t="shared" si="5"/>
        <v>0</v>
      </c>
      <c r="T86" s="39">
        <f t="shared" si="5"/>
        <v>31</v>
      </c>
      <c r="U86" s="39">
        <f t="shared" si="5"/>
        <v>0</v>
      </c>
      <c r="V86" s="39">
        <f t="shared" si="5"/>
        <v>14</v>
      </c>
      <c r="W86" s="39">
        <f t="shared" si="5"/>
        <v>61</v>
      </c>
      <c r="X86" s="39">
        <f t="shared" si="5"/>
        <v>111</v>
      </c>
      <c r="Y86" s="39">
        <f t="shared" si="5"/>
        <v>81</v>
      </c>
      <c r="Z86" s="39">
        <f t="shared" si="5"/>
        <v>132</v>
      </c>
      <c r="AA86" s="39">
        <f t="shared" si="5"/>
        <v>0</v>
      </c>
      <c r="AB86" s="39">
        <f t="shared" si="5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35">
      <c r="A87" s="6"/>
      <c r="B87" s="3" t="s">
        <v>87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35">
      <c r="A88" s="6"/>
      <c r="B88" s="3" t="s">
        <v>88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35">
      <c r="A89" s="6"/>
      <c r="B89" s="3" t="s">
        <v>89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35">
      <c r="A90" s="6"/>
      <c r="B90" s="3" t="s">
        <v>90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35">
      <c r="A91" s="6"/>
      <c r="B91" s="3" t="s">
        <v>91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35">
      <c r="A92" s="6"/>
      <c r="B92" s="3" t="s">
        <v>92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35">
      <c r="A93" s="6"/>
      <c r="B93" s="3" t="s">
        <v>93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35">
      <c r="A94" s="6"/>
      <c r="B94" s="3" t="s">
        <v>94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" thickBot="1" x14ac:dyDescent="0.4">
      <c r="A95" s="8"/>
      <c r="B95" s="9" t="s">
        <v>95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35">
      <c r="A96" s="12" t="s">
        <v>138</v>
      </c>
      <c r="B96" s="14"/>
      <c r="C96" s="39">
        <f>SUM(C97:C100)</f>
        <v>0</v>
      </c>
      <c r="D96" s="39">
        <f t="shared" ref="D96:AB96" si="6">SUM(D97:D100)</f>
        <v>0</v>
      </c>
      <c r="E96" s="39">
        <f t="shared" si="6"/>
        <v>0</v>
      </c>
      <c r="F96" s="39">
        <f t="shared" si="6"/>
        <v>0</v>
      </c>
      <c r="G96" s="39">
        <f t="shared" si="6"/>
        <v>5</v>
      </c>
      <c r="H96" s="39">
        <f t="shared" si="6"/>
        <v>0</v>
      </c>
      <c r="I96" s="39">
        <f t="shared" si="6"/>
        <v>2</v>
      </c>
      <c r="J96" s="39">
        <f t="shared" si="6"/>
        <v>5</v>
      </c>
      <c r="K96" s="39">
        <f t="shared" si="6"/>
        <v>6</v>
      </c>
      <c r="L96" s="39">
        <f t="shared" si="6"/>
        <v>15</v>
      </c>
      <c r="M96" s="39">
        <f t="shared" si="6"/>
        <v>17</v>
      </c>
      <c r="N96" s="39">
        <f t="shared" si="6"/>
        <v>0</v>
      </c>
      <c r="O96" s="39">
        <f t="shared" si="6"/>
        <v>0</v>
      </c>
      <c r="P96" s="39">
        <f t="shared" si="6"/>
        <v>0</v>
      </c>
      <c r="Q96" s="39">
        <f t="shared" si="6"/>
        <v>0</v>
      </c>
      <c r="R96" s="39">
        <f t="shared" si="6"/>
        <v>0</v>
      </c>
      <c r="S96" s="39">
        <f t="shared" si="6"/>
        <v>0</v>
      </c>
      <c r="T96" s="39">
        <f t="shared" si="6"/>
        <v>8</v>
      </c>
      <c r="U96" s="39">
        <f t="shared" si="6"/>
        <v>0</v>
      </c>
      <c r="V96" s="39">
        <f t="shared" si="6"/>
        <v>0</v>
      </c>
      <c r="W96" s="39">
        <f t="shared" si="6"/>
        <v>5</v>
      </c>
      <c r="X96" s="39">
        <f t="shared" si="6"/>
        <v>9</v>
      </c>
      <c r="Y96" s="39">
        <f t="shared" si="6"/>
        <v>13</v>
      </c>
      <c r="Z96" s="39">
        <f t="shared" si="6"/>
        <v>13</v>
      </c>
      <c r="AA96" s="39">
        <f t="shared" si="6"/>
        <v>0</v>
      </c>
      <c r="AB96" s="39">
        <f t="shared" si="6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35">
      <c r="A97" s="6"/>
      <c r="B97" s="3" t="s">
        <v>139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35">
      <c r="A98" s="6"/>
      <c r="B98" s="3" t="s">
        <v>140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5">
      <c r="A99" s="6"/>
      <c r="B99" s="3" t="s">
        <v>138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141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39">
        <f>SUM(C102:C113)</f>
        <v>0</v>
      </c>
      <c r="D101" s="39">
        <f t="shared" ref="D101:BA101" si="7">SUM(D102:D113)</f>
        <v>49</v>
      </c>
      <c r="E101" s="39">
        <f t="shared" si="7"/>
        <v>39</v>
      </c>
      <c r="F101" s="39">
        <f t="shared" si="7"/>
        <v>1</v>
      </c>
      <c r="G101" s="39">
        <f t="shared" si="7"/>
        <v>24</v>
      </c>
      <c r="H101" s="39">
        <f t="shared" si="7"/>
        <v>3</v>
      </c>
      <c r="I101" s="39">
        <f t="shared" si="7"/>
        <v>22</v>
      </c>
      <c r="J101" s="39">
        <f t="shared" si="7"/>
        <v>113</v>
      </c>
      <c r="K101" s="39">
        <f t="shared" si="7"/>
        <v>169</v>
      </c>
      <c r="L101" s="39">
        <f t="shared" si="7"/>
        <v>142</v>
      </c>
      <c r="M101" s="39">
        <f t="shared" si="7"/>
        <v>242</v>
      </c>
      <c r="N101" s="39">
        <f t="shared" si="7"/>
        <v>0</v>
      </c>
      <c r="O101" s="39">
        <f t="shared" si="7"/>
        <v>19</v>
      </c>
      <c r="P101" s="39">
        <f t="shared" si="7"/>
        <v>0</v>
      </c>
      <c r="Q101" s="39">
        <f t="shared" si="7"/>
        <v>40</v>
      </c>
      <c r="R101" s="39">
        <f t="shared" si="7"/>
        <v>4</v>
      </c>
      <c r="S101" s="39">
        <f t="shared" si="7"/>
        <v>3</v>
      </c>
      <c r="T101" s="39">
        <f t="shared" si="7"/>
        <v>67</v>
      </c>
      <c r="U101" s="39">
        <f t="shared" si="7"/>
        <v>4</v>
      </c>
      <c r="V101" s="39">
        <f t="shared" si="7"/>
        <v>26</v>
      </c>
      <c r="W101" s="39">
        <f t="shared" si="7"/>
        <v>148</v>
      </c>
      <c r="X101" s="39">
        <f t="shared" si="7"/>
        <v>172</v>
      </c>
      <c r="Y101" s="39">
        <f t="shared" si="7"/>
        <v>144</v>
      </c>
      <c r="Z101" s="39">
        <f t="shared" si="7"/>
        <v>326</v>
      </c>
      <c r="AA101" s="39">
        <f t="shared" si="7"/>
        <v>0</v>
      </c>
      <c r="AB101" s="39">
        <f t="shared" si="7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7"/>
        <v>2</v>
      </c>
      <c r="BB101" s="39">
        <v>6</v>
      </c>
    </row>
    <row r="102" spans="1:54" x14ac:dyDescent="0.35">
      <c r="A102" s="6"/>
      <c r="B102" s="3" t="s">
        <v>96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35">
      <c r="A103" s="6"/>
      <c r="B103" s="3" t="s">
        <v>97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35">
      <c r="A104" s="6"/>
      <c r="B104" s="3" t="s">
        <v>98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35">
      <c r="A105" s="6"/>
      <c r="B105" s="3" t="s">
        <v>99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35">
      <c r="A106" s="6"/>
      <c r="B106" s="3" t="s">
        <v>100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35">
      <c r="A107" s="6"/>
      <c r="B107" s="3" t="s">
        <v>101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35">
      <c r="A108" s="6"/>
      <c r="B108" s="3" t="s">
        <v>102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35">
      <c r="A109" s="6"/>
      <c r="B109" s="3" t="s">
        <v>103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35">
      <c r="A110" s="6"/>
      <c r="B110" s="3" t="s">
        <v>131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35">
      <c r="A111" s="6"/>
      <c r="B111" s="3" t="s">
        <v>104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35">
      <c r="A112" s="6"/>
      <c r="B112" s="3" t="s">
        <v>105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" thickBot="1" x14ac:dyDescent="0.4">
      <c r="A113" s="8"/>
      <c r="B113" s="9" t="s">
        <v>106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35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8">SUM(E115:E132)</f>
        <v>18</v>
      </c>
      <c r="F114" s="39">
        <f t="shared" si="8"/>
        <v>6</v>
      </c>
      <c r="G114" s="39">
        <f t="shared" si="8"/>
        <v>93</v>
      </c>
      <c r="H114" s="39">
        <f t="shared" si="8"/>
        <v>10</v>
      </c>
      <c r="I114" s="39">
        <f t="shared" si="8"/>
        <v>49</v>
      </c>
      <c r="J114" s="39">
        <f t="shared" si="8"/>
        <v>256</v>
      </c>
      <c r="K114" s="39">
        <f t="shared" si="8"/>
        <v>583</v>
      </c>
      <c r="L114" s="39">
        <f t="shared" si="8"/>
        <v>294</v>
      </c>
      <c r="M114" s="39">
        <f t="shared" si="8"/>
        <v>548</v>
      </c>
      <c r="N114" s="39">
        <f t="shared" si="8"/>
        <v>0</v>
      </c>
      <c r="O114" s="39">
        <f t="shared" si="8"/>
        <v>22</v>
      </c>
      <c r="P114" s="39">
        <f t="shared" si="8"/>
        <v>0</v>
      </c>
      <c r="Q114" s="39">
        <f t="shared" si="8"/>
        <v>101</v>
      </c>
      <c r="R114" s="39">
        <f t="shared" si="8"/>
        <v>25</v>
      </c>
      <c r="S114" s="39">
        <f t="shared" si="8"/>
        <v>13</v>
      </c>
      <c r="T114" s="39">
        <f t="shared" si="8"/>
        <v>163</v>
      </c>
      <c r="U114" s="39">
        <f t="shared" si="8"/>
        <v>10</v>
      </c>
      <c r="V114" s="39">
        <f t="shared" si="8"/>
        <v>89</v>
      </c>
      <c r="W114" s="39">
        <f t="shared" si="8"/>
        <v>307</v>
      </c>
      <c r="X114" s="39">
        <f t="shared" si="8"/>
        <v>448</v>
      </c>
      <c r="Y114" s="39">
        <f t="shared" si="8"/>
        <v>349</v>
      </c>
      <c r="Z114" s="39">
        <f t="shared" si="8"/>
        <v>640</v>
      </c>
      <c r="AA114" s="39">
        <f t="shared" si="8"/>
        <v>2</v>
      </c>
      <c r="AB114" s="39">
        <f t="shared" si="8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8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8"/>
        <v>1</v>
      </c>
      <c r="BB114" s="39">
        <v>23</v>
      </c>
    </row>
    <row r="115" spans="1:54" x14ac:dyDescent="0.35">
      <c r="A115" s="6"/>
      <c r="B115" s="3" t="s">
        <v>107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35">
      <c r="A116" s="6"/>
      <c r="B116" s="3" t="s">
        <v>108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35">
      <c r="A117" s="6"/>
      <c r="B117" s="3" t="s">
        <v>109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35">
      <c r="A118" s="6"/>
      <c r="B118" s="3" t="s">
        <v>110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35">
      <c r="A119" s="6"/>
      <c r="B119" s="3" t="s">
        <v>111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35">
      <c r="A120" s="6"/>
      <c r="B120" s="3" t="s">
        <v>112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35">
      <c r="A121" s="6"/>
      <c r="B121" s="3" t="s">
        <v>113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35">
      <c r="A122" s="6"/>
      <c r="B122" s="3" t="s">
        <v>114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35">
      <c r="A123" s="6"/>
      <c r="B123" s="3" t="s">
        <v>115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35">
      <c r="A124" s="6"/>
      <c r="B124" s="3" t="s">
        <v>116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35">
      <c r="A125" s="6"/>
      <c r="B125" s="3" t="s">
        <v>118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35">
      <c r="A126" s="6"/>
      <c r="B126" s="3" t="s">
        <v>119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35">
      <c r="A127" s="6"/>
      <c r="B127" s="3" t="s">
        <v>120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35">
      <c r="A128" s="6"/>
      <c r="B128" s="3" t="s">
        <v>121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35">
      <c r="A129" s="6"/>
      <c r="B129" s="3" t="s">
        <v>123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35">
      <c r="A130" s="6"/>
      <c r="B130" s="3" t="s">
        <v>124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35">
      <c r="A131" s="6"/>
      <c r="B131" s="3" t="s">
        <v>126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" thickBot="1" x14ac:dyDescent="0.4">
      <c r="A132" s="8"/>
      <c r="B132" s="3" t="s">
        <v>127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35">
      <c r="A133" s="12" t="s">
        <v>134</v>
      </c>
      <c r="B133" s="14"/>
      <c r="C133" s="39">
        <f>SUM(C134:C137)</f>
        <v>0</v>
      </c>
      <c r="D133" s="39">
        <f t="shared" ref="D133:BA133" si="9">SUM(D134:D137)</f>
        <v>5</v>
      </c>
      <c r="E133" s="39">
        <f t="shared" si="9"/>
        <v>0</v>
      </c>
      <c r="F133" s="39">
        <f t="shared" si="9"/>
        <v>0</v>
      </c>
      <c r="G133" s="39">
        <f t="shared" si="9"/>
        <v>5</v>
      </c>
      <c r="H133" s="39">
        <f t="shared" si="9"/>
        <v>0</v>
      </c>
      <c r="I133" s="39">
        <f t="shared" si="9"/>
        <v>1</v>
      </c>
      <c r="J133" s="39">
        <f t="shared" si="9"/>
        <v>5</v>
      </c>
      <c r="K133" s="39">
        <f>SUM(K134:K137)</f>
        <v>24</v>
      </c>
      <c r="L133" s="39">
        <f t="shared" si="9"/>
        <v>29</v>
      </c>
      <c r="M133" s="39">
        <f t="shared" si="9"/>
        <v>13</v>
      </c>
      <c r="N133" s="39">
        <f t="shared" si="9"/>
        <v>0</v>
      </c>
      <c r="O133" s="39">
        <f t="shared" si="9"/>
        <v>4</v>
      </c>
      <c r="P133" s="39">
        <f t="shared" si="9"/>
        <v>0</v>
      </c>
      <c r="Q133" s="39">
        <f t="shared" si="9"/>
        <v>2</v>
      </c>
      <c r="R133" s="39">
        <f t="shared" si="9"/>
        <v>0</v>
      </c>
      <c r="S133" s="39">
        <f t="shared" si="9"/>
        <v>0</v>
      </c>
      <c r="T133" s="39">
        <f t="shared" si="9"/>
        <v>5</v>
      </c>
      <c r="U133" s="39">
        <f t="shared" si="9"/>
        <v>0</v>
      </c>
      <c r="V133" s="39">
        <f t="shared" si="9"/>
        <v>1</v>
      </c>
      <c r="W133" s="39">
        <f t="shared" si="9"/>
        <v>18</v>
      </c>
      <c r="X133" s="39">
        <f t="shared" si="9"/>
        <v>31</v>
      </c>
      <c r="Y133" s="39">
        <f t="shared" si="9"/>
        <v>50</v>
      </c>
      <c r="Z133" s="39">
        <f t="shared" si="9"/>
        <v>22</v>
      </c>
      <c r="AA133" s="39">
        <f t="shared" si="9"/>
        <v>0</v>
      </c>
      <c r="AB133" s="39">
        <f t="shared" si="9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9"/>
        <v>1</v>
      </c>
      <c r="BB133" s="39">
        <v>3</v>
      </c>
    </row>
    <row r="134" spans="1:54" x14ac:dyDescent="0.35">
      <c r="A134" s="6"/>
      <c r="B134" s="3" t="s">
        <v>132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35">
      <c r="A135" s="6"/>
      <c r="B135" s="3" t="s">
        <v>117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35">
      <c r="A136" s="6"/>
      <c r="B136" s="3" t="s">
        <v>125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" thickBot="1" x14ac:dyDescent="0.4">
      <c r="A137" s="8"/>
      <c r="B137" s="9" t="s">
        <v>128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topLeftCell="O1" workbookViewId="0">
      <selection activeCell="BC4" sqref="BC4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ht="15" thickBot="1" x14ac:dyDescent="0.4">
      <c r="C1" t="str">
        <f>_xlfn.CONCAT(C2,"&amp;",C3,"&amp;",C4)</f>
        <v>Q1&amp;4th April 2016&amp;Homicide</v>
      </c>
      <c r="D1" t="str">
        <f t="shared" ref="D1:BB1" si="0">_xlfn.CONCAT(D2,"&amp;",D3,"&amp;",D4)</f>
        <v>Q1&amp;4th April 2016&amp;Assault</v>
      </c>
      <c r="E1" t="str">
        <f t="shared" si="0"/>
        <v>Q1&amp;4th April 2016&amp;Sexual assault</v>
      </c>
      <c r="F1" t="str">
        <f t="shared" si="0"/>
        <v>Q1&amp;4th April 2016&amp;Offences against a person</v>
      </c>
      <c r="G1" t="str">
        <f t="shared" si="0"/>
        <v>Q1&amp;4th April 2016&amp;Burglary</v>
      </c>
      <c r="H1" t="str">
        <f t="shared" si="0"/>
        <v>Q1&amp;4th April 2016&amp;Robbery</v>
      </c>
      <c r="I1" t="str">
        <f t="shared" si="0"/>
        <v>Q1&amp;4th April 2016&amp;Motor vehicle theft</v>
      </c>
      <c r="J1" t="str">
        <f t="shared" si="0"/>
        <v>Q1&amp;4th April 2016&amp;Property damage</v>
      </c>
      <c r="K1" t="str">
        <f t="shared" si="0"/>
        <v>Q1&amp;4th April 2016&amp;Other offences</v>
      </c>
      <c r="L1" t="str">
        <f t="shared" si="0"/>
        <v>Q1&amp;4th April 2016&amp;Traffic Infringement Notices</v>
      </c>
      <c r="M1" t="str">
        <f t="shared" si="0"/>
        <v>Q1&amp;4th April 2016&amp;Theft (excluding Motor Vehicles)</v>
      </c>
      <c r="N1" t="str">
        <f t="shared" si="0"/>
        <v>Q1&amp;4th April 2016&amp;Road fatality</v>
      </c>
      <c r="O1" t="str">
        <f t="shared" si="0"/>
        <v>Q1&amp;4th April 2016&amp;Road collision with injury</v>
      </c>
      <c r="P1" t="str">
        <f t="shared" si="0"/>
        <v>Q2&amp;4th April 2016&amp;Homicide</v>
      </c>
      <c r="Q1" t="str">
        <f t="shared" si="0"/>
        <v>Q2&amp;4th April 2016&amp;Assault</v>
      </c>
      <c r="R1" t="str">
        <f t="shared" si="0"/>
        <v>Q2&amp;4th April 2016&amp;Sexual assault</v>
      </c>
      <c r="S1" t="str">
        <f t="shared" si="0"/>
        <v>Q2&amp;4th April 2016&amp;Offences against a person</v>
      </c>
      <c r="T1" t="str">
        <f t="shared" si="0"/>
        <v>Q2&amp;4th April 2016&amp;Burglary</v>
      </c>
      <c r="U1" t="str">
        <f t="shared" si="0"/>
        <v>Q2&amp;4th April 2016&amp;Robbery</v>
      </c>
      <c r="V1" t="str">
        <f t="shared" si="0"/>
        <v>Q2&amp;4th April 2016&amp;Motor vehicle theft</v>
      </c>
      <c r="W1" t="str">
        <f t="shared" si="0"/>
        <v>Q2&amp;4th April 2016&amp;Property damage</v>
      </c>
      <c r="X1" t="str">
        <f t="shared" si="0"/>
        <v>Q2&amp;4th April 2016&amp;Other offences</v>
      </c>
      <c r="Y1" t="str">
        <f t="shared" si="0"/>
        <v>Q2&amp;4th April 2016&amp;Traffic Infringement Notices</v>
      </c>
      <c r="Z1" t="str">
        <f t="shared" si="0"/>
        <v>Q2&amp;4th April 2016&amp;Theft (excluding Motor Vehicles)</v>
      </c>
      <c r="AA1" t="str">
        <f t="shared" si="0"/>
        <v>Q2&amp;4th April 2016&amp;Road fatality</v>
      </c>
      <c r="AB1" t="str">
        <f t="shared" si="0"/>
        <v>Q2&amp;4th April 2016&amp;Road collision with injury</v>
      </c>
      <c r="AC1" t="str">
        <f t="shared" si="0"/>
        <v>Q3&amp;4th April 2016&amp;Homicide</v>
      </c>
      <c r="AD1" t="str">
        <f t="shared" si="0"/>
        <v>Q3&amp;4th April 2016&amp;Assault</v>
      </c>
      <c r="AE1" t="str">
        <f t="shared" si="0"/>
        <v>Q3&amp;4th April 2016&amp;Sexual assault</v>
      </c>
      <c r="AF1" t="str">
        <f t="shared" si="0"/>
        <v>Q3&amp;4th April 2016&amp;Offences against a person</v>
      </c>
      <c r="AG1" t="str">
        <f t="shared" si="0"/>
        <v>Q3&amp;4th April 2016&amp;Burglary</v>
      </c>
      <c r="AH1" t="str">
        <f t="shared" si="0"/>
        <v>Q3&amp;4th April 2016&amp;Robbery</v>
      </c>
      <c r="AI1" t="str">
        <f t="shared" si="0"/>
        <v>Q3&amp;4th April 2016&amp;Motor vehicle theft</v>
      </c>
      <c r="AJ1" t="str">
        <f t="shared" si="0"/>
        <v>Q3&amp;4th April 2016&amp;Property damage</v>
      </c>
      <c r="AK1" t="str">
        <f t="shared" si="0"/>
        <v>Q3&amp;4th April 2016&amp;Other offences</v>
      </c>
      <c r="AL1" t="str">
        <f t="shared" si="0"/>
        <v>Q3&amp;4th April 2016&amp;Traffic Infringement Notices</v>
      </c>
      <c r="AM1" t="str">
        <f t="shared" si="0"/>
        <v>Q3&amp;4th April 2016&amp;Theft (excluding Motor Vehicles)</v>
      </c>
      <c r="AN1" t="str">
        <f t="shared" si="0"/>
        <v>Q3&amp;4th April 2016&amp;Road fatality</v>
      </c>
      <c r="AO1" t="str">
        <f t="shared" si="0"/>
        <v>Q3&amp;4th April 2016&amp;Road collision with injury</v>
      </c>
      <c r="AP1" t="str">
        <f t="shared" si="0"/>
        <v>Q4&amp;4th April 2016&amp;Homicide</v>
      </c>
      <c r="AQ1" t="str">
        <f t="shared" si="0"/>
        <v>Q4&amp;4th April 2016&amp;Assault</v>
      </c>
      <c r="AR1" t="str">
        <f t="shared" si="0"/>
        <v>Q4&amp;4th April 2016&amp;Sexual assault</v>
      </c>
      <c r="AS1" t="str">
        <f t="shared" si="0"/>
        <v>Q4&amp;4th April 2016&amp;Offences against a person</v>
      </c>
      <c r="AT1" t="str">
        <f t="shared" si="0"/>
        <v>Q4&amp;4th April 2016&amp;Burglary</v>
      </c>
      <c r="AU1" t="str">
        <f t="shared" si="0"/>
        <v>Q4&amp;4th April 2016&amp;Robbery</v>
      </c>
      <c r="AV1" t="str">
        <f t="shared" si="0"/>
        <v>Q4&amp;4th April 2016&amp;Motor vehicle theft</v>
      </c>
      <c r="AW1" t="str">
        <f t="shared" si="0"/>
        <v>Q4&amp;4th April 2016&amp;Property damage</v>
      </c>
      <c r="AX1" t="str">
        <f t="shared" si="0"/>
        <v>Q4&amp;4th April 2016&amp;Other offences</v>
      </c>
      <c r="AY1" t="str">
        <f t="shared" si="0"/>
        <v>Q4&amp;4th April 2016&amp;Traffic Infringement Notices</v>
      </c>
      <c r="AZ1" t="str">
        <f t="shared" si="0"/>
        <v>Q4&amp;4th April 2016&amp;Theft (excluding Motor Vehicles)</v>
      </c>
      <c r="BA1" t="str">
        <f t="shared" si="0"/>
        <v>Q4&amp;4th April 2016&amp;Road fatality</v>
      </c>
      <c r="BB1" t="str">
        <f t="shared" si="0"/>
        <v>Q4&amp;4th April 2016&amp;Road collision with injury</v>
      </c>
    </row>
    <row r="2" spans="1:55" x14ac:dyDescent="0.35">
      <c r="A2" s="5"/>
      <c r="B2" s="15" t="s">
        <v>129</v>
      </c>
      <c r="C2" s="47" t="s">
        <v>20</v>
      </c>
      <c r="D2" s="47" t="s">
        <v>20</v>
      </c>
      <c r="E2" s="47" t="s">
        <v>20</v>
      </c>
      <c r="F2" s="47" t="s">
        <v>20</v>
      </c>
      <c r="G2" s="47" t="s">
        <v>20</v>
      </c>
      <c r="H2" s="47" t="s">
        <v>20</v>
      </c>
      <c r="I2" s="47" t="s">
        <v>20</v>
      </c>
      <c r="J2" s="47" t="s">
        <v>20</v>
      </c>
      <c r="K2" s="47" t="s">
        <v>20</v>
      </c>
      <c r="L2" s="47" t="s">
        <v>20</v>
      </c>
      <c r="M2" s="47" t="s">
        <v>20</v>
      </c>
      <c r="N2" s="47" t="s">
        <v>20</v>
      </c>
      <c r="O2" s="47" t="s">
        <v>20</v>
      </c>
      <c r="P2" s="46" t="s">
        <v>21</v>
      </c>
      <c r="Q2" s="46" t="s">
        <v>21</v>
      </c>
      <c r="R2" s="46" t="s">
        <v>21</v>
      </c>
      <c r="S2" s="46" t="s">
        <v>21</v>
      </c>
      <c r="T2" s="46" t="s">
        <v>21</v>
      </c>
      <c r="U2" s="46" t="s">
        <v>21</v>
      </c>
      <c r="V2" s="46" t="s">
        <v>21</v>
      </c>
      <c r="W2" s="46" t="s">
        <v>21</v>
      </c>
      <c r="X2" s="46" t="s">
        <v>21</v>
      </c>
      <c r="Y2" s="46" t="s">
        <v>21</v>
      </c>
      <c r="Z2" s="46" t="s">
        <v>21</v>
      </c>
      <c r="AA2" s="46" t="s">
        <v>21</v>
      </c>
      <c r="AB2" s="46" t="s">
        <v>21</v>
      </c>
      <c r="AC2" s="46" t="s">
        <v>22</v>
      </c>
      <c r="AD2" s="46" t="s">
        <v>22</v>
      </c>
      <c r="AE2" s="46" t="s">
        <v>22</v>
      </c>
      <c r="AF2" s="46" t="s">
        <v>22</v>
      </c>
      <c r="AG2" s="46" t="s">
        <v>22</v>
      </c>
      <c r="AH2" s="46" t="s">
        <v>22</v>
      </c>
      <c r="AI2" s="46" t="s">
        <v>22</v>
      </c>
      <c r="AJ2" s="46" t="s">
        <v>22</v>
      </c>
      <c r="AK2" s="46" t="s">
        <v>22</v>
      </c>
      <c r="AL2" s="46" t="s">
        <v>22</v>
      </c>
      <c r="AM2" s="46" t="s">
        <v>22</v>
      </c>
      <c r="AN2" s="46" t="s">
        <v>22</v>
      </c>
      <c r="AO2" s="46" t="s">
        <v>22</v>
      </c>
      <c r="AP2" s="46" t="s">
        <v>23</v>
      </c>
      <c r="AQ2" s="46" t="s">
        <v>23</v>
      </c>
      <c r="AR2" s="46" t="s">
        <v>23</v>
      </c>
      <c r="AS2" s="46" t="s">
        <v>23</v>
      </c>
      <c r="AT2" s="46" t="s">
        <v>23</v>
      </c>
      <c r="AU2" s="46" t="s">
        <v>23</v>
      </c>
      <c r="AV2" s="46" t="s">
        <v>23</v>
      </c>
      <c r="AW2" s="46" t="s">
        <v>23</v>
      </c>
      <c r="AX2" s="46" t="s">
        <v>23</v>
      </c>
      <c r="AY2" s="46" t="s">
        <v>23</v>
      </c>
      <c r="AZ2" s="46" t="s">
        <v>23</v>
      </c>
      <c r="BA2" s="46" t="s">
        <v>23</v>
      </c>
      <c r="BB2" s="46" t="s">
        <v>23</v>
      </c>
    </row>
    <row r="3" spans="1:55" ht="15" customHeight="1" x14ac:dyDescent="0.35">
      <c r="A3" s="10"/>
      <c r="B3" s="16" t="s">
        <v>24</v>
      </c>
      <c r="C3" s="52" t="s">
        <v>151</v>
      </c>
      <c r="D3" s="52" t="s">
        <v>151</v>
      </c>
      <c r="E3" s="52" t="s">
        <v>151</v>
      </c>
      <c r="F3" s="52" t="s">
        <v>151</v>
      </c>
      <c r="G3" s="52" t="s">
        <v>151</v>
      </c>
      <c r="H3" s="52" t="s">
        <v>151</v>
      </c>
      <c r="I3" s="52" t="s">
        <v>151</v>
      </c>
      <c r="J3" s="52" t="s">
        <v>151</v>
      </c>
      <c r="K3" s="52" t="s">
        <v>151</v>
      </c>
      <c r="L3" s="52" t="s">
        <v>151</v>
      </c>
      <c r="M3" s="52" t="s">
        <v>151</v>
      </c>
      <c r="N3" s="52" t="s">
        <v>151</v>
      </c>
      <c r="O3" s="52" t="s">
        <v>151</v>
      </c>
      <c r="P3" s="52" t="s">
        <v>151</v>
      </c>
      <c r="Q3" s="52" t="s">
        <v>151</v>
      </c>
      <c r="R3" s="52" t="s">
        <v>151</v>
      </c>
      <c r="S3" s="52" t="s">
        <v>151</v>
      </c>
      <c r="T3" s="52" t="s">
        <v>151</v>
      </c>
      <c r="U3" s="52" t="s">
        <v>151</v>
      </c>
      <c r="V3" s="52" t="s">
        <v>151</v>
      </c>
      <c r="W3" s="52" t="s">
        <v>151</v>
      </c>
      <c r="X3" s="52" t="s">
        <v>151</v>
      </c>
      <c r="Y3" s="52" t="s">
        <v>151</v>
      </c>
      <c r="Z3" s="52" t="s">
        <v>151</v>
      </c>
      <c r="AA3" s="52" t="s">
        <v>151</v>
      </c>
      <c r="AB3" s="52" t="s">
        <v>151</v>
      </c>
      <c r="AC3" s="52" t="s">
        <v>151</v>
      </c>
      <c r="AD3" s="52" t="s">
        <v>151</v>
      </c>
      <c r="AE3" s="52" t="s">
        <v>151</v>
      </c>
      <c r="AF3" s="52" t="s">
        <v>151</v>
      </c>
      <c r="AG3" s="52" t="s">
        <v>151</v>
      </c>
      <c r="AH3" s="52" t="s">
        <v>151</v>
      </c>
      <c r="AI3" s="52" t="s">
        <v>151</v>
      </c>
      <c r="AJ3" s="52" t="s">
        <v>151</v>
      </c>
      <c r="AK3" s="52" t="s">
        <v>151</v>
      </c>
      <c r="AL3" s="52" t="s">
        <v>151</v>
      </c>
      <c r="AM3" s="52" t="s">
        <v>151</v>
      </c>
      <c r="AN3" s="52" t="s">
        <v>151</v>
      </c>
      <c r="AO3" s="52" t="s">
        <v>151</v>
      </c>
      <c r="AP3" s="52" t="s">
        <v>151</v>
      </c>
      <c r="AQ3" s="52" t="s">
        <v>151</v>
      </c>
      <c r="AR3" s="52" t="s">
        <v>151</v>
      </c>
      <c r="AS3" s="52" t="s">
        <v>151</v>
      </c>
      <c r="AT3" s="52" t="s">
        <v>151</v>
      </c>
      <c r="AU3" s="52" t="s">
        <v>151</v>
      </c>
      <c r="AV3" s="52" t="s">
        <v>151</v>
      </c>
      <c r="AW3" s="52" t="s">
        <v>151</v>
      </c>
      <c r="AX3" s="52" t="s">
        <v>151</v>
      </c>
      <c r="AY3" s="52" t="s">
        <v>151</v>
      </c>
      <c r="AZ3" s="52" t="s">
        <v>151</v>
      </c>
      <c r="BA3" s="52" t="s">
        <v>151</v>
      </c>
      <c r="BB3" s="52" t="s">
        <v>151</v>
      </c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130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130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130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130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39">
        <f>SUM(C6:C30)</f>
        <v>1</v>
      </c>
      <c r="D5" s="39">
        <f t="shared" ref="D5:BA5" si="1">SUM(D6:D30)</f>
        <v>103</v>
      </c>
      <c r="E5" s="39">
        <f t="shared" si="1"/>
        <v>19</v>
      </c>
      <c r="F5" s="39">
        <f t="shared" si="1"/>
        <v>8</v>
      </c>
      <c r="G5" s="39">
        <f t="shared" si="1"/>
        <v>121</v>
      </c>
      <c r="H5" s="39">
        <f t="shared" si="1"/>
        <v>7</v>
      </c>
      <c r="I5" s="39">
        <f t="shared" si="1"/>
        <v>60</v>
      </c>
      <c r="J5" s="39">
        <f t="shared" si="1"/>
        <v>216</v>
      </c>
      <c r="K5" s="39">
        <f t="shared" si="1"/>
        <v>633</v>
      </c>
      <c r="L5" s="39">
        <f t="shared" si="1"/>
        <v>818</v>
      </c>
      <c r="M5" s="39">
        <f t="shared" si="1"/>
        <v>527</v>
      </c>
      <c r="N5" s="39">
        <f t="shared" si="1"/>
        <v>1</v>
      </c>
      <c r="O5" s="39">
        <f t="shared" si="1"/>
        <v>36</v>
      </c>
      <c r="P5" s="39">
        <f t="shared" si="1"/>
        <v>0</v>
      </c>
      <c r="Q5" s="39">
        <f t="shared" si="1"/>
        <v>91</v>
      </c>
      <c r="R5" s="39">
        <f t="shared" si="1"/>
        <v>31</v>
      </c>
      <c r="S5" s="39">
        <f t="shared" si="1"/>
        <v>2</v>
      </c>
      <c r="T5" s="39">
        <f t="shared" si="1"/>
        <v>102</v>
      </c>
      <c r="U5" s="39">
        <f t="shared" si="1"/>
        <v>6</v>
      </c>
      <c r="V5" s="39">
        <f t="shared" si="1"/>
        <v>45</v>
      </c>
      <c r="W5" s="39">
        <f t="shared" si="1"/>
        <v>186</v>
      </c>
      <c r="X5" s="39">
        <f t="shared" si="1"/>
        <v>543</v>
      </c>
      <c r="Y5" s="39">
        <f t="shared" si="1"/>
        <v>872</v>
      </c>
      <c r="Z5" s="39">
        <f t="shared" si="1"/>
        <v>469</v>
      </c>
      <c r="AA5" s="39">
        <f t="shared" si="1"/>
        <v>0</v>
      </c>
      <c r="AB5" s="39">
        <f t="shared" si="1"/>
        <v>37</v>
      </c>
      <c r="AC5" s="39">
        <f t="shared" si="1"/>
        <v>0</v>
      </c>
      <c r="AD5" s="39">
        <f t="shared" si="1"/>
        <v>104</v>
      </c>
      <c r="AE5" s="39">
        <f t="shared" si="1"/>
        <v>22</v>
      </c>
      <c r="AF5" s="39">
        <f t="shared" si="1"/>
        <v>4</v>
      </c>
      <c r="AG5" s="39">
        <f t="shared" si="1"/>
        <v>122</v>
      </c>
      <c r="AH5" s="39">
        <f t="shared" si="1"/>
        <v>8</v>
      </c>
      <c r="AI5" s="39">
        <f t="shared" si="1"/>
        <v>36</v>
      </c>
      <c r="AJ5" s="39">
        <f t="shared" si="1"/>
        <v>175</v>
      </c>
      <c r="AK5" s="39">
        <f t="shared" si="1"/>
        <v>553</v>
      </c>
      <c r="AL5" s="39">
        <f t="shared" si="1"/>
        <v>1096</v>
      </c>
      <c r="AM5" s="39">
        <f t="shared" si="1"/>
        <v>400</v>
      </c>
      <c r="AN5" s="39">
        <f t="shared" si="1"/>
        <v>1</v>
      </c>
      <c r="AO5" s="39">
        <f t="shared" si="1"/>
        <v>35</v>
      </c>
      <c r="AP5" s="39">
        <f t="shared" si="1"/>
        <v>1</v>
      </c>
      <c r="AQ5" s="39">
        <f t="shared" si="1"/>
        <v>91</v>
      </c>
      <c r="AR5" s="39">
        <f t="shared" si="1"/>
        <v>24</v>
      </c>
      <c r="AS5" s="39">
        <f t="shared" si="1"/>
        <v>5</v>
      </c>
      <c r="AT5" s="39">
        <f t="shared" si="1"/>
        <v>174</v>
      </c>
      <c r="AU5" s="39">
        <f t="shared" si="1"/>
        <v>10</v>
      </c>
      <c r="AV5" s="39">
        <f t="shared" si="1"/>
        <v>53</v>
      </c>
      <c r="AW5" s="39">
        <f t="shared" si="1"/>
        <v>196</v>
      </c>
      <c r="AX5" s="39">
        <f t="shared" si="1"/>
        <v>556</v>
      </c>
      <c r="AY5" s="39">
        <f t="shared" si="1"/>
        <v>761</v>
      </c>
      <c r="AZ5" s="39">
        <f t="shared" si="1"/>
        <v>483</v>
      </c>
      <c r="BA5" s="39">
        <f t="shared" si="1"/>
        <v>0</v>
      </c>
      <c r="BB5" s="39">
        <f>SUM(BB6:BB30)</f>
        <v>35</v>
      </c>
    </row>
    <row r="6" spans="1:55" x14ac:dyDescent="0.35">
      <c r="A6" s="6"/>
      <c r="B6" s="3" t="s">
        <v>54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3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35">
      <c r="A8" s="7"/>
      <c r="B8" s="3" t="s">
        <v>53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35">
      <c r="A9" s="7"/>
      <c r="B9" s="3" t="s">
        <v>52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35">
      <c r="A10" s="7"/>
      <c r="B10" s="3" t="s">
        <v>51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35">
      <c r="A11" s="7"/>
      <c r="B11" s="3" t="s">
        <v>50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35">
      <c r="A12" s="7"/>
      <c r="B12" s="3" t="s">
        <v>49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35">
      <c r="A13" s="7"/>
      <c r="B13" s="3" t="s">
        <v>48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35">
      <c r="A14" s="7"/>
      <c r="B14" s="3" t="s">
        <v>47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35">
      <c r="A15" s="7"/>
      <c r="B15" s="3" t="s">
        <v>46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35">
      <c r="A16" s="7"/>
      <c r="B16" s="3" t="s">
        <v>45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35">
      <c r="A17" s="7"/>
      <c r="B17" s="3" t="s">
        <v>44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35">
      <c r="A18" s="7"/>
      <c r="B18" s="3" t="s">
        <v>43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35">
      <c r="A19" s="7"/>
      <c r="B19" s="3" t="s">
        <v>42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35">
      <c r="A20" s="7"/>
      <c r="B20" s="3" t="s">
        <v>41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35">
      <c r="A21" s="7"/>
      <c r="B21" s="3" t="s">
        <v>40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35">
      <c r="A22" s="7"/>
      <c r="B22" s="3" t="s">
        <v>39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35">
      <c r="A23" s="7"/>
      <c r="B23" s="3" t="s">
        <v>38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35">
      <c r="A24" s="7"/>
      <c r="B24" s="3" t="s">
        <v>37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35">
      <c r="A25" s="7"/>
      <c r="B25" s="3" t="s">
        <v>133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35">
      <c r="A26" s="7"/>
      <c r="B26" s="3" t="s">
        <v>36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35">
      <c r="A27" s="7"/>
      <c r="B27" s="3" t="s">
        <v>35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35">
      <c r="A28" s="7"/>
      <c r="B28" s="3" t="s">
        <v>34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35">
      <c r="A29" s="7"/>
      <c r="B29" s="3" t="s">
        <v>33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" thickBot="1" x14ac:dyDescent="0.4">
      <c r="A30" s="13"/>
      <c r="B30" s="9" t="s">
        <v>32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35">
      <c r="A31" s="12" t="s">
        <v>17</v>
      </c>
      <c r="B31" s="18"/>
      <c r="C31" s="39">
        <f t="shared" ref="C31:BA31" si="2">SUM(C32:C50)</f>
        <v>0</v>
      </c>
      <c r="D31" s="39">
        <f t="shared" si="2"/>
        <v>35</v>
      </c>
      <c r="E31" s="39">
        <f t="shared" si="2"/>
        <v>5</v>
      </c>
      <c r="F31" s="39">
        <f t="shared" si="2"/>
        <v>6</v>
      </c>
      <c r="G31" s="39">
        <f t="shared" si="2"/>
        <v>43</v>
      </c>
      <c r="H31" s="39">
        <f t="shared" si="2"/>
        <v>3</v>
      </c>
      <c r="I31" s="39">
        <f t="shared" si="2"/>
        <v>16</v>
      </c>
      <c r="J31" s="39">
        <f t="shared" si="2"/>
        <v>129</v>
      </c>
      <c r="K31" s="39">
        <f t="shared" si="2"/>
        <v>207</v>
      </c>
      <c r="L31" s="39">
        <f t="shared" si="2"/>
        <v>400</v>
      </c>
      <c r="M31" s="39">
        <f t="shared" si="2"/>
        <v>237</v>
      </c>
      <c r="N31" s="39">
        <f t="shared" si="2"/>
        <v>0</v>
      </c>
      <c r="O31" s="39">
        <f t="shared" si="2"/>
        <v>18</v>
      </c>
      <c r="P31" s="39">
        <f t="shared" si="2"/>
        <v>0</v>
      </c>
      <c r="Q31" s="39">
        <f t="shared" si="2"/>
        <v>53</v>
      </c>
      <c r="R31" s="39">
        <f t="shared" si="2"/>
        <v>6</v>
      </c>
      <c r="S31" s="39">
        <f t="shared" si="2"/>
        <v>6</v>
      </c>
      <c r="T31" s="39">
        <f t="shared" si="2"/>
        <v>47</v>
      </c>
      <c r="U31" s="39">
        <f t="shared" si="2"/>
        <v>2</v>
      </c>
      <c r="V31" s="39">
        <f t="shared" si="2"/>
        <v>18</v>
      </c>
      <c r="W31" s="39">
        <f t="shared" si="2"/>
        <v>112</v>
      </c>
      <c r="X31" s="39">
        <f t="shared" si="2"/>
        <v>229</v>
      </c>
      <c r="Y31" s="39">
        <f t="shared" si="2"/>
        <v>402</v>
      </c>
      <c r="Z31" s="39">
        <f t="shared" si="2"/>
        <v>188</v>
      </c>
      <c r="AA31" s="39">
        <f t="shared" si="2"/>
        <v>0</v>
      </c>
      <c r="AB31" s="39">
        <f t="shared" si="2"/>
        <v>15</v>
      </c>
      <c r="AC31" s="39">
        <f t="shared" si="2"/>
        <v>0</v>
      </c>
      <c r="AD31" s="39">
        <f t="shared" si="2"/>
        <v>34</v>
      </c>
      <c r="AE31" s="39">
        <f t="shared" si="2"/>
        <v>6</v>
      </c>
      <c r="AF31" s="39">
        <f t="shared" si="2"/>
        <v>6</v>
      </c>
      <c r="AG31" s="39">
        <f t="shared" si="2"/>
        <v>51</v>
      </c>
      <c r="AH31" s="39">
        <f t="shared" si="2"/>
        <v>1</v>
      </c>
      <c r="AI31" s="39">
        <f t="shared" si="2"/>
        <v>16</v>
      </c>
      <c r="AJ31" s="39">
        <f t="shared" si="2"/>
        <v>69</v>
      </c>
      <c r="AK31" s="39">
        <f t="shared" si="2"/>
        <v>239</v>
      </c>
      <c r="AL31" s="39">
        <f t="shared" si="2"/>
        <v>432</v>
      </c>
      <c r="AM31" s="39">
        <f t="shared" si="2"/>
        <v>145</v>
      </c>
      <c r="AN31" s="39">
        <f t="shared" si="2"/>
        <v>0</v>
      </c>
      <c r="AO31" s="39">
        <f t="shared" si="2"/>
        <v>15</v>
      </c>
      <c r="AP31" s="39">
        <f t="shared" si="2"/>
        <v>0</v>
      </c>
      <c r="AQ31" s="39">
        <f t="shared" si="2"/>
        <v>38</v>
      </c>
      <c r="AR31" s="39">
        <f t="shared" si="2"/>
        <v>7</v>
      </c>
      <c r="AS31" s="39">
        <f t="shared" si="2"/>
        <v>2</v>
      </c>
      <c r="AT31" s="39">
        <f t="shared" si="2"/>
        <v>61</v>
      </c>
      <c r="AU31" s="39">
        <f t="shared" si="2"/>
        <v>0</v>
      </c>
      <c r="AV31" s="39">
        <f t="shared" si="2"/>
        <v>28</v>
      </c>
      <c r="AW31" s="39">
        <f t="shared" si="2"/>
        <v>70</v>
      </c>
      <c r="AX31" s="39">
        <f t="shared" si="2"/>
        <v>227</v>
      </c>
      <c r="AY31" s="39">
        <f t="shared" si="2"/>
        <v>429</v>
      </c>
      <c r="AZ31" s="39">
        <f t="shared" si="2"/>
        <v>175</v>
      </c>
      <c r="BA31" s="39">
        <f t="shared" si="2"/>
        <v>0</v>
      </c>
      <c r="BB31" s="39">
        <f>SUM(BB32:BB50)</f>
        <v>11</v>
      </c>
    </row>
    <row r="32" spans="1:54" x14ac:dyDescent="0.35">
      <c r="A32" s="6"/>
      <c r="B32" s="3" t="s">
        <v>30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35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35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35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35">
      <c r="A36" s="6"/>
      <c r="B36" s="3" t="s">
        <v>29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35">
      <c r="A37" s="6"/>
      <c r="B37" s="3" t="s">
        <v>28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35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35">
      <c r="A39" s="6"/>
      <c r="B39" s="3" t="s">
        <v>31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35">
      <c r="A40" s="6"/>
      <c r="B40" s="3" t="s">
        <v>27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35">
      <c r="A41" s="6"/>
      <c r="B41" s="3" t="s">
        <v>142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35">
      <c r="A42" s="6"/>
      <c r="B42" s="3" t="s">
        <v>143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35">
      <c r="A43" s="6"/>
      <c r="B43" s="3" t="s">
        <v>144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26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35">
      <c r="A45" s="6"/>
      <c r="B45" s="3" t="s">
        <v>147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35">
      <c r="A46" s="6"/>
      <c r="B46" s="3" t="s">
        <v>25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35">
      <c r="A47" s="6"/>
      <c r="B47" s="3" t="s">
        <v>55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35">
      <c r="A48" s="6"/>
      <c r="B48" s="3" t="s">
        <v>56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35">
      <c r="A49" s="6"/>
      <c r="B49" s="3" t="s">
        <v>145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146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35">
      <c r="A51" s="12" t="s">
        <v>137</v>
      </c>
      <c r="B51" s="14"/>
      <c r="C51" s="39">
        <f t="shared" ref="C51:BA51" si="3">SUM(C52:C69)</f>
        <v>0</v>
      </c>
      <c r="D51" s="39">
        <f t="shared" si="3"/>
        <v>149</v>
      </c>
      <c r="E51" s="39">
        <f t="shared" si="3"/>
        <v>21</v>
      </c>
      <c r="F51" s="39">
        <f t="shared" si="3"/>
        <v>1</v>
      </c>
      <c r="G51" s="39">
        <f t="shared" si="3"/>
        <v>105</v>
      </c>
      <c r="H51" s="39">
        <f t="shared" si="3"/>
        <v>15</v>
      </c>
      <c r="I51" s="39">
        <f t="shared" si="3"/>
        <v>29</v>
      </c>
      <c r="J51" s="39">
        <f t="shared" si="3"/>
        <v>182</v>
      </c>
      <c r="K51" s="39">
        <f t="shared" si="3"/>
        <v>995</v>
      </c>
      <c r="L51" s="39">
        <f t="shared" si="3"/>
        <v>832</v>
      </c>
      <c r="M51" s="39">
        <f t="shared" si="3"/>
        <v>779</v>
      </c>
      <c r="N51" s="39">
        <f t="shared" si="3"/>
        <v>1</v>
      </c>
      <c r="O51" s="39">
        <f t="shared" si="3"/>
        <v>35</v>
      </c>
      <c r="P51" s="39">
        <f t="shared" si="3"/>
        <v>0</v>
      </c>
      <c r="Q51" s="39">
        <f t="shared" si="3"/>
        <v>129</v>
      </c>
      <c r="R51" s="39">
        <f t="shared" si="3"/>
        <v>16</v>
      </c>
      <c r="S51" s="39">
        <f t="shared" si="3"/>
        <v>6</v>
      </c>
      <c r="T51" s="39">
        <f t="shared" si="3"/>
        <v>145</v>
      </c>
      <c r="U51" s="39">
        <f t="shared" si="3"/>
        <v>11</v>
      </c>
      <c r="V51" s="39">
        <f t="shared" si="3"/>
        <v>30</v>
      </c>
      <c r="W51" s="39">
        <f t="shared" si="3"/>
        <v>221</v>
      </c>
      <c r="X51" s="39">
        <f t="shared" si="3"/>
        <v>569</v>
      </c>
      <c r="Y51" s="39">
        <f t="shared" si="3"/>
        <v>811</v>
      </c>
      <c r="Z51" s="39">
        <f t="shared" si="3"/>
        <v>584</v>
      </c>
      <c r="AA51" s="39">
        <f t="shared" si="3"/>
        <v>1</v>
      </c>
      <c r="AB51" s="39">
        <f t="shared" si="3"/>
        <v>33</v>
      </c>
      <c r="AC51" s="39">
        <f t="shared" si="3"/>
        <v>0</v>
      </c>
      <c r="AD51" s="39">
        <f t="shared" si="3"/>
        <v>134</v>
      </c>
      <c r="AE51" s="39">
        <f t="shared" si="3"/>
        <v>17</v>
      </c>
      <c r="AF51" s="39">
        <f t="shared" si="3"/>
        <v>6</v>
      </c>
      <c r="AG51" s="39">
        <f t="shared" si="3"/>
        <v>127</v>
      </c>
      <c r="AH51" s="39">
        <f t="shared" si="3"/>
        <v>9</v>
      </c>
      <c r="AI51" s="39">
        <f t="shared" si="3"/>
        <v>37</v>
      </c>
      <c r="AJ51" s="39">
        <f t="shared" si="3"/>
        <v>235</v>
      </c>
      <c r="AK51" s="39">
        <f t="shared" si="3"/>
        <v>679</v>
      </c>
      <c r="AL51" s="39">
        <f t="shared" si="3"/>
        <v>865</v>
      </c>
      <c r="AM51" s="39">
        <f t="shared" si="3"/>
        <v>548</v>
      </c>
      <c r="AN51" s="39">
        <f t="shared" si="3"/>
        <v>0</v>
      </c>
      <c r="AO51" s="39">
        <f t="shared" si="3"/>
        <v>37</v>
      </c>
      <c r="AP51" s="39">
        <f t="shared" si="3"/>
        <v>0</v>
      </c>
      <c r="AQ51" s="39">
        <f t="shared" si="3"/>
        <v>150</v>
      </c>
      <c r="AR51" s="39">
        <f t="shared" si="3"/>
        <v>18</v>
      </c>
      <c r="AS51" s="39">
        <f t="shared" si="3"/>
        <v>1</v>
      </c>
      <c r="AT51" s="39">
        <f t="shared" si="3"/>
        <v>126</v>
      </c>
      <c r="AU51" s="39">
        <f t="shared" si="3"/>
        <v>12</v>
      </c>
      <c r="AV51" s="39">
        <f t="shared" si="3"/>
        <v>56</v>
      </c>
      <c r="AW51" s="39">
        <f t="shared" si="3"/>
        <v>207</v>
      </c>
      <c r="AX51" s="39">
        <f t="shared" si="3"/>
        <v>654</v>
      </c>
      <c r="AY51" s="39">
        <f t="shared" si="3"/>
        <v>703</v>
      </c>
      <c r="AZ51" s="39">
        <f t="shared" si="3"/>
        <v>514</v>
      </c>
      <c r="BA51" s="39">
        <f t="shared" si="3"/>
        <v>0</v>
      </c>
      <c r="BB51" s="39">
        <f>SUM(BB52:BB69)</f>
        <v>27</v>
      </c>
    </row>
    <row r="52" spans="1:54" x14ac:dyDescent="0.35">
      <c r="A52" s="6"/>
      <c r="B52" s="3" t="s">
        <v>57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35">
      <c r="A53" s="6"/>
      <c r="B53" s="3" t="s">
        <v>58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35">
      <c r="A54" s="6"/>
      <c r="B54" s="3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35">
      <c r="A55" s="6"/>
      <c r="B55" s="3" t="s">
        <v>60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35">
      <c r="A56" s="6"/>
      <c r="B56" s="3" t="s">
        <v>61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35">
      <c r="A57" s="6"/>
      <c r="B57" s="3" t="s">
        <v>62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35">
      <c r="A58" s="6"/>
      <c r="B58" s="3" t="s">
        <v>63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35">
      <c r="A59" s="6"/>
      <c r="B59" s="3" t="s">
        <v>64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35">
      <c r="A60" s="6"/>
      <c r="B60" s="3" t="s">
        <v>65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35">
      <c r="A61" s="6"/>
      <c r="B61" s="3" t="s">
        <v>66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35">
      <c r="A62" s="6"/>
      <c r="B62" s="3" t="s">
        <v>68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35">
      <c r="A63" s="6"/>
      <c r="B63" s="3" t="s">
        <v>69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35">
      <c r="A64" s="6"/>
      <c r="B64" s="3" t="s">
        <v>70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35">
      <c r="A65" s="6"/>
      <c r="B65" s="3" t="s">
        <v>71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35">
      <c r="A66" s="6"/>
      <c r="B66" s="3" t="s">
        <v>72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35">
      <c r="A67" s="6"/>
      <c r="B67" s="3" t="s">
        <v>73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35">
      <c r="A68" s="6"/>
      <c r="B68" s="3" t="s">
        <v>74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" thickBot="1" x14ac:dyDescent="0.4">
      <c r="A69" s="8"/>
      <c r="B69" s="9" t="s">
        <v>75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35">
      <c r="A70" s="12" t="s">
        <v>136</v>
      </c>
      <c r="B70" s="14"/>
      <c r="C70" s="39">
        <f>SUM(C71:C85)</f>
        <v>0</v>
      </c>
      <c r="D70" s="39">
        <f t="shared" ref="D70:BB70" si="4">SUM(D71:D85)</f>
        <v>51</v>
      </c>
      <c r="E70" s="39">
        <f t="shared" si="4"/>
        <v>3</v>
      </c>
      <c r="F70" s="39">
        <f t="shared" si="4"/>
        <v>3</v>
      </c>
      <c r="G70" s="39">
        <f t="shared" si="4"/>
        <v>88</v>
      </c>
      <c r="H70" s="39">
        <f t="shared" si="4"/>
        <v>3</v>
      </c>
      <c r="I70" s="39">
        <f t="shared" si="4"/>
        <v>24</v>
      </c>
      <c r="J70" s="39">
        <f t="shared" si="4"/>
        <v>120</v>
      </c>
      <c r="K70" s="39">
        <f t="shared" si="4"/>
        <v>258</v>
      </c>
      <c r="L70" s="39">
        <f t="shared" si="4"/>
        <v>304</v>
      </c>
      <c r="M70" s="39">
        <f t="shared" si="4"/>
        <v>213</v>
      </c>
      <c r="N70" s="39">
        <f t="shared" si="4"/>
        <v>1</v>
      </c>
      <c r="O70" s="39">
        <f t="shared" si="4"/>
        <v>27</v>
      </c>
      <c r="P70" s="39">
        <f t="shared" si="4"/>
        <v>0</v>
      </c>
      <c r="Q70" s="39">
        <f t="shared" si="4"/>
        <v>41</v>
      </c>
      <c r="R70" s="39">
        <f t="shared" si="4"/>
        <v>5</v>
      </c>
      <c r="S70" s="39">
        <f t="shared" si="4"/>
        <v>4</v>
      </c>
      <c r="T70" s="39">
        <f t="shared" si="4"/>
        <v>78</v>
      </c>
      <c r="U70" s="39">
        <f t="shared" si="4"/>
        <v>3</v>
      </c>
      <c r="V70" s="39">
        <f t="shared" si="4"/>
        <v>35</v>
      </c>
      <c r="W70" s="39">
        <f t="shared" si="4"/>
        <v>95</v>
      </c>
      <c r="X70" s="39">
        <f t="shared" si="4"/>
        <v>298</v>
      </c>
      <c r="Y70" s="39">
        <f t="shared" si="4"/>
        <v>393</v>
      </c>
      <c r="Z70" s="39">
        <f t="shared" si="4"/>
        <v>240</v>
      </c>
      <c r="AA70" s="39">
        <f t="shared" si="4"/>
        <v>0</v>
      </c>
      <c r="AB70" s="39">
        <f t="shared" si="4"/>
        <v>29</v>
      </c>
      <c r="AC70" s="39">
        <f t="shared" si="4"/>
        <v>1</v>
      </c>
      <c r="AD70" s="39">
        <f t="shared" si="4"/>
        <v>41</v>
      </c>
      <c r="AE70" s="39">
        <f t="shared" si="4"/>
        <v>3</v>
      </c>
      <c r="AF70" s="39">
        <f t="shared" si="4"/>
        <v>4</v>
      </c>
      <c r="AG70" s="39">
        <f t="shared" si="4"/>
        <v>47</v>
      </c>
      <c r="AH70" s="39">
        <f t="shared" si="4"/>
        <v>1</v>
      </c>
      <c r="AI70" s="39">
        <f t="shared" si="4"/>
        <v>10</v>
      </c>
      <c r="AJ70" s="39">
        <f t="shared" si="4"/>
        <v>117</v>
      </c>
      <c r="AK70" s="39">
        <f t="shared" si="4"/>
        <v>237</v>
      </c>
      <c r="AL70" s="39">
        <f t="shared" si="4"/>
        <v>556</v>
      </c>
      <c r="AM70" s="39">
        <f t="shared" si="4"/>
        <v>234</v>
      </c>
      <c r="AN70" s="39">
        <f t="shared" si="4"/>
        <v>1</v>
      </c>
      <c r="AO70" s="39">
        <f t="shared" si="4"/>
        <v>30</v>
      </c>
      <c r="AP70" s="39">
        <f t="shared" si="4"/>
        <v>0</v>
      </c>
      <c r="AQ70" s="39">
        <f t="shared" si="4"/>
        <v>44</v>
      </c>
      <c r="AR70" s="39">
        <f t="shared" si="4"/>
        <v>7</v>
      </c>
      <c r="AS70" s="39">
        <f t="shared" si="4"/>
        <v>2</v>
      </c>
      <c r="AT70" s="39">
        <f t="shared" si="4"/>
        <v>77</v>
      </c>
      <c r="AU70" s="39">
        <f t="shared" si="4"/>
        <v>5</v>
      </c>
      <c r="AV70" s="39">
        <f t="shared" si="4"/>
        <v>32</v>
      </c>
      <c r="AW70" s="39">
        <f t="shared" si="4"/>
        <v>176</v>
      </c>
      <c r="AX70" s="39">
        <f t="shared" si="4"/>
        <v>232</v>
      </c>
      <c r="AY70" s="39">
        <f t="shared" si="4"/>
        <v>329</v>
      </c>
      <c r="AZ70" s="39">
        <f t="shared" si="4"/>
        <v>266</v>
      </c>
      <c r="BA70" s="39">
        <f>SUM(BA71:BA85)</f>
        <v>0</v>
      </c>
      <c r="BB70" s="39">
        <f t="shared" si="4"/>
        <v>15</v>
      </c>
    </row>
    <row r="71" spans="1:54" x14ac:dyDescent="0.35">
      <c r="A71" s="6"/>
      <c r="B71" s="3" t="s">
        <v>76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35">
      <c r="A72" s="6"/>
      <c r="B72" s="3" t="s">
        <v>148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35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35">
      <c r="A74" s="6"/>
      <c r="B74" s="3" t="s">
        <v>77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35">
      <c r="A75" s="6"/>
      <c r="B75" s="3" t="s">
        <v>78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35">
      <c r="A76" s="6"/>
      <c r="B76" s="3" t="s">
        <v>79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35">
      <c r="A77" s="6"/>
      <c r="B77" s="3" t="s">
        <v>80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35">
      <c r="A78" s="6"/>
      <c r="B78" s="3" t="s">
        <v>67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35">
      <c r="A79" s="6"/>
      <c r="B79" s="3" t="s">
        <v>81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35">
      <c r="A80" s="6"/>
      <c r="B80" s="3" t="s">
        <v>82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35">
      <c r="A81" s="6"/>
      <c r="B81" s="3" t="s">
        <v>122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35">
      <c r="A82" s="6"/>
      <c r="B82" s="3" t="s">
        <v>83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35">
      <c r="A83" s="6"/>
      <c r="B83" s="3" t="s">
        <v>84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35">
      <c r="A84" s="6"/>
      <c r="B84" s="3" t="s">
        <v>85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" thickBot="1" x14ac:dyDescent="0.4">
      <c r="A85" s="8"/>
      <c r="B85" s="3" t="s">
        <v>86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35">
      <c r="A86" s="12" t="s">
        <v>135</v>
      </c>
      <c r="B86" s="14"/>
      <c r="C86" s="39">
        <f>SUM(C87:C95)</f>
        <v>0</v>
      </c>
      <c r="D86" s="39">
        <f t="shared" ref="D86:BB86" si="5">SUM(D87:D95)</f>
        <v>16</v>
      </c>
      <c r="E86" s="39">
        <f t="shared" si="5"/>
        <v>11</v>
      </c>
      <c r="F86" s="39">
        <f t="shared" si="5"/>
        <v>0</v>
      </c>
      <c r="G86" s="39">
        <f t="shared" si="5"/>
        <v>19</v>
      </c>
      <c r="H86" s="39">
        <f t="shared" si="5"/>
        <v>2</v>
      </c>
      <c r="I86" s="39">
        <f t="shared" si="5"/>
        <v>10</v>
      </c>
      <c r="J86" s="39">
        <f t="shared" si="5"/>
        <v>45</v>
      </c>
      <c r="K86" s="39">
        <f t="shared" si="5"/>
        <v>92</v>
      </c>
      <c r="L86" s="39">
        <f t="shared" si="5"/>
        <v>137</v>
      </c>
      <c r="M86" s="39">
        <f t="shared" si="5"/>
        <v>59</v>
      </c>
      <c r="N86" s="39">
        <f t="shared" si="5"/>
        <v>1</v>
      </c>
      <c r="O86" s="39">
        <f t="shared" si="5"/>
        <v>6</v>
      </c>
      <c r="P86" s="39">
        <f t="shared" si="5"/>
        <v>0</v>
      </c>
      <c r="Q86" s="39">
        <f t="shared" si="5"/>
        <v>14</v>
      </c>
      <c r="R86" s="39">
        <f t="shared" si="5"/>
        <v>1</v>
      </c>
      <c r="S86" s="39">
        <f t="shared" si="5"/>
        <v>2</v>
      </c>
      <c r="T86" s="39">
        <f t="shared" si="5"/>
        <v>26</v>
      </c>
      <c r="U86" s="39">
        <f t="shared" si="5"/>
        <v>3</v>
      </c>
      <c r="V86" s="39">
        <f t="shared" si="5"/>
        <v>9</v>
      </c>
      <c r="W86" s="39">
        <f t="shared" si="5"/>
        <v>50</v>
      </c>
      <c r="X86" s="39">
        <f t="shared" si="5"/>
        <v>82</v>
      </c>
      <c r="Y86" s="39">
        <f t="shared" si="5"/>
        <v>105</v>
      </c>
      <c r="Z86" s="39">
        <f t="shared" si="5"/>
        <v>67</v>
      </c>
      <c r="AA86" s="39">
        <f t="shared" si="5"/>
        <v>0</v>
      </c>
      <c r="AB86" s="39">
        <f t="shared" si="5"/>
        <v>8</v>
      </c>
      <c r="AC86" s="39">
        <f t="shared" si="5"/>
        <v>0</v>
      </c>
      <c r="AD86" s="39">
        <f t="shared" si="5"/>
        <v>16</v>
      </c>
      <c r="AE86" s="39">
        <f t="shared" si="5"/>
        <v>2</v>
      </c>
      <c r="AF86" s="39">
        <f t="shared" si="5"/>
        <v>3</v>
      </c>
      <c r="AG86" s="39">
        <f t="shared" si="5"/>
        <v>29</v>
      </c>
      <c r="AH86" s="39">
        <f t="shared" si="5"/>
        <v>9</v>
      </c>
      <c r="AI86" s="39">
        <f t="shared" si="5"/>
        <v>8</v>
      </c>
      <c r="AJ86" s="39">
        <f t="shared" si="5"/>
        <v>46</v>
      </c>
      <c r="AK86" s="39">
        <f t="shared" si="5"/>
        <v>97</v>
      </c>
      <c r="AL86" s="39">
        <f t="shared" si="5"/>
        <v>138</v>
      </c>
      <c r="AM86" s="39">
        <f t="shared" si="5"/>
        <v>91</v>
      </c>
      <c r="AN86" s="39">
        <f t="shared" si="5"/>
        <v>0</v>
      </c>
      <c r="AO86" s="39">
        <f t="shared" si="5"/>
        <v>4</v>
      </c>
      <c r="AP86" s="39">
        <f t="shared" si="5"/>
        <v>0</v>
      </c>
      <c r="AQ86" s="39">
        <f t="shared" si="5"/>
        <v>24</v>
      </c>
      <c r="AR86" s="39">
        <f t="shared" si="5"/>
        <v>6</v>
      </c>
      <c r="AS86" s="39">
        <f t="shared" si="5"/>
        <v>0</v>
      </c>
      <c r="AT86" s="39">
        <f t="shared" si="5"/>
        <v>28</v>
      </c>
      <c r="AU86" s="39">
        <f t="shared" si="5"/>
        <v>4</v>
      </c>
      <c r="AV86" s="39">
        <f t="shared" si="5"/>
        <v>10</v>
      </c>
      <c r="AW86" s="39">
        <f t="shared" si="5"/>
        <v>75</v>
      </c>
      <c r="AX86" s="39">
        <f t="shared" si="5"/>
        <v>90</v>
      </c>
      <c r="AY86" s="39">
        <f t="shared" si="5"/>
        <v>81</v>
      </c>
      <c r="AZ86" s="39">
        <f t="shared" si="5"/>
        <v>105</v>
      </c>
      <c r="BA86" s="39">
        <f t="shared" si="5"/>
        <v>0</v>
      </c>
      <c r="BB86" s="39">
        <f t="shared" si="5"/>
        <v>7</v>
      </c>
    </row>
    <row r="87" spans="1:54" x14ac:dyDescent="0.35">
      <c r="A87" s="6"/>
      <c r="B87" s="3" t="s">
        <v>87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35">
      <c r="A88" s="6"/>
      <c r="B88" s="3" t="s">
        <v>88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35">
      <c r="A89" s="6"/>
      <c r="B89" s="3" t="s">
        <v>89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35">
      <c r="A90" s="6"/>
      <c r="B90" s="3" t="s">
        <v>90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35">
      <c r="A91" s="6"/>
      <c r="B91" s="3" t="s">
        <v>91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35">
      <c r="A92" s="6"/>
      <c r="B92" s="3" t="s">
        <v>92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35">
      <c r="A93" s="6"/>
      <c r="B93" s="3" t="s">
        <v>93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35">
      <c r="A94" s="6"/>
      <c r="B94" s="3" t="s">
        <v>94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" thickBot="1" x14ac:dyDescent="0.4">
      <c r="A95" s="8"/>
      <c r="B95" s="9" t="s">
        <v>95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35">
      <c r="A96" s="12" t="s">
        <v>138</v>
      </c>
      <c r="B96" s="14"/>
      <c r="C96" s="39">
        <f>SUM(C97:C100)</f>
        <v>0</v>
      </c>
      <c r="D96" s="39">
        <f t="shared" ref="D96:BB96" si="6">SUM(D97:D100)</f>
        <v>0</v>
      </c>
      <c r="E96" s="39">
        <f t="shared" si="6"/>
        <v>0</v>
      </c>
      <c r="F96" s="39">
        <f t="shared" si="6"/>
        <v>0</v>
      </c>
      <c r="G96" s="39">
        <f t="shared" si="6"/>
        <v>2</v>
      </c>
      <c r="H96" s="39">
        <f t="shared" si="6"/>
        <v>0</v>
      </c>
      <c r="I96" s="39">
        <f t="shared" si="6"/>
        <v>0</v>
      </c>
      <c r="J96" s="39">
        <f t="shared" si="6"/>
        <v>2</v>
      </c>
      <c r="K96" s="39">
        <f t="shared" si="6"/>
        <v>1</v>
      </c>
      <c r="L96" s="39">
        <f t="shared" si="6"/>
        <v>3</v>
      </c>
      <c r="M96" s="39">
        <f t="shared" si="6"/>
        <v>5</v>
      </c>
      <c r="N96" s="39">
        <f t="shared" si="6"/>
        <v>0</v>
      </c>
      <c r="O96" s="39">
        <f t="shared" si="6"/>
        <v>0</v>
      </c>
      <c r="P96" s="39">
        <f t="shared" si="6"/>
        <v>0</v>
      </c>
      <c r="Q96" s="39">
        <f t="shared" si="6"/>
        <v>0</v>
      </c>
      <c r="R96" s="39">
        <f t="shared" si="6"/>
        <v>0</v>
      </c>
      <c r="S96" s="39">
        <f t="shared" si="6"/>
        <v>0</v>
      </c>
      <c r="T96" s="39">
        <f t="shared" si="6"/>
        <v>2</v>
      </c>
      <c r="U96" s="39">
        <f t="shared" si="6"/>
        <v>0</v>
      </c>
      <c r="V96" s="39">
        <f t="shared" si="6"/>
        <v>0</v>
      </c>
      <c r="W96" s="39">
        <f t="shared" si="6"/>
        <v>0</v>
      </c>
      <c r="X96" s="39">
        <f t="shared" si="6"/>
        <v>4</v>
      </c>
      <c r="Y96" s="39">
        <f t="shared" si="6"/>
        <v>5</v>
      </c>
      <c r="Z96" s="39">
        <f t="shared" si="6"/>
        <v>4</v>
      </c>
      <c r="AA96" s="39">
        <f t="shared" si="6"/>
        <v>0</v>
      </c>
      <c r="AB96" s="39">
        <f t="shared" si="6"/>
        <v>0</v>
      </c>
      <c r="AC96" s="39">
        <f t="shared" si="6"/>
        <v>0</v>
      </c>
      <c r="AD96" s="39">
        <f t="shared" si="6"/>
        <v>6</v>
      </c>
      <c r="AE96" s="39">
        <f t="shared" si="6"/>
        <v>0</v>
      </c>
      <c r="AF96" s="39">
        <f t="shared" si="6"/>
        <v>0</v>
      </c>
      <c r="AG96" s="39">
        <f t="shared" si="6"/>
        <v>2</v>
      </c>
      <c r="AH96" s="39">
        <f t="shared" si="6"/>
        <v>0</v>
      </c>
      <c r="AI96" s="39">
        <f t="shared" si="6"/>
        <v>0</v>
      </c>
      <c r="AJ96" s="39">
        <f t="shared" si="6"/>
        <v>3</v>
      </c>
      <c r="AK96" s="39">
        <f t="shared" si="6"/>
        <v>3</v>
      </c>
      <c r="AL96" s="39">
        <f t="shared" si="6"/>
        <v>12</v>
      </c>
      <c r="AM96" s="39">
        <f t="shared" si="6"/>
        <v>9</v>
      </c>
      <c r="AN96" s="39">
        <f t="shared" si="6"/>
        <v>0</v>
      </c>
      <c r="AO96" s="39">
        <f t="shared" si="6"/>
        <v>0</v>
      </c>
      <c r="AP96" s="39">
        <f t="shared" si="6"/>
        <v>0</v>
      </c>
      <c r="AQ96" s="39">
        <f t="shared" si="6"/>
        <v>0</v>
      </c>
      <c r="AR96" s="39">
        <f t="shared" si="6"/>
        <v>0</v>
      </c>
      <c r="AS96" s="39">
        <f t="shared" si="6"/>
        <v>1</v>
      </c>
      <c r="AT96" s="39">
        <f t="shared" si="6"/>
        <v>4</v>
      </c>
      <c r="AU96" s="39">
        <f t="shared" si="6"/>
        <v>0</v>
      </c>
      <c r="AV96" s="39">
        <f t="shared" si="6"/>
        <v>0</v>
      </c>
      <c r="AW96" s="39">
        <f t="shared" si="6"/>
        <v>3</v>
      </c>
      <c r="AX96" s="39">
        <f t="shared" si="6"/>
        <v>2</v>
      </c>
      <c r="AY96" s="39">
        <f t="shared" si="6"/>
        <v>3</v>
      </c>
      <c r="AZ96" s="39">
        <f t="shared" si="6"/>
        <v>5</v>
      </c>
      <c r="BA96" s="39">
        <f t="shared" si="6"/>
        <v>0</v>
      </c>
      <c r="BB96" s="39">
        <f t="shared" si="6"/>
        <v>0</v>
      </c>
    </row>
    <row r="97" spans="1:54" x14ac:dyDescent="0.35">
      <c r="A97" s="6"/>
      <c r="B97" s="3" t="s">
        <v>139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35">
      <c r="A98" s="6"/>
      <c r="B98" s="3" t="s">
        <v>140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5">
      <c r="A99" s="6"/>
      <c r="B99" s="3" t="s">
        <v>138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141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7">SUM(E102:E113)</f>
        <v>8</v>
      </c>
      <c r="F101" s="39">
        <f t="shared" si="7"/>
        <v>1</v>
      </c>
      <c r="G101" s="39">
        <f t="shared" si="7"/>
        <v>39</v>
      </c>
      <c r="H101" s="39">
        <f t="shared" si="7"/>
        <v>5</v>
      </c>
      <c r="I101" s="39">
        <f t="shared" si="7"/>
        <v>18</v>
      </c>
      <c r="J101" s="39">
        <f t="shared" si="7"/>
        <v>103</v>
      </c>
      <c r="K101" s="39">
        <f t="shared" si="7"/>
        <v>183</v>
      </c>
      <c r="L101" s="39">
        <f t="shared" si="7"/>
        <v>183</v>
      </c>
      <c r="M101" s="39">
        <f t="shared" si="7"/>
        <v>291</v>
      </c>
      <c r="N101" s="39">
        <f t="shared" si="7"/>
        <v>0</v>
      </c>
      <c r="O101" s="39">
        <f t="shared" si="7"/>
        <v>21</v>
      </c>
      <c r="P101" s="39">
        <f t="shared" si="7"/>
        <v>0</v>
      </c>
      <c r="Q101" s="39">
        <f t="shared" si="7"/>
        <v>45</v>
      </c>
      <c r="R101" s="39">
        <f t="shared" si="7"/>
        <v>22</v>
      </c>
      <c r="S101" s="39">
        <f t="shared" si="7"/>
        <v>3</v>
      </c>
      <c r="T101" s="39">
        <f t="shared" si="7"/>
        <v>64</v>
      </c>
      <c r="U101" s="39">
        <f t="shared" si="7"/>
        <v>3</v>
      </c>
      <c r="V101" s="39">
        <f t="shared" si="7"/>
        <v>19</v>
      </c>
      <c r="W101" s="39">
        <f t="shared" si="7"/>
        <v>116</v>
      </c>
      <c r="X101" s="39">
        <f t="shared" si="7"/>
        <v>221</v>
      </c>
      <c r="Y101" s="39">
        <f t="shared" si="7"/>
        <v>238</v>
      </c>
      <c r="Z101" s="39">
        <f t="shared" si="7"/>
        <v>250</v>
      </c>
      <c r="AA101" s="39">
        <f t="shared" si="7"/>
        <v>0</v>
      </c>
      <c r="AB101" s="39">
        <f t="shared" si="7"/>
        <v>20</v>
      </c>
      <c r="AC101" s="39">
        <f t="shared" si="7"/>
        <v>0</v>
      </c>
      <c r="AD101" s="39">
        <f t="shared" si="7"/>
        <v>41</v>
      </c>
      <c r="AE101" s="39">
        <f t="shared" si="7"/>
        <v>6</v>
      </c>
      <c r="AF101" s="39">
        <f t="shared" si="7"/>
        <v>4</v>
      </c>
      <c r="AG101" s="39">
        <f t="shared" si="7"/>
        <v>53</v>
      </c>
      <c r="AH101" s="39">
        <f t="shared" si="7"/>
        <v>4</v>
      </c>
      <c r="AI101" s="39">
        <f t="shared" si="7"/>
        <v>13</v>
      </c>
      <c r="AJ101" s="39">
        <f t="shared" si="7"/>
        <v>119</v>
      </c>
      <c r="AK101" s="39">
        <f t="shared" si="7"/>
        <v>269</v>
      </c>
      <c r="AL101" s="39">
        <f t="shared" si="7"/>
        <v>314</v>
      </c>
      <c r="AM101" s="39">
        <f t="shared" si="7"/>
        <v>242</v>
      </c>
      <c r="AN101" s="39">
        <f t="shared" si="7"/>
        <v>0</v>
      </c>
      <c r="AO101" s="39">
        <f t="shared" si="7"/>
        <v>17</v>
      </c>
      <c r="AP101" s="39">
        <f t="shared" si="7"/>
        <v>0</v>
      </c>
      <c r="AQ101" s="39">
        <f t="shared" si="7"/>
        <v>34</v>
      </c>
      <c r="AR101" s="39">
        <f t="shared" si="7"/>
        <v>13</v>
      </c>
      <c r="AS101" s="39">
        <f t="shared" si="7"/>
        <v>3</v>
      </c>
      <c r="AT101" s="39">
        <f t="shared" si="7"/>
        <v>30</v>
      </c>
      <c r="AU101" s="39">
        <f t="shared" si="7"/>
        <v>10</v>
      </c>
      <c r="AV101" s="39">
        <f t="shared" si="7"/>
        <v>10</v>
      </c>
      <c r="AW101" s="39">
        <f t="shared" si="7"/>
        <v>113</v>
      </c>
      <c r="AX101" s="39">
        <f t="shared" si="7"/>
        <v>307</v>
      </c>
      <c r="AY101" s="39">
        <f t="shared" si="7"/>
        <v>187</v>
      </c>
      <c r="AZ101" s="39">
        <f t="shared" si="7"/>
        <v>286</v>
      </c>
      <c r="BA101" s="39">
        <f t="shared" si="7"/>
        <v>0</v>
      </c>
      <c r="BB101" s="39">
        <f t="shared" si="7"/>
        <v>14</v>
      </c>
    </row>
    <row r="102" spans="1:54" x14ac:dyDescent="0.35">
      <c r="A102" s="6"/>
      <c r="B102" s="3" t="s">
        <v>96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35">
      <c r="A103" s="6"/>
      <c r="B103" s="3" t="s">
        <v>97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35">
      <c r="A104" s="6"/>
      <c r="B104" s="3" t="s">
        <v>98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35">
      <c r="A105" s="6"/>
      <c r="B105" s="3" t="s">
        <v>99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35">
      <c r="A106" s="6"/>
      <c r="B106" s="3" t="s">
        <v>100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35">
      <c r="A107" s="6"/>
      <c r="B107" s="3" t="s">
        <v>101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35">
      <c r="A108" s="6"/>
      <c r="B108" s="3" t="s">
        <v>102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35">
      <c r="A109" s="6"/>
      <c r="B109" s="3" t="s">
        <v>103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35">
      <c r="A110" s="6"/>
      <c r="B110" s="3" t="s">
        <v>131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35">
      <c r="A111" s="6"/>
      <c r="B111" s="3" t="s">
        <v>104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35">
      <c r="A112" s="6"/>
      <c r="B112" s="3" t="s">
        <v>105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" thickBot="1" x14ac:dyDescent="0.4">
      <c r="A113" s="8"/>
      <c r="B113" s="9" t="s">
        <v>106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35">
      <c r="A114" s="12" t="s">
        <v>19</v>
      </c>
      <c r="B114" s="28"/>
      <c r="C114" s="39">
        <f>SUM(C115:C132)</f>
        <v>0</v>
      </c>
      <c r="D114" s="39">
        <f t="shared" ref="D114:BA114" si="8">SUM(D115:D132)</f>
        <v>116</v>
      </c>
      <c r="E114" s="39">
        <f t="shared" si="8"/>
        <v>20</v>
      </c>
      <c r="F114" s="39">
        <f t="shared" si="8"/>
        <v>4</v>
      </c>
      <c r="G114" s="39">
        <f t="shared" si="8"/>
        <v>117</v>
      </c>
      <c r="H114" s="39">
        <f t="shared" si="8"/>
        <v>11</v>
      </c>
      <c r="I114" s="39">
        <f t="shared" si="8"/>
        <v>47</v>
      </c>
      <c r="J114" s="39">
        <f t="shared" si="8"/>
        <v>267</v>
      </c>
      <c r="K114" s="39">
        <f t="shared" si="8"/>
        <v>405</v>
      </c>
      <c r="L114" s="39">
        <f t="shared" si="8"/>
        <v>428</v>
      </c>
      <c r="M114" s="39">
        <f t="shared" si="8"/>
        <v>432</v>
      </c>
      <c r="N114" s="39">
        <f t="shared" si="8"/>
        <v>1</v>
      </c>
      <c r="O114" s="39">
        <f t="shared" si="8"/>
        <v>19</v>
      </c>
      <c r="P114" s="39">
        <f t="shared" si="8"/>
        <v>0</v>
      </c>
      <c r="Q114" s="39">
        <f t="shared" si="8"/>
        <v>108</v>
      </c>
      <c r="R114" s="39">
        <f t="shared" si="8"/>
        <v>10</v>
      </c>
      <c r="S114" s="39">
        <f t="shared" si="8"/>
        <v>2</v>
      </c>
      <c r="T114" s="39">
        <f t="shared" si="8"/>
        <v>122</v>
      </c>
      <c r="U114" s="39">
        <f t="shared" si="8"/>
        <v>6</v>
      </c>
      <c r="V114" s="39">
        <f t="shared" si="8"/>
        <v>34</v>
      </c>
      <c r="W114" s="39">
        <f t="shared" si="8"/>
        <v>210</v>
      </c>
      <c r="X114" s="39">
        <f t="shared" si="8"/>
        <v>490</v>
      </c>
      <c r="Y114" s="39">
        <f t="shared" si="8"/>
        <v>440</v>
      </c>
      <c r="Z114" s="39">
        <f t="shared" si="8"/>
        <v>433</v>
      </c>
      <c r="AA114" s="39">
        <f t="shared" si="8"/>
        <v>0</v>
      </c>
      <c r="AB114" s="39">
        <f t="shared" si="8"/>
        <v>28</v>
      </c>
      <c r="AC114" s="39">
        <f t="shared" si="8"/>
        <v>0</v>
      </c>
      <c r="AD114" s="39">
        <f t="shared" si="8"/>
        <v>91</v>
      </c>
      <c r="AE114" s="39">
        <f t="shared" si="8"/>
        <v>29</v>
      </c>
      <c r="AF114" s="39">
        <f t="shared" si="8"/>
        <v>4</v>
      </c>
      <c r="AG114" s="39">
        <f t="shared" si="8"/>
        <v>110</v>
      </c>
      <c r="AH114" s="39">
        <f t="shared" si="8"/>
        <v>7</v>
      </c>
      <c r="AI114" s="39">
        <f t="shared" si="8"/>
        <v>58</v>
      </c>
      <c r="AJ114" s="39">
        <f t="shared" si="8"/>
        <v>236</v>
      </c>
      <c r="AK114" s="39">
        <f t="shared" si="8"/>
        <v>644</v>
      </c>
      <c r="AL114" s="39">
        <f t="shared" si="8"/>
        <v>625</v>
      </c>
      <c r="AM114" s="39">
        <f t="shared" si="8"/>
        <v>452</v>
      </c>
      <c r="AN114" s="39">
        <f t="shared" si="8"/>
        <v>1</v>
      </c>
      <c r="AO114" s="39">
        <f t="shared" si="8"/>
        <v>23</v>
      </c>
      <c r="AP114" s="39">
        <f t="shared" si="8"/>
        <v>0</v>
      </c>
      <c r="AQ114" s="39">
        <f t="shared" si="8"/>
        <v>109</v>
      </c>
      <c r="AR114" s="39">
        <f t="shared" si="8"/>
        <v>40</v>
      </c>
      <c r="AS114" s="39">
        <f t="shared" si="8"/>
        <v>9</v>
      </c>
      <c r="AT114" s="39">
        <f t="shared" si="8"/>
        <v>96</v>
      </c>
      <c r="AU114" s="39">
        <f t="shared" si="8"/>
        <v>3</v>
      </c>
      <c r="AV114" s="39">
        <f t="shared" si="8"/>
        <v>66</v>
      </c>
      <c r="AW114" s="39">
        <f t="shared" si="8"/>
        <v>221</v>
      </c>
      <c r="AX114" s="39">
        <f t="shared" si="8"/>
        <v>477</v>
      </c>
      <c r="AY114" s="39">
        <f t="shared" si="8"/>
        <v>344</v>
      </c>
      <c r="AZ114" s="39">
        <f t="shared" si="8"/>
        <v>547</v>
      </c>
      <c r="BA114" s="39">
        <f t="shared" si="8"/>
        <v>2</v>
      </c>
      <c r="BB114" s="39">
        <f>SUM(BB115:BB132)</f>
        <v>29</v>
      </c>
    </row>
    <row r="115" spans="1:54" x14ac:dyDescent="0.35">
      <c r="A115" s="6"/>
      <c r="B115" s="3" t="s">
        <v>107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35">
      <c r="A116" s="6"/>
      <c r="B116" s="3" t="s">
        <v>108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35">
      <c r="A117" s="6"/>
      <c r="B117" s="3" t="s">
        <v>109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35">
      <c r="A118" s="6"/>
      <c r="B118" s="3" t="s">
        <v>110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35">
      <c r="A119" s="6"/>
      <c r="B119" s="3" t="s">
        <v>111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35">
      <c r="A120" s="6"/>
      <c r="B120" s="3" t="s">
        <v>112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35">
      <c r="A121" s="6"/>
      <c r="B121" s="3" t="s">
        <v>113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35">
      <c r="A122" s="6"/>
      <c r="B122" s="3" t="s">
        <v>114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35">
      <c r="A123" s="6"/>
      <c r="B123" s="3" t="s">
        <v>115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35">
      <c r="A124" s="6"/>
      <c r="B124" s="3" t="s">
        <v>116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35">
      <c r="A125" s="6"/>
      <c r="B125" s="3" t="s">
        <v>118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35">
      <c r="A126" s="6"/>
      <c r="B126" s="3" t="s">
        <v>119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35">
      <c r="A127" s="6"/>
      <c r="B127" s="3" t="s">
        <v>120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35">
      <c r="A128" s="6"/>
      <c r="B128" s="3" t="s">
        <v>121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35">
      <c r="A129" s="6"/>
      <c r="B129" s="3" t="s">
        <v>123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35">
      <c r="A130" s="6"/>
      <c r="B130" s="3" t="s">
        <v>124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35">
      <c r="A131" s="6"/>
      <c r="B131" s="3" t="s">
        <v>126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" thickBot="1" x14ac:dyDescent="0.4">
      <c r="A132" s="8"/>
      <c r="B132" s="3" t="s">
        <v>127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35">
      <c r="A133" s="12" t="s">
        <v>134</v>
      </c>
      <c r="B133" s="14"/>
      <c r="C133" s="39">
        <f>SUM(C134:C137)</f>
        <v>0</v>
      </c>
      <c r="D133" s="39">
        <f t="shared" ref="D133:BB133" si="9">SUM(D134:D137)</f>
        <v>2</v>
      </c>
      <c r="E133" s="39">
        <f t="shared" si="9"/>
        <v>0</v>
      </c>
      <c r="F133" s="39">
        <f t="shared" si="9"/>
        <v>0</v>
      </c>
      <c r="G133" s="39">
        <f t="shared" si="9"/>
        <v>8</v>
      </c>
      <c r="H133" s="39">
        <f t="shared" si="9"/>
        <v>0</v>
      </c>
      <c r="I133" s="39">
        <f t="shared" si="9"/>
        <v>0</v>
      </c>
      <c r="J133" s="39">
        <f t="shared" si="9"/>
        <v>5</v>
      </c>
      <c r="K133" s="39">
        <f t="shared" si="9"/>
        <v>15</v>
      </c>
      <c r="L133" s="39">
        <f t="shared" si="9"/>
        <v>52</v>
      </c>
      <c r="M133" s="39">
        <f t="shared" si="9"/>
        <v>23</v>
      </c>
      <c r="N133" s="39">
        <f t="shared" si="9"/>
        <v>0</v>
      </c>
      <c r="O133" s="39">
        <f t="shared" si="9"/>
        <v>3</v>
      </c>
      <c r="P133" s="39">
        <f t="shared" si="9"/>
        <v>0</v>
      </c>
      <c r="Q133" s="39">
        <f t="shared" si="9"/>
        <v>4</v>
      </c>
      <c r="R133" s="39">
        <f t="shared" si="9"/>
        <v>0</v>
      </c>
      <c r="S133" s="39">
        <f t="shared" si="9"/>
        <v>0</v>
      </c>
      <c r="T133" s="39">
        <f t="shared" si="9"/>
        <v>6</v>
      </c>
      <c r="U133" s="39">
        <f t="shared" si="9"/>
        <v>0</v>
      </c>
      <c r="V133" s="39">
        <f t="shared" si="9"/>
        <v>2</v>
      </c>
      <c r="W133" s="39">
        <f t="shared" si="9"/>
        <v>5</v>
      </c>
      <c r="X133" s="39">
        <f t="shared" si="9"/>
        <v>35</v>
      </c>
      <c r="Y133" s="39">
        <f t="shared" si="9"/>
        <v>67</v>
      </c>
      <c r="Z133" s="39">
        <f t="shared" si="9"/>
        <v>24</v>
      </c>
      <c r="AA133" s="39">
        <f t="shared" si="9"/>
        <v>0</v>
      </c>
      <c r="AB133" s="39">
        <f t="shared" si="9"/>
        <v>3</v>
      </c>
      <c r="AC133" s="39">
        <f t="shared" si="9"/>
        <v>0</v>
      </c>
      <c r="AD133" s="39">
        <f t="shared" si="9"/>
        <v>2</v>
      </c>
      <c r="AE133" s="39">
        <f t="shared" si="9"/>
        <v>0</v>
      </c>
      <c r="AF133" s="39">
        <f t="shared" si="9"/>
        <v>0</v>
      </c>
      <c r="AG133" s="39">
        <f t="shared" si="9"/>
        <v>7</v>
      </c>
      <c r="AH133" s="39">
        <f t="shared" si="9"/>
        <v>0</v>
      </c>
      <c r="AI133" s="39">
        <f t="shared" si="9"/>
        <v>3</v>
      </c>
      <c r="AJ133" s="39">
        <f t="shared" si="9"/>
        <v>7</v>
      </c>
      <c r="AK133" s="39">
        <f t="shared" si="9"/>
        <v>36</v>
      </c>
      <c r="AL133" s="39">
        <f t="shared" si="9"/>
        <v>75</v>
      </c>
      <c r="AM133" s="39">
        <f t="shared" si="9"/>
        <v>29</v>
      </c>
      <c r="AN133" s="39">
        <f t="shared" si="9"/>
        <v>0</v>
      </c>
      <c r="AO133" s="39">
        <f t="shared" si="9"/>
        <v>2</v>
      </c>
      <c r="AP133" s="39">
        <f t="shared" si="9"/>
        <v>0</v>
      </c>
      <c r="AQ133" s="39">
        <f t="shared" si="9"/>
        <v>2</v>
      </c>
      <c r="AR133" s="39">
        <f t="shared" si="9"/>
        <v>0</v>
      </c>
      <c r="AS133" s="39">
        <f t="shared" si="9"/>
        <v>0</v>
      </c>
      <c r="AT133" s="39">
        <f t="shared" si="9"/>
        <v>6</v>
      </c>
      <c r="AU133" s="39">
        <f t="shared" si="9"/>
        <v>0</v>
      </c>
      <c r="AV133" s="39">
        <f t="shared" si="9"/>
        <v>2</v>
      </c>
      <c r="AW133" s="39">
        <f t="shared" si="9"/>
        <v>10</v>
      </c>
      <c r="AX133" s="39">
        <f t="shared" si="9"/>
        <v>13</v>
      </c>
      <c r="AY133" s="39">
        <f t="shared" si="9"/>
        <v>35</v>
      </c>
      <c r="AZ133" s="39">
        <f>SUM(AZ134:AZ137)</f>
        <v>21</v>
      </c>
      <c r="BA133" s="39">
        <f t="shared" si="9"/>
        <v>0</v>
      </c>
      <c r="BB133" s="39">
        <f t="shared" si="9"/>
        <v>0</v>
      </c>
    </row>
    <row r="134" spans="1:54" x14ac:dyDescent="0.35">
      <c r="A134" s="6"/>
      <c r="B134" s="3" t="s">
        <v>132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35">
      <c r="A135" s="6"/>
      <c r="B135" s="3" t="s">
        <v>117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35">
      <c r="A136" s="6"/>
      <c r="B136" s="3" t="s">
        <v>125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" thickBot="1" x14ac:dyDescent="0.4">
      <c r="A137" s="8"/>
      <c r="B137" s="9" t="s">
        <v>128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topLeftCell="O1" zoomScaleNormal="100" workbookViewId="0">
      <selection activeCell="C1" sqref="C1:BB1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11" width="3.81640625" bestFit="1" customWidth="1"/>
    <col min="12" max="12" width="4.1796875" customWidth="1"/>
    <col min="13" max="13" width="5.1796875" bestFit="1" customWidth="1"/>
    <col min="14" max="15" width="3.81640625" bestFit="1" customWidth="1"/>
    <col min="16" max="23" width="4" bestFit="1" customWidth="1"/>
    <col min="24" max="24" width="4.54296875" bestFit="1" customWidth="1"/>
    <col min="25" max="25" width="4.81640625" customWidth="1"/>
    <col min="26" max="26" width="5.17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ht="15" thickBot="1" x14ac:dyDescent="0.4">
      <c r="C1" t="str">
        <f>_xlfn.CONCAT(C2,"&amp;",C3,"&amp;D1",C4)</f>
        <v>Q1&amp;4th January 2016&amp;D1Homicide</v>
      </c>
      <c r="D1" t="str">
        <f t="shared" ref="D1:BB1" si="0">_xlfn.CONCAT(D2,"&amp;",D3,"&amp;D1",D4)</f>
        <v>Q1&amp;4th January 2016&amp;D1Assault</v>
      </c>
      <c r="E1" t="str">
        <f t="shared" si="0"/>
        <v>Q1&amp;4th January 2016&amp;D1Sexual assault</v>
      </c>
      <c r="F1" t="str">
        <f t="shared" si="0"/>
        <v>Q1&amp;4th January 2016&amp;D1Offences against a person</v>
      </c>
      <c r="G1" t="str">
        <f t="shared" si="0"/>
        <v>Q1&amp;4th January 2016&amp;D1Burglary</v>
      </c>
      <c r="H1" t="str">
        <f t="shared" si="0"/>
        <v>Q1&amp;4th January 2016&amp;D1Robbery</v>
      </c>
      <c r="I1" t="str">
        <f t="shared" si="0"/>
        <v>Q1&amp;4th January 2016&amp;D1Motor vehicle theft</v>
      </c>
      <c r="J1" t="str">
        <f t="shared" si="0"/>
        <v>Q1&amp;4th January 2016&amp;D1Property damage</v>
      </c>
      <c r="K1" t="str">
        <f t="shared" si="0"/>
        <v>Q1&amp;4th January 2016&amp;D1Other offences</v>
      </c>
      <c r="L1" t="str">
        <f t="shared" si="0"/>
        <v>Q1&amp;4th January 2016&amp;D1Traffic Infringement Notices</v>
      </c>
      <c r="M1" t="str">
        <f t="shared" si="0"/>
        <v>Q1&amp;4th January 2016&amp;D1Theft (excluding Motor Vehicles)</v>
      </c>
      <c r="N1" t="str">
        <f t="shared" si="0"/>
        <v>Q1&amp;4th January 2016&amp;D1Road fatality</v>
      </c>
      <c r="O1" t="str">
        <f t="shared" si="0"/>
        <v>Q1&amp;4th January 2016&amp;D1Road collision with injury</v>
      </c>
      <c r="P1" t="str">
        <f t="shared" si="0"/>
        <v>Q2&amp;4th January 2016&amp;D1Homicide</v>
      </c>
      <c r="Q1" t="str">
        <f t="shared" si="0"/>
        <v>Q2&amp;4th January 2016&amp;D1Assault</v>
      </c>
      <c r="R1" t="str">
        <f t="shared" si="0"/>
        <v>Q2&amp;4th January 2016&amp;D1Sexual assault</v>
      </c>
      <c r="S1" t="str">
        <f t="shared" si="0"/>
        <v>Q2&amp;4th January 2016&amp;D1Offences against a person</v>
      </c>
      <c r="T1" t="str">
        <f t="shared" si="0"/>
        <v>Q2&amp;4th January 2016&amp;D1Burglary</v>
      </c>
      <c r="U1" t="str">
        <f t="shared" si="0"/>
        <v>Q2&amp;4th January 2016&amp;D1Robbery</v>
      </c>
      <c r="V1" t="str">
        <f t="shared" si="0"/>
        <v>Q2&amp;4th January 2016&amp;D1Motor vehicle theft</v>
      </c>
      <c r="W1" t="str">
        <f t="shared" si="0"/>
        <v>Q2&amp;4th January 2016&amp;D1Property damage</v>
      </c>
      <c r="X1" t="str">
        <f t="shared" si="0"/>
        <v>Q2&amp;4th January 2016&amp;D1Other offences</v>
      </c>
      <c r="Y1" t="str">
        <f t="shared" si="0"/>
        <v>Q2&amp;4th January 2016&amp;D1Traffic Infringement Notices</v>
      </c>
      <c r="Z1" t="str">
        <f t="shared" si="0"/>
        <v>Q2&amp;4th January 2016&amp;D1Theft (excluding Motor Vehicles)</v>
      </c>
      <c r="AA1" t="str">
        <f t="shared" si="0"/>
        <v>Q2&amp;4th January 2016&amp;D1Road fatality</v>
      </c>
      <c r="AB1" t="str">
        <f t="shared" si="0"/>
        <v>Q2&amp;4th January 2016&amp;D1Road collision with injury</v>
      </c>
      <c r="AC1" t="str">
        <f t="shared" si="0"/>
        <v>Q3&amp;4th January 2016&amp;D1Homicide</v>
      </c>
      <c r="AD1" t="str">
        <f t="shared" si="0"/>
        <v>Q3&amp;4th January 2016&amp;D1Assault</v>
      </c>
      <c r="AE1" t="str">
        <f t="shared" si="0"/>
        <v>Q3&amp;4th January 2016&amp;D1Sexual assault</v>
      </c>
      <c r="AF1" t="str">
        <f t="shared" si="0"/>
        <v>Q3&amp;4th January 2016&amp;D1Offences against a person</v>
      </c>
      <c r="AG1" t="str">
        <f t="shared" si="0"/>
        <v>Q3&amp;4th January 2016&amp;D1Burglary</v>
      </c>
      <c r="AH1" t="str">
        <f t="shared" si="0"/>
        <v>Q3&amp;4th January 2016&amp;D1Robbery</v>
      </c>
      <c r="AI1" t="str">
        <f t="shared" si="0"/>
        <v>Q3&amp;4th January 2016&amp;D1Motor vehicle theft</v>
      </c>
      <c r="AJ1" t="str">
        <f t="shared" si="0"/>
        <v>Q3&amp;4th January 2016&amp;D1Property damage</v>
      </c>
      <c r="AK1" t="str">
        <f t="shared" si="0"/>
        <v>Q3&amp;4th January 2016&amp;D1Other offences</v>
      </c>
      <c r="AL1" t="str">
        <f t="shared" si="0"/>
        <v>Q3&amp;4th January 2016&amp;D1Traffic Infringement Notices</v>
      </c>
      <c r="AM1" t="str">
        <f t="shared" si="0"/>
        <v>Q3&amp;4th January 2016&amp;D1Theft (excluding Motor Vehicles)</v>
      </c>
      <c r="AN1" t="str">
        <f t="shared" si="0"/>
        <v>Q3&amp;4th January 2016&amp;D1Road fatality</v>
      </c>
      <c r="AO1" t="str">
        <f t="shared" si="0"/>
        <v>Q3&amp;4th January 2016&amp;D1Road collision with injury</v>
      </c>
      <c r="AP1" t="str">
        <f t="shared" si="0"/>
        <v>Q4&amp;4th January 2016&amp;D1Homicide</v>
      </c>
      <c r="AQ1" t="str">
        <f t="shared" si="0"/>
        <v>Q4&amp;4th January 2016&amp;D1Assault</v>
      </c>
      <c r="AR1" t="str">
        <f t="shared" si="0"/>
        <v>Q4&amp;4th January 2016&amp;D1Sexual assault</v>
      </c>
      <c r="AS1" t="str">
        <f t="shared" si="0"/>
        <v>Q4&amp;4th January 2016&amp;D1Offences against a person</v>
      </c>
      <c r="AT1" t="str">
        <f t="shared" si="0"/>
        <v>Q4&amp;4th January 2016&amp;D1Burglary</v>
      </c>
      <c r="AU1" t="str">
        <f t="shared" si="0"/>
        <v>Q4&amp;4th January 2016&amp;D1Robbery</v>
      </c>
      <c r="AV1" t="str">
        <f t="shared" si="0"/>
        <v>Q4&amp;4th January 2016&amp;D1Motor vehicle theft</v>
      </c>
      <c r="AW1" t="str">
        <f t="shared" si="0"/>
        <v>Q4&amp;4th January 2016&amp;D1Property damage</v>
      </c>
      <c r="AX1" t="str">
        <f t="shared" si="0"/>
        <v>Q4&amp;4th January 2016&amp;D1Other offences</v>
      </c>
      <c r="AY1" t="str">
        <f t="shared" si="0"/>
        <v>Q4&amp;4th January 2016&amp;D1Traffic Infringement Notices</v>
      </c>
      <c r="AZ1" t="str">
        <f t="shared" si="0"/>
        <v>Q4&amp;4th January 2016&amp;D1Theft (excluding Motor Vehicles)</v>
      </c>
      <c r="BA1" t="str">
        <f t="shared" si="0"/>
        <v>Q4&amp;4th January 2016&amp;D1Road fatality</v>
      </c>
      <c r="BB1" t="str">
        <f t="shared" si="0"/>
        <v>Q4&amp;4th January 2016&amp;D1Road collision with injury</v>
      </c>
    </row>
    <row r="2" spans="1:55" x14ac:dyDescent="0.35">
      <c r="A2" s="5"/>
      <c r="B2" s="15" t="s">
        <v>129</v>
      </c>
      <c r="C2" s="47" t="s">
        <v>20</v>
      </c>
      <c r="D2" s="47" t="s">
        <v>20</v>
      </c>
      <c r="E2" s="47" t="s">
        <v>20</v>
      </c>
      <c r="F2" s="47" t="s">
        <v>20</v>
      </c>
      <c r="G2" s="47" t="s">
        <v>20</v>
      </c>
      <c r="H2" s="47" t="s">
        <v>20</v>
      </c>
      <c r="I2" s="47" t="s">
        <v>20</v>
      </c>
      <c r="J2" s="47" t="s">
        <v>20</v>
      </c>
      <c r="K2" s="47" t="s">
        <v>20</v>
      </c>
      <c r="L2" s="47" t="s">
        <v>20</v>
      </c>
      <c r="M2" s="47" t="s">
        <v>20</v>
      </c>
      <c r="N2" s="47" t="s">
        <v>20</v>
      </c>
      <c r="O2" s="47" t="s">
        <v>20</v>
      </c>
      <c r="P2" s="46" t="s">
        <v>21</v>
      </c>
      <c r="Q2" s="46" t="s">
        <v>21</v>
      </c>
      <c r="R2" s="46" t="s">
        <v>21</v>
      </c>
      <c r="S2" s="46" t="s">
        <v>21</v>
      </c>
      <c r="T2" s="46" t="s">
        <v>21</v>
      </c>
      <c r="U2" s="46" t="s">
        <v>21</v>
      </c>
      <c r="V2" s="46" t="s">
        <v>21</v>
      </c>
      <c r="W2" s="46" t="s">
        <v>21</v>
      </c>
      <c r="X2" s="46" t="s">
        <v>21</v>
      </c>
      <c r="Y2" s="46" t="s">
        <v>21</v>
      </c>
      <c r="Z2" s="46" t="s">
        <v>21</v>
      </c>
      <c r="AA2" s="46" t="s">
        <v>21</v>
      </c>
      <c r="AB2" s="46" t="s">
        <v>21</v>
      </c>
      <c r="AC2" s="46" t="s">
        <v>22</v>
      </c>
      <c r="AD2" s="46" t="s">
        <v>22</v>
      </c>
      <c r="AE2" s="46" t="s">
        <v>22</v>
      </c>
      <c r="AF2" s="46" t="s">
        <v>22</v>
      </c>
      <c r="AG2" s="46" t="s">
        <v>22</v>
      </c>
      <c r="AH2" s="46" t="s">
        <v>22</v>
      </c>
      <c r="AI2" s="46" t="s">
        <v>22</v>
      </c>
      <c r="AJ2" s="46" t="s">
        <v>22</v>
      </c>
      <c r="AK2" s="46" t="s">
        <v>22</v>
      </c>
      <c r="AL2" s="46" t="s">
        <v>22</v>
      </c>
      <c r="AM2" s="46" t="s">
        <v>22</v>
      </c>
      <c r="AN2" s="46" t="s">
        <v>22</v>
      </c>
      <c r="AO2" s="46" t="s">
        <v>22</v>
      </c>
      <c r="AP2" s="46" t="s">
        <v>23</v>
      </c>
      <c r="AQ2" s="46" t="s">
        <v>23</v>
      </c>
      <c r="AR2" s="46" t="s">
        <v>23</v>
      </c>
      <c r="AS2" s="46" t="s">
        <v>23</v>
      </c>
      <c r="AT2" s="46" t="s">
        <v>23</v>
      </c>
      <c r="AU2" s="46" t="s">
        <v>23</v>
      </c>
      <c r="AV2" s="46" t="s">
        <v>23</v>
      </c>
      <c r="AW2" s="46" t="s">
        <v>23</v>
      </c>
      <c r="AX2" s="46" t="s">
        <v>23</v>
      </c>
      <c r="AY2" s="46" t="s">
        <v>23</v>
      </c>
      <c r="AZ2" s="46" t="s">
        <v>23</v>
      </c>
      <c r="BA2" s="46" t="s">
        <v>23</v>
      </c>
      <c r="BB2" s="46" t="s">
        <v>23</v>
      </c>
    </row>
    <row r="3" spans="1:55" ht="15" customHeight="1" x14ac:dyDescent="0.35">
      <c r="A3" s="10"/>
      <c r="B3" s="16" t="s">
        <v>24</v>
      </c>
      <c r="C3" s="52" t="s">
        <v>150</v>
      </c>
      <c r="D3" s="52" t="s">
        <v>150</v>
      </c>
      <c r="E3" s="52" t="s">
        <v>150</v>
      </c>
      <c r="F3" s="52" t="s">
        <v>150</v>
      </c>
      <c r="G3" s="52" t="s">
        <v>150</v>
      </c>
      <c r="H3" s="52" t="s">
        <v>150</v>
      </c>
      <c r="I3" s="52" t="s">
        <v>150</v>
      </c>
      <c r="J3" s="52" t="s">
        <v>150</v>
      </c>
      <c r="K3" s="52" t="s">
        <v>150</v>
      </c>
      <c r="L3" s="52" t="s">
        <v>150</v>
      </c>
      <c r="M3" s="52" t="s">
        <v>150</v>
      </c>
      <c r="N3" s="52" t="s">
        <v>150</v>
      </c>
      <c r="O3" s="52" t="s">
        <v>150</v>
      </c>
      <c r="P3" s="52" t="s">
        <v>150</v>
      </c>
      <c r="Q3" s="52" t="s">
        <v>150</v>
      </c>
      <c r="R3" s="52" t="s">
        <v>150</v>
      </c>
      <c r="S3" s="52" t="s">
        <v>150</v>
      </c>
      <c r="T3" s="52" t="s">
        <v>150</v>
      </c>
      <c r="U3" s="52" t="s">
        <v>150</v>
      </c>
      <c r="V3" s="52" t="s">
        <v>150</v>
      </c>
      <c r="W3" s="52" t="s">
        <v>150</v>
      </c>
      <c r="X3" s="52" t="s">
        <v>150</v>
      </c>
      <c r="Y3" s="52" t="s">
        <v>150</v>
      </c>
      <c r="Z3" s="52" t="s">
        <v>150</v>
      </c>
      <c r="AA3" s="52" t="s">
        <v>150</v>
      </c>
      <c r="AB3" s="52" t="s">
        <v>150</v>
      </c>
      <c r="AC3" s="52" t="s">
        <v>150</v>
      </c>
      <c r="AD3" s="52" t="s">
        <v>150</v>
      </c>
      <c r="AE3" s="52" t="s">
        <v>150</v>
      </c>
      <c r="AF3" s="52" t="s">
        <v>150</v>
      </c>
      <c r="AG3" s="52" t="s">
        <v>150</v>
      </c>
      <c r="AH3" s="52" t="s">
        <v>150</v>
      </c>
      <c r="AI3" s="52" t="s">
        <v>150</v>
      </c>
      <c r="AJ3" s="52" t="s">
        <v>150</v>
      </c>
      <c r="AK3" s="52" t="s">
        <v>150</v>
      </c>
      <c r="AL3" s="52" t="s">
        <v>150</v>
      </c>
      <c r="AM3" s="52" t="s">
        <v>150</v>
      </c>
      <c r="AN3" s="52" t="s">
        <v>150</v>
      </c>
      <c r="AO3" s="52" t="s">
        <v>150</v>
      </c>
      <c r="AP3" s="52" t="s">
        <v>150</v>
      </c>
      <c r="AQ3" s="52" t="s">
        <v>150</v>
      </c>
      <c r="AR3" s="52" t="s">
        <v>150</v>
      </c>
      <c r="AS3" s="52" t="s">
        <v>150</v>
      </c>
      <c r="AT3" s="52" t="s">
        <v>150</v>
      </c>
      <c r="AU3" s="52" t="s">
        <v>150</v>
      </c>
      <c r="AV3" s="52" t="s">
        <v>150</v>
      </c>
      <c r="AW3" s="52" t="s">
        <v>150</v>
      </c>
      <c r="AX3" s="52" t="s">
        <v>150</v>
      </c>
      <c r="AY3" s="52" t="s">
        <v>150</v>
      </c>
      <c r="AZ3" s="52" t="s">
        <v>150</v>
      </c>
      <c r="BA3" s="52" t="s">
        <v>150</v>
      </c>
      <c r="BB3" s="52" t="s">
        <v>150</v>
      </c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130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130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130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130</v>
      </c>
      <c r="BA4" s="38" t="s">
        <v>10</v>
      </c>
      <c r="BB4" s="4" t="s">
        <v>11</v>
      </c>
    </row>
    <row r="5" spans="1:55" x14ac:dyDescent="0.35">
      <c r="A5" s="12" t="s">
        <v>12</v>
      </c>
      <c r="B5" s="14"/>
      <c r="C5" s="39">
        <f>SUM(C6:C30)</f>
        <v>2</v>
      </c>
      <c r="D5" s="39">
        <f t="shared" ref="D5:BB5" si="1">SUM(D6:D30)</f>
        <v>158</v>
      </c>
      <c r="E5" s="39">
        <f t="shared" si="1"/>
        <v>55</v>
      </c>
      <c r="F5" s="39">
        <f t="shared" si="1"/>
        <v>6</v>
      </c>
      <c r="G5" s="39">
        <f t="shared" si="1"/>
        <v>110</v>
      </c>
      <c r="H5" s="39">
        <f t="shared" si="1"/>
        <v>4</v>
      </c>
      <c r="I5" s="39">
        <f t="shared" si="1"/>
        <v>47</v>
      </c>
      <c r="J5" s="39">
        <f t="shared" si="1"/>
        <v>311</v>
      </c>
      <c r="K5" s="39">
        <f t="shared" si="1"/>
        <v>478</v>
      </c>
      <c r="L5" s="39">
        <f t="shared" si="1"/>
        <v>1075</v>
      </c>
      <c r="M5" s="39">
        <f t="shared" si="1"/>
        <v>561</v>
      </c>
      <c r="N5" s="39">
        <f t="shared" si="1"/>
        <v>2</v>
      </c>
      <c r="O5" s="39">
        <f t="shared" si="1"/>
        <v>30</v>
      </c>
      <c r="P5" s="39">
        <f t="shared" si="1"/>
        <v>0</v>
      </c>
      <c r="Q5" s="39">
        <f t="shared" si="1"/>
        <v>126</v>
      </c>
      <c r="R5" s="39">
        <f t="shared" si="1"/>
        <v>41</v>
      </c>
      <c r="S5" s="39">
        <f t="shared" si="1"/>
        <v>4</v>
      </c>
      <c r="T5" s="39">
        <f t="shared" si="1"/>
        <v>146</v>
      </c>
      <c r="U5" s="39">
        <f t="shared" si="1"/>
        <v>10</v>
      </c>
      <c r="V5" s="39">
        <f t="shared" si="1"/>
        <v>48</v>
      </c>
      <c r="W5" s="39">
        <f t="shared" si="1"/>
        <v>321</v>
      </c>
      <c r="X5" s="39">
        <f t="shared" si="1"/>
        <v>522</v>
      </c>
      <c r="Y5" s="39">
        <f t="shared" si="1"/>
        <v>1123</v>
      </c>
      <c r="Z5" s="39">
        <f t="shared" si="1"/>
        <v>520</v>
      </c>
      <c r="AA5" s="39">
        <f t="shared" si="1"/>
        <v>0</v>
      </c>
      <c r="AB5" s="39">
        <f t="shared" si="1"/>
        <v>32</v>
      </c>
      <c r="AC5" s="39">
        <f t="shared" si="1"/>
        <v>0</v>
      </c>
      <c r="AD5" s="39">
        <f t="shared" si="1"/>
        <v>140</v>
      </c>
      <c r="AE5" s="39">
        <f t="shared" si="1"/>
        <v>59</v>
      </c>
      <c r="AF5" s="39">
        <f t="shared" si="1"/>
        <v>9</v>
      </c>
      <c r="AG5" s="39">
        <f t="shared" si="1"/>
        <v>110</v>
      </c>
      <c r="AH5" s="39">
        <f t="shared" si="1"/>
        <v>12</v>
      </c>
      <c r="AI5" s="39">
        <f t="shared" si="1"/>
        <v>28</v>
      </c>
      <c r="AJ5" s="39">
        <f t="shared" si="1"/>
        <v>258</v>
      </c>
      <c r="AK5" s="39">
        <f t="shared" si="1"/>
        <v>546</v>
      </c>
      <c r="AL5" s="39">
        <f t="shared" si="1"/>
        <v>984</v>
      </c>
      <c r="AM5" s="39">
        <f t="shared" si="1"/>
        <v>518</v>
      </c>
      <c r="AN5" s="39">
        <f t="shared" si="1"/>
        <v>0</v>
      </c>
      <c r="AO5" s="39">
        <f t="shared" si="1"/>
        <v>17</v>
      </c>
      <c r="AP5" s="39">
        <f t="shared" si="1"/>
        <v>0</v>
      </c>
      <c r="AQ5" s="39">
        <f t="shared" si="1"/>
        <v>114</v>
      </c>
      <c r="AR5" s="39">
        <f t="shared" si="1"/>
        <v>31</v>
      </c>
      <c r="AS5" s="39">
        <f t="shared" si="1"/>
        <v>10</v>
      </c>
      <c r="AT5" s="39">
        <f t="shared" si="1"/>
        <v>116</v>
      </c>
      <c r="AU5" s="39">
        <f t="shared" si="1"/>
        <v>16</v>
      </c>
      <c r="AV5" s="39">
        <f t="shared" si="1"/>
        <v>32</v>
      </c>
      <c r="AW5" s="39">
        <f t="shared" si="1"/>
        <v>252</v>
      </c>
      <c r="AX5" s="39">
        <f t="shared" si="1"/>
        <v>580</v>
      </c>
      <c r="AY5" s="39">
        <f t="shared" si="1"/>
        <v>1090</v>
      </c>
      <c r="AZ5" s="39">
        <f t="shared" si="1"/>
        <v>560</v>
      </c>
      <c r="BA5" s="39">
        <f t="shared" si="1"/>
        <v>0</v>
      </c>
      <c r="BB5" s="39">
        <f t="shared" si="1"/>
        <v>38</v>
      </c>
    </row>
    <row r="6" spans="1:55" x14ac:dyDescent="0.35">
      <c r="A6" s="6"/>
      <c r="B6" s="3" t="s">
        <v>54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3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35">
      <c r="A8" s="7"/>
      <c r="B8" s="3" t="s">
        <v>53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35">
      <c r="A9" s="7"/>
      <c r="B9" s="3" t="s">
        <v>52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35">
      <c r="A10" s="7"/>
      <c r="B10" s="3" t="s">
        <v>51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35">
      <c r="A11" s="7"/>
      <c r="B11" s="3" t="s">
        <v>50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35">
      <c r="A12" s="7"/>
      <c r="B12" s="3" t="s">
        <v>49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35">
      <c r="A13" s="7"/>
      <c r="B13" s="3" t="s">
        <v>48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35">
      <c r="A14" s="7"/>
      <c r="B14" s="3" t="s">
        <v>47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35">
      <c r="A15" s="7"/>
      <c r="B15" s="3" t="s">
        <v>46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35">
      <c r="A16" s="7"/>
      <c r="B16" s="3" t="s">
        <v>45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35">
      <c r="A17" s="7"/>
      <c r="B17" s="3" t="s">
        <v>44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35">
      <c r="A18" s="7"/>
      <c r="B18" s="3" t="s">
        <v>43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35">
      <c r="A19" s="7"/>
      <c r="B19" s="3" t="s">
        <v>42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35">
      <c r="A20" s="7"/>
      <c r="B20" s="3" t="s">
        <v>41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35">
      <c r="A21" s="7"/>
      <c r="B21" s="3" t="s">
        <v>40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35">
      <c r="A22" s="7"/>
      <c r="B22" s="3" t="s">
        <v>39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35">
      <c r="A23" s="7"/>
      <c r="B23" s="3" t="s">
        <v>38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35">
      <c r="A24" s="7"/>
      <c r="B24" s="3" t="s">
        <v>37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35">
      <c r="A25" s="7"/>
      <c r="B25" s="3" t="s">
        <v>133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35">
      <c r="A26" s="7"/>
      <c r="B26" s="3" t="s">
        <v>36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35">
      <c r="A27" s="7"/>
      <c r="B27" s="3" t="s">
        <v>35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35">
      <c r="A28" s="7"/>
      <c r="B28" s="3" t="s">
        <v>34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35">
      <c r="A29" s="7"/>
      <c r="B29" s="3" t="s">
        <v>33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" thickBot="1" x14ac:dyDescent="0.4">
      <c r="A30" s="13"/>
      <c r="B30" s="9" t="s">
        <v>32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35">
      <c r="A31" s="12" t="s">
        <v>17</v>
      </c>
      <c r="B31" s="18"/>
      <c r="C31" s="39">
        <f t="shared" ref="C31:BB31" si="2">SUM(C32:C50)</f>
        <v>0</v>
      </c>
      <c r="D31" s="39">
        <f t="shared" si="2"/>
        <v>54</v>
      </c>
      <c r="E31" s="39">
        <f t="shared" si="2"/>
        <v>2</v>
      </c>
      <c r="F31" s="39">
        <f t="shared" si="2"/>
        <v>1</v>
      </c>
      <c r="G31" s="39">
        <f t="shared" si="2"/>
        <v>41</v>
      </c>
      <c r="H31" s="39">
        <f t="shared" si="2"/>
        <v>1</v>
      </c>
      <c r="I31" s="39">
        <f t="shared" si="2"/>
        <v>19</v>
      </c>
      <c r="J31" s="39">
        <f t="shared" si="2"/>
        <v>133</v>
      </c>
      <c r="K31" s="39">
        <f t="shared" si="2"/>
        <v>213</v>
      </c>
      <c r="L31" s="39">
        <f t="shared" si="2"/>
        <v>447</v>
      </c>
      <c r="M31" s="39">
        <f t="shared" si="2"/>
        <v>207</v>
      </c>
      <c r="N31" s="39">
        <f t="shared" si="2"/>
        <v>0</v>
      </c>
      <c r="O31" s="39">
        <f t="shared" si="2"/>
        <v>13</v>
      </c>
      <c r="P31" s="39">
        <f t="shared" si="2"/>
        <v>0</v>
      </c>
      <c r="Q31" s="39">
        <f t="shared" si="2"/>
        <v>42</v>
      </c>
      <c r="R31" s="39">
        <f t="shared" si="2"/>
        <v>7</v>
      </c>
      <c r="S31" s="39">
        <f t="shared" si="2"/>
        <v>3</v>
      </c>
      <c r="T31" s="39">
        <f t="shared" si="2"/>
        <v>66</v>
      </c>
      <c r="U31" s="39">
        <f t="shared" si="2"/>
        <v>5</v>
      </c>
      <c r="V31" s="39">
        <f t="shared" si="2"/>
        <v>19</v>
      </c>
      <c r="W31" s="39">
        <f t="shared" si="2"/>
        <v>90</v>
      </c>
      <c r="X31" s="39">
        <f t="shared" si="2"/>
        <v>261</v>
      </c>
      <c r="Y31" s="39">
        <f t="shared" si="2"/>
        <v>382</v>
      </c>
      <c r="Z31" s="39">
        <f t="shared" si="2"/>
        <v>242</v>
      </c>
      <c r="AA31" s="39">
        <f t="shared" si="2"/>
        <v>0</v>
      </c>
      <c r="AB31" s="39">
        <f t="shared" si="2"/>
        <v>16</v>
      </c>
      <c r="AC31" s="39">
        <f t="shared" si="2"/>
        <v>0</v>
      </c>
      <c r="AD31" s="39">
        <f t="shared" si="2"/>
        <v>37</v>
      </c>
      <c r="AE31" s="39">
        <f t="shared" si="2"/>
        <v>13</v>
      </c>
      <c r="AF31" s="39">
        <f t="shared" si="2"/>
        <v>3</v>
      </c>
      <c r="AG31" s="39">
        <f t="shared" si="2"/>
        <v>50</v>
      </c>
      <c r="AH31" s="39">
        <f t="shared" si="2"/>
        <v>1</v>
      </c>
      <c r="AI31" s="39">
        <f t="shared" si="2"/>
        <v>18</v>
      </c>
      <c r="AJ31" s="39">
        <f t="shared" si="2"/>
        <v>104</v>
      </c>
      <c r="AK31" s="39">
        <f t="shared" si="2"/>
        <v>204</v>
      </c>
      <c r="AL31" s="39">
        <f t="shared" si="2"/>
        <v>403</v>
      </c>
      <c r="AM31" s="39">
        <f t="shared" si="2"/>
        <v>208</v>
      </c>
      <c r="AN31" s="39">
        <f t="shared" si="2"/>
        <v>0</v>
      </c>
      <c r="AO31" s="39">
        <f t="shared" si="2"/>
        <v>14</v>
      </c>
      <c r="AP31" s="39">
        <f t="shared" si="2"/>
        <v>0</v>
      </c>
      <c r="AQ31" s="39">
        <f t="shared" si="2"/>
        <v>48</v>
      </c>
      <c r="AR31" s="39">
        <f t="shared" si="2"/>
        <v>3</v>
      </c>
      <c r="AS31" s="39">
        <f t="shared" si="2"/>
        <v>1</v>
      </c>
      <c r="AT31" s="39">
        <f t="shared" si="2"/>
        <v>49</v>
      </c>
      <c r="AU31" s="39">
        <f t="shared" si="2"/>
        <v>3</v>
      </c>
      <c r="AV31" s="39">
        <f t="shared" si="2"/>
        <v>19</v>
      </c>
      <c r="AW31" s="39">
        <f t="shared" si="2"/>
        <v>95</v>
      </c>
      <c r="AX31" s="39">
        <f t="shared" si="2"/>
        <v>280</v>
      </c>
      <c r="AY31" s="39">
        <f t="shared" si="2"/>
        <v>507</v>
      </c>
      <c r="AZ31" s="39">
        <f t="shared" si="2"/>
        <v>213</v>
      </c>
      <c r="BA31" s="39">
        <f>SUM(BA32:BA50)</f>
        <v>0</v>
      </c>
      <c r="BB31" s="39">
        <f t="shared" si="2"/>
        <v>20</v>
      </c>
    </row>
    <row r="32" spans="1:54" x14ac:dyDescent="0.35">
      <c r="A32" s="6"/>
      <c r="B32" s="3" t="s">
        <v>30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35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35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35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35">
      <c r="A36" s="6"/>
      <c r="B36" s="3" t="s">
        <v>29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35">
      <c r="A37" s="6"/>
      <c r="B37" s="3" t="s">
        <v>28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35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35">
      <c r="A39" s="6"/>
      <c r="B39" s="3" t="s">
        <v>31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35">
      <c r="A40" s="6"/>
      <c r="B40" s="3" t="s">
        <v>27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35">
      <c r="A41" s="6"/>
      <c r="B41" s="3" t="s">
        <v>142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35">
      <c r="A42" s="6"/>
      <c r="B42" s="3" t="s">
        <v>143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35">
      <c r="A43" s="6"/>
      <c r="B43" s="3" t="s">
        <v>144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26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35">
      <c r="A45" s="6"/>
      <c r="B45" s="3" t="s">
        <v>147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35">
      <c r="A46" s="6"/>
      <c r="B46" s="3" t="s">
        <v>25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35">
      <c r="A47" s="6"/>
      <c r="B47" s="3" t="s">
        <v>55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35">
      <c r="A48" s="6"/>
      <c r="B48" s="3" t="s">
        <v>56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35">
      <c r="A49" s="6"/>
      <c r="B49" s="3" t="s">
        <v>145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146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35">
      <c r="A51" s="12" t="s">
        <v>137</v>
      </c>
      <c r="B51" s="14"/>
      <c r="C51" s="39">
        <f t="shared" ref="C51:BB51" si="3">SUM(C52:C69)</f>
        <v>0</v>
      </c>
      <c r="D51" s="39">
        <f t="shared" si="3"/>
        <v>150</v>
      </c>
      <c r="E51" s="39">
        <f t="shared" si="3"/>
        <v>14</v>
      </c>
      <c r="F51" s="39">
        <f t="shared" si="3"/>
        <v>2</v>
      </c>
      <c r="G51" s="39">
        <f t="shared" si="3"/>
        <v>108</v>
      </c>
      <c r="H51" s="39">
        <f t="shared" si="3"/>
        <v>19</v>
      </c>
      <c r="I51" s="39">
        <f t="shared" si="3"/>
        <v>44</v>
      </c>
      <c r="J51" s="39">
        <f t="shared" si="3"/>
        <v>323</v>
      </c>
      <c r="K51" s="39">
        <f t="shared" si="3"/>
        <v>572</v>
      </c>
      <c r="L51" s="39">
        <f t="shared" si="3"/>
        <v>944</v>
      </c>
      <c r="M51" s="39">
        <f t="shared" si="3"/>
        <v>718</v>
      </c>
      <c r="N51" s="39">
        <f t="shared" si="3"/>
        <v>0</v>
      </c>
      <c r="O51" s="39">
        <f t="shared" si="3"/>
        <v>33</v>
      </c>
      <c r="P51" s="39">
        <f t="shared" si="3"/>
        <v>0</v>
      </c>
      <c r="Q51" s="39">
        <f t="shared" si="3"/>
        <v>138</v>
      </c>
      <c r="R51" s="39">
        <f t="shared" si="3"/>
        <v>27</v>
      </c>
      <c r="S51" s="39">
        <f t="shared" si="3"/>
        <v>7</v>
      </c>
      <c r="T51" s="39">
        <f t="shared" si="3"/>
        <v>127</v>
      </c>
      <c r="U51" s="39">
        <f t="shared" si="3"/>
        <v>10</v>
      </c>
      <c r="V51" s="39">
        <f t="shared" si="3"/>
        <v>44</v>
      </c>
      <c r="W51" s="39">
        <f t="shared" si="3"/>
        <v>250</v>
      </c>
      <c r="X51" s="39">
        <f t="shared" si="3"/>
        <v>585</v>
      </c>
      <c r="Y51" s="39">
        <f t="shared" si="3"/>
        <v>1053</v>
      </c>
      <c r="Z51" s="39">
        <f t="shared" si="3"/>
        <v>671</v>
      </c>
      <c r="AA51" s="39">
        <f t="shared" si="3"/>
        <v>0</v>
      </c>
      <c r="AB51" s="39">
        <f t="shared" si="3"/>
        <v>33</v>
      </c>
      <c r="AC51" s="39">
        <f t="shared" si="3"/>
        <v>0</v>
      </c>
      <c r="AD51" s="39">
        <f t="shared" si="3"/>
        <v>160</v>
      </c>
      <c r="AE51" s="39">
        <f t="shared" si="3"/>
        <v>29</v>
      </c>
      <c r="AF51" s="39">
        <f t="shared" si="3"/>
        <v>1</v>
      </c>
      <c r="AG51" s="39">
        <f t="shared" si="3"/>
        <v>96</v>
      </c>
      <c r="AH51" s="39">
        <f t="shared" si="3"/>
        <v>10</v>
      </c>
      <c r="AI51" s="39">
        <f t="shared" si="3"/>
        <v>35</v>
      </c>
      <c r="AJ51" s="39">
        <f t="shared" si="3"/>
        <v>269</v>
      </c>
      <c r="AK51" s="39">
        <f t="shared" si="3"/>
        <v>630</v>
      </c>
      <c r="AL51" s="39">
        <f t="shared" si="3"/>
        <v>964</v>
      </c>
      <c r="AM51" s="39">
        <f t="shared" si="3"/>
        <v>554</v>
      </c>
      <c r="AN51" s="39">
        <f t="shared" si="3"/>
        <v>0</v>
      </c>
      <c r="AO51" s="39">
        <f t="shared" si="3"/>
        <v>39</v>
      </c>
      <c r="AP51" s="39">
        <f t="shared" si="3"/>
        <v>1</v>
      </c>
      <c r="AQ51" s="39">
        <f t="shared" si="3"/>
        <v>188</v>
      </c>
      <c r="AR51" s="39">
        <f t="shared" si="3"/>
        <v>20</v>
      </c>
      <c r="AS51" s="39">
        <f t="shared" si="3"/>
        <v>9</v>
      </c>
      <c r="AT51" s="39">
        <f t="shared" si="3"/>
        <v>116</v>
      </c>
      <c r="AU51" s="39">
        <f t="shared" si="3"/>
        <v>9</v>
      </c>
      <c r="AV51" s="39">
        <f t="shared" si="3"/>
        <v>41</v>
      </c>
      <c r="AW51" s="39">
        <f t="shared" si="3"/>
        <v>185</v>
      </c>
      <c r="AX51" s="39">
        <f t="shared" si="3"/>
        <v>762</v>
      </c>
      <c r="AY51" s="39">
        <f t="shared" si="3"/>
        <v>965</v>
      </c>
      <c r="AZ51" s="39">
        <f t="shared" si="3"/>
        <v>582</v>
      </c>
      <c r="BA51" s="39">
        <f t="shared" si="3"/>
        <v>1</v>
      </c>
      <c r="BB51" s="39">
        <f t="shared" si="3"/>
        <v>33</v>
      </c>
    </row>
    <row r="52" spans="1:54" x14ac:dyDescent="0.35">
      <c r="A52" s="6"/>
      <c r="B52" s="3" t="s">
        <v>57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35">
      <c r="A53" s="6"/>
      <c r="B53" s="3" t="s">
        <v>58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35">
      <c r="A54" s="6"/>
      <c r="B54" s="3" t="s">
        <v>59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35">
      <c r="A55" s="6"/>
      <c r="B55" s="3" t="s">
        <v>60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35">
      <c r="A56" s="6"/>
      <c r="B56" s="3" t="s">
        <v>61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35">
      <c r="A57" s="6"/>
      <c r="B57" s="3" t="s">
        <v>62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35">
      <c r="A58" s="6"/>
      <c r="B58" s="3" t="s">
        <v>63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35">
      <c r="A59" s="6"/>
      <c r="B59" s="3" t="s">
        <v>64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35">
      <c r="A60" s="6"/>
      <c r="B60" s="3" t="s">
        <v>65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35">
      <c r="A61" s="6"/>
      <c r="B61" s="3" t="s">
        <v>66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35">
      <c r="A62" s="6"/>
      <c r="B62" s="3" t="s">
        <v>68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35">
      <c r="A63" s="6"/>
      <c r="B63" s="3" t="s">
        <v>69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35">
      <c r="A64" s="6"/>
      <c r="B64" s="3" t="s">
        <v>70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35">
      <c r="A65" s="6"/>
      <c r="B65" s="3" t="s">
        <v>71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35">
      <c r="A66" s="6"/>
      <c r="B66" s="3" t="s">
        <v>72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35">
      <c r="A67" s="6"/>
      <c r="B67" s="3" t="s">
        <v>73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35">
      <c r="A68" s="6"/>
      <c r="B68" s="3" t="s">
        <v>74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" thickBot="1" x14ac:dyDescent="0.4">
      <c r="A69" s="8"/>
      <c r="B69" s="9" t="s">
        <v>75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35">
      <c r="A70" s="12" t="s">
        <v>136</v>
      </c>
      <c r="B70" s="14"/>
      <c r="C70" s="39">
        <f>SUM(C71:C85)</f>
        <v>0</v>
      </c>
      <c r="D70" s="39">
        <f t="shared" ref="D70:BB70" si="4">SUM(D71:D85)</f>
        <v>57</v>
      </c>
      <c r="E70" s="39">
        <f t="shared" si="4"/>
        <v>5</v>
      </c>
      <c r="F70" s="39">
        <f t="shared" si="4"/>
        <v>1</v>
      </c>
      <c r="G70" s="39">
        <f t="shared" si="4"/>
        <v>88</v>
      </c>
      <c r="H70" s="39">
        <f t="shared" si="4"/>
        <v>3</v>
      </c>
      <c r="I70" s="39">
        <f t="shared" si="4"/>
        <v>37</v>
      </c>
      <c r="J70" s="39">
        <f t="shared" si="4"/>
        <v>186</v>
      </c>
      <c r="K70" s="39">
        <f t="shared" si="4"/>
        <v>232</v>
      </c>
      <c r="L70" s="39">
        <f t="shared" si="4"/>
        <v>477</v>
      </c>
      <c r="M70" s="39">
        <f t="shared" si="4"/>
        <v>280</v>
      </c>
      <c r="N70" s="39">
        <f t="shared" si="4"/>
        <v>0</v>
      </c>
      <c r="O70" s="39">
        <f t="shared" si="4"/>
        <v>22</v>
      </c>
      <c r="P70" s="39">
        <f t="shared" si="4"/>
        <v>0</v>
      </c>
      <c r="Q70" s="39">
        <f t="shared" si="4"/>
        <v>46</v>
      </c>
      <c r="R70" s="39">
        <f t="shared" si="4"/>
        <v>10</v>
      </c>
      <c r="S70" s="39">
        <f t="shared" si="4"/>
        <v>0</v>
      </c>
      <c r="T70" s="39">
        <f t="shared" si="4"/>
        <v>70</v>
      </c>
      <c r="U70" s="39">
        <f t="shared" si="4"/>
        <v>4</v>
      </c>
      <c r="V70" s="39">
        <f t="shared" si="4"/>
        <v>36</v>
      </c>
      <c r="W70" s="39">
        <f t="shared" si="4"/>
        <v>147</v>
      </c>
      <c r="X70" s="39">
        <f t="shared" si="4"/>
        <v>297</v>
      </c>
      <c r="Y70" s="39">
        <f t="shared" si="4"/>
        <v>490</v>
      </c>
      <c r="Z70" s="39">
        <f t="shared" si="4"/>
        <v>276</v>
      </c>
      <c r="AA70" s="39">
        <f t="shared" si="4"/>
        <v>0</v>
      </c>
      <c r="AB70" s="39">
        <f t="shared" si="4"/>
        <v>23</v>
      </c>
      <c r="AC70" s="39">
        <f t="shared" si="4"/>
        <v>0</v>
      </c>
      <c r="AD70" s="39">
        <f t="shared" si="4"/>
        <v>25</v>
      </c>
      <c r="AE70" s="39">
        <f t="shared" si="4"/>
        <v>11</v>
      </c>
      <c r="AF70" s="39">
        <f t="shared" si="4"/>
        <v>1</v>
      </c>
      <c r="AG70" s="39">
        <f t="shared" si="4"/>
        <v>66</v>
      </c>
      <c r="AH70" s="39">
        <f t="shared" si="4"/>
        <v>5</v>
      </c>
      <c r="AI70" s="39">
        <f t="shared" si="4"/>
        <v>16</v>
      </c>
      <c r="AJ70" s="39">
        <f t="shared" si="4"/>
        <v>104</v>
      </c>
      <c r="AK70" s="39">
        <f t="shared" si="4"/>
        <v>263</v>
      </c>
      <c r="AL70" s="39">
        <f t="shared" si="4"/>
        <v>437</v>
      </c>
      <c r="AM70" s="39">
        <f t="shared" si="4"/>
        <v>236</v>
      </c>
      <c r="AN70" s="39">
        <f t="shared" si="4"/>
        <v>0</v>
      </c>
      <c r="AO70" s="39">
        <f t="shared" si="4"/>
        <v>20</v>
      </c>
      <c r="AP70" s="39">
        <f t="shared" si="4"/>
        <v>1</v>
      </c>
      <c r="AQ70" s="39">
        <f t="shared" si="4"/>
        <v>43</v>
      </c>
      <c r="AR70" s="39">
        <f t="shared" si="4"/>
        <v>2</v>
      </c>
      <c r="AS70" s="39">
        <f t="shared" si="4"/>
        <v>3</v>
      </c>
      <c r="AT70" s="39">
        <f t="shared" si="4"/>
        <v>65</v>
      </c>
      <c r="AU70" s="39">
        <f t="shared" si="4"/>
        <v>1</v>
      </c>
      <c r="AV70" s="39">
        <f t="shared" si="4"/>
        <v>30</v>
      </c>
      <c r="AW70" s="39">
        <f t="shared" si="4"/>
        <v>109</v>
      </c>
      <c r="AX70" s="39">
        <f t="shared" si="4"/>
        <v>238</v>
      </c>
      <c r="AY70" s="39">
        <f t="shared" si="4"/>
        <v>433</v>
      </c>
      <c r="AZ70" s="39">
        <f t="shared" si="4"/>
        <v>182</v>
      </c>
      <c r="BA70" s="39">
        <f t="shared" si="4"/>
        <v>0</v>
      </c>
      <c r="BB70" s="39">
        <f t="shared" si="4"/>
        <v>20</v>
      </c>
    </row>
    <row r="71" spans="1:54" x14ac:dyDescent="0.35">
      <c r="A71" s="6"/>
      <c r="B71" s="3" t="s">
        <v>76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35">
      <c r="A72" s="6"/>
      <c r="B72" s="3" t="s">
        <v>148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35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35">
      <c r="A74" s="6"/>
      <c r="B74" s="3" t="s">
        <v>77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35">
      <c r="A75" s="6"/>
      <c r="B75" s="3" t="s">
        <v>78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35">
      <c r="A76" s="6"/>
      <c r="B76" s="3" t="s">
        <v>79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35">
      <c r="A77" s="6"/>
      <c r="B77" s="3" t="s">
        <v>80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35">
      <c r="A78" s="6"/>
      <c r="B78" s="3" t="s">
        <v>67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35">
      <c r="A79" s="6"/>
      <c r="B79" s="3" t="s">
        <v>81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35">
      <c r="A80" s="6"/>
      <c r="B80" s="3" t="s">
        <v>82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35">
      <c r="A81" s="6"/>
      <c r="B81" s="3" t="s">
        <v>122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35">
      <c r="A82" s="6"/>
      <c r="B82" s="3" t="s">
        <v>83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35">
      <c r="A83" s="6"/>
      <c r="B83" s="3" t="s">
        <v>84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35">
      <c r="A84" s="6"/>
      <c r="B84" s="3" t="s">
        <v>85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" thickBot="1" x14ac:dyDescent="0.4">
      <c r="A85" s="8"/>
      <c r="B85" s="3" t="s">
        <v>86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35">
      <c r="A86" s="12" t="s">
        <v>135</v>
      </c>
      <c r="B86" s="14"/>
      <c r="C86" s="39">
        <f t="shared" ref="C86:BB86" si="5">SUM(C87:C95)</f>
        <v>0</v>
      </c>
      <c r="D86" s="39">
        <f t="shared" si="5"/>
        <v>14</v>
      </c>
      <c r="E86" s="39">
        <f t="shared" si="5"/>
        <v>4</v>
      </c>
      <c r="F86" s="39">
        <f t="shared" si="5"/>
        <v>0</v>
      </c>
      <c r="G86" s="39">
        <f t="shared" si="5"/>
        <v>32</v>
      </c>
      <c r="H86" s="39">
        <f t="shared" si="5"/>
        <v>2</v>
      </c>
      <c r="I86" s="39">
        <f t="shared" si="5"/>
        <v>7</v>
      </c>
      <c r="J86" s="39">
        <f t="shared" si="5"/>
        <v>75</v>
      </c>
      <c r="K86" s="39">
        <f t="shared" si="5"/>
        <v>99</v>
      </c>
      <c r="L86" s="39">
        <f t="shared" si="5"/>
        <v>194</v>
      </c>
      <c r="M86" s="39">
        <f t="shared" si="5"/>
        <v>82</v>
      </c>
      <c r="N86" s="39">
        <f t="shared" si="5"/>
        <v>1</v>
      </c>
      <c r="O86" s="39">
        <f t="shared" si="5"/>
        <v>12</v>
      </c>
      <c r="P86" s="39">
        <f t="shared" si="5"/>
        <v>0</v>
      </c>
      <c r="Q86" s="39">
        <f t="shared" si="5"/>
        <v>14</v>
      </c>
      <c r="R86" s="39">
        <f t="shared" si="5"/>
        <v>0</v>
      </c>
      <c r="S86" s="39">
        <f t="shared" si="5"/>
        <v>0</v>
      </c>
      <c r="T86" s="39">
        <f t="shared" si="5"/>
        <v>36</v>
      </c>
      <c r="U86" s="39">
        <f t="shared" si="5"/>
        <v>1</v>
      </c>
      <c r="V86" s="39">
        <f t="shared" si="5"/>
        <v>7</v>
      </c>
      <c r="W86" s="39">
        <f t="shared" si="5"/>
        <v>58</v>
      </c>
      <c r="X86" s="39">
        <f t="shared" si="5"/>
        <v>75</v>
      </c>
      <c r="Y86" s="39">
        <f t="shared" si="5"/>
        <v>121</v>
      </c>
      <c r="Z86" s="39">
        <f t="shared" si="5"/>
        <v>81</v>
      </c>
      <c r="AA86" s="39">
        <f t="shared" si="5"/>
        <v>0</v>
      </c>
      <c r="AB86" s="39">
        <f t="shared" si="5"/>
        <v>8</v>
      </c>
      <c r="AC86" s="39">
        <f t="shared" si="5"/>
        <v>0</v>
      </c>
      <c r="AD86" s="39">
        <f t="shared" si="5"/>
        <v>11</v>
      </c>
      <c r="AE86" s="39">
        <f t="shared" si="5"/>
        <v>3</v>
      </c>
      <c r="AF86" s="39">
        <f t="shared" si="5"/>
        <v>0</v>
      </c>
      <c r="AG86" s="39">
        <f t="shared" si="5"/>
        <v>27</v>
      </c>
      <c r="AH86" s="39">
        <f t="shared" si="5"/>
        <v>1</v>
      </c>
      <c r="AI86" s="39">
        <f t="shared" si="5"/>
        <v>6</v>
      </c>
      <c r="AJ86" s="39">
        <f t="shared" si="5"/>
        <v>53</v>
      </c>
      <c r="AK86" s="39">
        <f t="shared" si="5"/>
        <v>91</v>
      </c>
      <c r="AL86" s="39">
        <f t="shared" si="5"/>
        <v>165</v>
      </c>
      <c r="AM86" s="39">
        <f t="shared" si="5"/>
        <v>75</v>
      </c>
      <c r="AN86" s="39">
        <f t="shared" si="5"/>
        <v>1</v>
      </c>
      <c r="AO86" s="39">
        <f t="shared" si="5"/>
        <v>7</v>
      </c>
      <c r="AP86" s="39">
        <f t="shared" si="5"/>
        <v>0</v>
      </c>
      <c r="AQ86" s="39">
        <f t="shared" si="5"/>
        <v>10</v>
      </c>
      <c r="AR86" s="39">
        <f t="shared" si="5"/>
        <v>10</v>
      </c>
      <c r="AS86" s="39">
        <f t="shared" si="5"/>
        <v>1</v>
      </c>
      <c r="AT86" s="39">
        <f t="shared" si="5"/>
        <v>12</v>
      </c>
      <c r="AU86" s="39">
        <f t="shared" si="5"/>
        <v>1</v>
      </c>
      <c r="AV86" s="39">
        <f t="shared" si="5"/>
        <v>5</v>
      </c>
      <c r="AW86" s="39">
        <f t="shared" si="5"/>
        <v>39</v>
      </c>
      <c r="AX86" s="39">
        <f t="shared" si="5"/>
        <v>79</v>
      </c>
      <c r="AY86" s="39">
        <f t="shared" si="5"/>
        <v>128</v>
      </c>
      <c r="AZ86" s="39">
        <f t="shared" si="5"/>
        <v>68</v>
      </c>
      <c r="BA86" s="39">
        <f t="shared" si="5"/>
        <v>0</v>
      </c>
      <c r="BB86" s="39">
        <f t="shared" si="5"/>
        <v>3</v>
      </c>
    </row>
    <row r="87" spans="1:54" x14ac:dyDescent="0.35">
      <c r="A87" s="6"/>
      <c r="B87" s="3" t="s">
        <v>87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35">
      <c r="A88" s="6"/>
      <c r="B88" s="3" t="s">
        <v>88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35">
      <c r="A89" s="6"/>
      <c r="B89" s="3" t="s">
        <v>89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35">
      <c r="A90" s="6"/>
      <c r="B90" s="3" t="s">
        <v>90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35">
      <c r="A91" s="6"/>
      <c r="B91" s="3" t="s">
        <v>91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35">
      <c r="A92" s="6"/>
      <c r="B92" s="3" t="s">
        <v>92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35">
      <c r="A93" s="6"/>
      <c r="B93" s="3" t="s">
        <v>93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35">
      <c r="A94" s="6"/>
      <c r="B94" s="3" t="s">
        <v>94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" thickBot="1" x14ac:dyDescent="0.4">
      <c r="A95" s="8"/>
      <c r="B95" s="9" t="s">
        <v>95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35">
      <c r="A96" s="12" t="s">
        <v>138</v>
      </c>
      <c r="B96" s="14"/>
      <c r="C96" s="39">
        <f>SUM(C97:C100)</f>
        <v>0</v>
      </c>
      <c r="D96" s="39">
        <f t="shared" ref="D96:BB96" si="6">SUM(D97:D100)</f>
        <v>0</v>
      </c>
      <c r="E96" s="39">
        <f t="shared" si="6"/>
        <v>0</v>
      </c>
      <c r="F96" s="39">
        <f t="shared" si="6"/>
        <v>0</v>
      </c>
      <c r="G96" s="39">
        <f t="shared" si="6"/>
        <v>1</v>
      </c>
      <c r="H96" s="39">
        <f t="shared" si="6"/>
        <v>0</v>
      </c>
      <c r="I96" s="39">
        <f t="shared" si="6"/>
        <v>1</v>
      </c>
      <c r="J96" s="39">
        <f t="shared" si="6"/>
        <v>1</v>
      </c>
      <c r="K96" s="39">
        <f t="shared" si="6"/>
        <v>1</v>
      </c>
      <c r="L96" s="39">
        <f t="shared" si="6"/>
        <v>5</v>
      </c>
      <c r="M96" s="39">
        <f t="shared" si="6"/>
        <v>1</v>
      </c>
      <c r="N96" s="39">
        <f t="shared" si="6"/>
        <v>0</v>
      </c>
      <c r="O96" s="39">
        <f t="shared" si="6"/>
        <v>1</v>
      </c>
      <c r="P96" s="39">
        <f t="shared" si="6"/>
        <v>0</v>
      </c>
      <c r="Q96" s="39">
        <f t="shared" si="6"/>
        <v>0</v>
      </c>
      <c r="R96" s="39">
        <f t="shared" si="6"/>
        <v>0</v>
      </c>
      <c r="S96" s="39">
        <f t="shared" si="6"/>
        <v>0</v>
      </c>
      <c r="T96" s="39">
        <f t="shared" si="6"/>
        <v>3</v>
      </c>
      <c r="U96" s="39">
        <f t="shared" si="6"/>
        <v>0</v>
      </c>
      <c r="V96" s="39">
        <f t="shared" si="6"/>
        <v>1</v>
      </c>
      <c r="W96" s="39">
        <f t="shared" si="6"/>
        <v>3</v>
      </c>
      <c r="X96" s="39">
        <f t="shared" si="6"/>
        <v>1</v>
      </c>
      <c r="Y96" s="39">
        <f t="shared" si="6"/>
        <v>6</v>
      </c>
      <c r="Z96" s="39">
        <f t="shared" si="6"/>
        <v>4</v>
      </c>
      <c r="AA96" s="39">
        <f t="shared" si="6"/>
        <v>0</v>
      </c>
      <c r="AB96" s="39">
        <f t="shared" si="6"/>
        <v>0</v>
      </c>
      <c r="AC96" s="39">
        <f t="shared" si="6"/>
        <v>0</v>
      </c>
      <c r="AD96" s="39">
        <f t="shared" si="6"/>
        <v>0</v>
      </c>
      <c r="AE96" s="39">
        <f t="shared" si="6"/>
        <v>0</v>
      </c>
      <c r="AF96" s="39">
        <f t="shared" si="6"/>
        <v>0</v>
      </c>
      <c r="AG96" s="39">
        <f t="shared" si="6"/>
        <v>1</v>
      </c>
      <c r="AH96" s="39">
        <f t="shared" si="6"/>
        <v>0</v>
      </c>
      <c r="AI96" s="39">
        <f t="shared" si="6"/>
        <v>0</v>
      </c>
      <c r="AJ96" s="39">
        <f t="shared" si="6"/>
        <v>7</v>
      </c>
      <c r="AK96" s="39">
        <f t="shared" si="6"/>
        <v>0</v>
      </c>
      <c r="AL96" s="39">
        <f t="shared" si="6"/>
        <v>0</v>
      </c>
      <c r="AM96" s="39">
        <f t="shared" si="6"/>
        <v>3</v>
      </c>
      <c r="AN96" s="39">
        <f t="shared" si="6"/>
        <v>0</v>
      </c>
      <c r="AO96" s="39">
        <f t="shared" si="6"/>
        <v>0</v>
      </c>
      <c r="AP96" s="39">
        <f t="shared" si="6"/>
        <v>0</v>
      </c>
      <c r="AQ96" s="39">
        <f t="shared" si="6"/>
        <v>0</v>
      </c>
      <c r="AR96" s="39">
        <f t="shared" si="6"/>
        <v>0</v>
      </c>
      <c r="AS96" s="39">
        <f t="shared" si="6"/>
        <v>0</v>
      </c>
      <c r="AT96" s="39">
        <f t="shared" si="6"/>
        <v>2</v>
      </c>
      <c r="AU96" s="39">
        <f t="shared" si="6"/>
        <v>0</v>
      </c>
      <c r="AV96" s="39">
        <f t="shared" si="6"/>
        <v>0</v>
      </c>
      <c r="AW96" s="39">
        <f t="shared" si="6"/>
        <v>2</v>
      </c>
      <c r="AX96" s="39">
        <f t="shared" si="6"/>
        <v>0</v>
      </c>
      <c r="AY96" s="39">
        <f t="shared" si="6"/>
        <v>6</v>
      </c>
      <c r="AZ96" s="39">
        <f t="shared" si="6"/>
        <v>3</v>
      </c>
      <c r="BA96" s="39">
        <f>SUM(BA97:BA100)</f>
        <v>0</v>
      </c>
      <c r="BB96" s="39">
        <f t="shared" si="6"/>
        <v>0</v>
      </c>
    </row>
    <row r="97" spans="1:54" x14ac:dyDescent="0.35">
      <c r="A97" s="6"/>
      <c r="B97" s="3" t="s">
        <v>139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35">
      <c r="A98" s="6"/>
      <c r="B98" s="3" t="s">
        <v>140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5">
      <c r="A99" s="6"/>
      <c r="B99" s="3" t="s">
        <v>138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141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39">
        <f>SUM(C102:C113)</f>
        <v>0</v>
      </c>
      <c r="D101" s="39">
        <f t="shared" ref="D101:BB101" si="7">SUM(D102:D113)</f>
        <v>47</v>
      </c>
      <c r="E101" s="39">
        <f t="shared" si="7"/>
        <v>4</v>
      </c>
      <c r="F101" s="39">
        <f t="shared" si="7"/>
        <v>1</v>
      </c>
      <c r="G101" s="39">
        <f t="shared" si="7"/>
        <v>38</v>
      </c>
      <c r="H101" s="39">
        <f t="shared" si="7"/>
        <v>5</v>
      </c>
      <c r="I101" s="39">
        <f t="shared" si="7"/>
        <v>16</v>
      </c>
      <c r="J101" s="39">
        <f t="shared" si="7"/>
        <v>99</v>
      </c>
      <c r="K101" s="39">
        <f t="shared" si="7"/>
        <v>170</v>
      </c>
      <c r="L101" s="39">
        <f t="shared" si="7"/>
        <v>256</v>
      </c>
      <c r="M101" s="39">
        <f t="shared" si="7"/>
        <v>202</v>
      </c>
      <c r="N101" s="39">
        <f t="shared" si="7"/>
        <v>0</v>
      </c>
      <c r="O101" s="39">
        <f t="shared" si="7"/>
        <v>17</v>
      </c>
      <c r="P101" s="39">
        <f t="shared" si="7"/>
        <v>0</v>
      </c>
      <c r="Q101" s="39">
        <f t="shared" si="7"/>
        <v>38</v>
      </c>
      <c r="R101" s="39">
        <f t="shared" si="7"/>
        <v>10</v>
      </c>
      <c r="S101" s="39">
        <f t="shared" si="7"/>
        <v>3</v>
      </c>
      <c r="T101" s="39">
        <f t="shared" si="7"/>
        <v>57</v>
      </c>
      <c r="U101" s="39">
        <f t="shared" si="7"/>
        <v>9</v>
      </c>
      <c r="V101" s="39">
        <f t="shared" si="7"/>
        <v>24</v>
      </c>
      <c r="W101" s="39">
        <f t="shared" si="7"/>
        <v>112</v>
      </c>
      <c r="X101" s="39">
        <f t="shared" si="7"/>
        <v>201</v>
      </c>
      <c r="Y101" s="39">
        <f t="shared" si="7"/>
        <v>287</v>
      </c>
      <c r="Z101" s="39">
        <f t="shared" si="7"/>
        <v>300</v>
      </c>
      <c r="AA101" s="39">
        <f t="shared" si="7"/>
        <v>0</v>
      </c>
      <c r="AB101" s="39">
        <f t="shared" si="7"/>
        <v>15</v>
      </c>
      <c r="AC101" s="39">
        <f t="shared" si="7"/>
        <v>0</v>
      </c>
      <c r="AD101" s="39">
        <f t="shared" si="7"/>
        <v>47</v>
      </c>
      <c r="AE101" s="39">
        <f t="shared" si="7"/>
        <v>5</v>
      </c>
      <c r="AF101" s="39">
        <f t="shared" si="7"/>
        <v>0</v>
      </c>
      <c r="AG101" s="39">
        <f t="shared" si="7"/>
        <v>42</v>
      </c>
      <c r="AH101" s="39">
        <f t="shared" si="7"/>
        <v>2</v>
      </c>
      <c r="AI101" s="39">
        <f t="shared" si="7"/>
        <v>17</v>
      </c>
      <c r="AJ101" s="39">
        <f t="shared" si="7"/>
        <v>98</v>
      </c>
      <c r="AK101" s="39">
        <f t="shared" si="7"/>
        <v>237</v>
      </c>
      <c r="AL101" s="39">
        <f t="shared" si="7"/>
        <v>259</v>
      </c>
      <c r="AM101" s="39">
        <f t="shared" si="7"/>
        <v>245</v>
      </c>
      <c r="AN101" s="39">
        <f t="shared" si="7"/>
        <v>1</v>
      </c>
      <c r="AO101" s="39">
        <f t="shared" si="7"/>
        <v>12</v>
      </c>
      <c r="AP101" s="39">
        <f t="shared" si="7"/>
        <v>0</v>
      </c>
      <c r="AQ101" s="39">
        <f t="shared" si="7"/>
        <v>39</v>
      </c>
      <c r="AR101" s="39">
        <f t="shared" si="7"/>
        <v>10</v>
      </c>
      <c r="AS101" s="39">
        <f t="shared" si="7"/>
        <v>5</v>
      </c>
      <c r="AT101" s="39">
        <f t="shared" si="7"/>
        <v>22</v>
      </c>
      <c r="AU101" s="39">
        <f t="shared" si="7"/>
        <v>5</v>
      </c>
      <c r="AV101" s="39">
        <f t="shared" si="7"/>
        <v>14</v>
      </c>
      <c r="AW101" s="39">
        <f t="shared" si="7"/>
        <v>95</v>
      </c>
      <c r="AX101" s="39">
        <f t="shared" si="7"/>
        <v>192</v>
      </c>
      <c r="AY101" s="39">
        <f t="shared" si="7"/>
        <v>148</v>
      </c>
      <c r="AZ101" s="39">
        <f t="shared" si="7"/>
        <v>220</v>
      </c>
      <c r="BA101" s="39">
        <f t="shared" si="7"/>
        <v>0</v>
      </c>
      <c r="BB101" s="39">
        <f t="shared" si="7"/>
        <v>6</v>
      </c>
    </row>
    <row r="102" spans="1:54" x14ac:dyDescent="0.35">
      <c r="A102" s="6"/>
      <c r="B102" s="3" t="s">
        <v>96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35">
      <c r="A103" s="6"/>
      <c r="B103" s="3" t="s">
        <v>97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35">
      <c r="A104" s="6"/>
      <c r="B104" s="3" t="s">
        <v>98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35">
      <c r="A105" s="6"/>
      <c r="B105" s="3" t="s">
        <v>99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35">
      <c r="A106" s="6"/>
      <c r="B106" s="3" t="s">
        <v>100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35">
      <c r="A107" s="6"/>
      <c r="B107" s="3" t="s">
        <v>101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35">
      <c r="A108" s="6"/>
      <c r="B108" s="3" t="s">
        <v>102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35">
      <c r="A109" s="6"/>
      <c r="B109" s="3" t="s">
        <v>103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35">
      <c r="A110" s="6"/>
      <c r="B110" s="3" t="s">
        <v>131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35">
      <c r="A111" s="6"/>
      <c r="B111" s="3" t="s">
        <v>104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35">
      <c r="A112" s="6"/>
      <c r="B112" s="3" t="s">
        <v>105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" thickBot="1" x14ac:dyDescent="0.4">
      <c r="A113" s="8"/>
      <c r="B113" s="9" t="s">
        <v>106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35">
      <c r="A114" s="12" t="s">
        <v>19</v>
      </c>
      <c r="B114" s="28"/>
      <c r="C114" s="39">
        <f>SUM(C115:C132)</f>
        <v>0</v>
      </c>
      <c r="D114" s="39">
        <f t="shared" ref="D114:BB114" si="8">SUM(D115:D132)</f>
        <v>98</v>
      </c>
      <c r="E114" s="39">
        <f t="shared" si="8"/>
        <v>20</v>
      </c>
      <c r="F114" s="39">
        <f t="shared" si="8"/>
        <v>4</v>
      </c>
      <c r="G114" s="39">
        <f t="shared" si="8"/>
        <v>82</v>
      </c>
      <c r="H114" s="39">
        <f t="shared" si="8"/>
        <v>3</v>
      </c>
      <c r="I114" s="39">
        <f t="shared" si="8"/>
        <v>28</v>
      </c>
      <c r="J114" s="39">
        <f t="shared" si="8"/>
        <v>263</v>
      </c>
      <c r="K114" s="39">
        <f t="shared" si="8"/>
        <v>381</v>
      </c>
      <c r="L114" s="39">
        <f t="shared" si="8"/>
        <v>402</v>
      </c>
      <c r="M114" s="39">
        <f t="shared" si="8"/>
        <v>414</v>
      </c>
      <c r="N114" s="39">
        <f t="shared" si="8"/>
        <v>1</v>
      </c>
      <c r="O114" s="39">
        <f t="shared" si="8"/>
        <v>26</v>
      </c>
      <c r="P114" s="39">
        <f t="shared" si="8"/>
        <v>0</v>
      </c>
      <c r="Q114" s="39">
        <f t="shared" si="8"/>
        <v>94</v>
      </c>
      <c r="R114" s="39">
        <f t="shared" si="8"/>
        <v>29</v>
      </c>
      <c r="S114" s="39">
        <f t="shared" si="8"/>
        <v>2</v>
      </c>
      <c r="T114" s="39">
        <f t="shared" si="8"/>
        <v>141</v>
      </c>
      <c r="U114" s="39">
        <f t="shared" si="8"/>
        <v>15</v>
      </c>
      <c r="V114" s="39">
        <f t="shared" si="8"/>
        <v>29</v>
      </c>
      <c r="W114" s="39">
        <f t="shared" si="8"/>
        <v>317</v>
      </c>
      <c r="X114" s="39">
        <f t="shared" si="8"/>
        <v>387</v>
      </c>
      <c r="Y114" s="39">
        <f t="shared" si="8"/>
        <v>518</v>
      </c>
      <c r="Z114" s="39">
        <f t="shared" si="8"/>
        <v>462</v>
      </c>
      <c r="AA114" s="39">
        <f t="shared" si="8"/>
        <v>0</v>
      </c>
      <c r="AB114" s="39">
        <f t="shared" si="8"/>
        <v>19</v>
      </c>
      <c r="AC114" s="39">
        <f t="shared" si="8"/>
        <v>0</v>
      </c>
      <c r="AD114" s="39">
        <f t="shared" si="8"/>
        <v>91</v>
      </c>
      <c r="AE114" s="39">
        <f t="shared" si="8"/>
        <v>25</v>
      </c>
      <c r="AF114" s="39">
        <f t="shared" si="8"/>
        <v>5</v>
      </c>
      <c r="AG114" s="39">
        <f t="shared" si="8"/>
        <v>109</v>
      </c>
      <c r="AH114" s="39">
        <f t="shared" si="8"/>
        <v>4</v>
      </c>
      <c r="AI114" s="39">
        <f t="shared" si="8"/>
        <v>39</v>
      </c>
      <c r="AJ114" s="39">
        <f t="shared" si="8"/>
        <v>263</v>
      </c>
      <c r="AK114" s="39">
        <f t="shared" si="8"/>
        <v>450</v>
      </c>
      <c r="AL114" s="39">
        <f t="shared" si="8"/>
        <v>653</v>
      </c>
      <c r="AM114" s="39">
        <f t="shared" si="8"/>
        <v>348</v>
      </c>
      <c r="AN114" s="39">
        <f t="shared" si="8"/>
        <v>0</v>
      </c>
      <c r="AO114" s="39">
        <f t="shared" si="8"/>
        <v>29</v>
      </c>
      <c r="AP114" s="39">
        <f t="shared" si="8"/>
        <v>0</v>
      </c>
      <c r="AQ114" s="39">
        <f t="shared" si="8"/>
        <v>96</v>
      </c>
      <c r="AR114" s="39">
        <f t="shared" si="8"/>
        <v>20</v>
      </c>
      <c r="AS114" s="39">
        <f t="shared" si="8"/>
        <v>2</v>
      </c>
      <c r="AT114" s="39">
        <f t="shared" si="8"/>
        <v>81</v>
      </c>
      <c r="AU114" s="39">
        <f t="shared" si="8"/>
        <v>1</v>
      </c>
      <c r="AV114" s="39">
        <f t="shared" si="8"/>
        <v>37</v>
      </c>
      <c r="AW114" s="39">
        <f t="shared" si="8"/>
        <v>272</v>
      </c>
      <c r="AX114" s="39">
        <f t="shared" si="8"/>
        <v>441</v>
      </c>
      <c r="AY114" s="39">
        <f t="shared" si="8"/>
        <v>605</v>
      </c>
      <c r="AZ114" s="39">
        <f t="shared" si="8"/>
        <v>408</v>
      </c>
      <c r="BA114" s="39">
        <f t="shared" si="8"/>
        <v>0</v>
      </c>
      <c r="BB114" s="39">
        <f t="shared" si="8"/>
        <v>25</v>
      </c>
    </row>
    <row r="115" spans="1:54" x14ac:dyDescent="0.35">
      <c r="A115" s="6"/>
      <c r="B115" s="3" t="s">
        <v>107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35">
      <c r="A116" s="6"/>
      <c r="B116" s="3" t="s">
        <v>108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35">
      <c r="A117" s="6"/>
      <c r="B117" s="3" t="s">
        <v>109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35">
      <c r="A118" s="6"/>
      <c r="B118" s="3" t="s">
        <v>110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35">
      <c r="A119" s="6"/>
      <c r="B119" s="3" t="s">
        <v>111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35">
      <c r="A120" s="6"/>
      <c r="B120" s="3" t="s">
        <v>112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35">
      <c r="A121" s="6"/>
      <c r="B121" s="3" t="s">
        <v>113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35">
      <c r="A122" s="6"/>
      <c r="B122" s="3" t="s">
        <v>114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35">
      <c r="A123" s="6"/>
      <c r="B123" s="3" t="s">
        <v>115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35">
      <c r="A124" s="6"/>
      <c r="B124" s="3" t="s">
        <v>116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35">
      <c r="A125" s="6"/>
      <c r="B125" s="3" t="s">
        <v>118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35">
      <c r="A126" s="6"/>
      <c r="B126" s="3" t="s">
        <v>119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35">
      <c r="A127" s="6"/>
      <c r="B127" s="3" t="s">
        <v>120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35">
      <c r="A128" s="6"/>
      <c r="B128" s="3" t="s">
        <v>121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35">
      <c r="A129" s="6"/>
      <c r="B129" s="3" t="s">
        <v>123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35">
      <c r="A130" s="6"/>
      <c r="B130" s="3" t="s">
        <v>124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35">
      <c r="A131" s="6"/>
      <c r="B131" s="3" t="s">
        <v>126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" thickBot="1" x14ac:dyDescent="0.4">
      <c r="A132" s="8"/>
      <c r="B132" s="3" t="s">
        <v>127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35">
      <c r="A133" s="12" t="s">
        <v>134</v>
      </c>
      <c r="B133" s="14"/>
      <c r="C133" s="39">
        <f>SUM(C134:C137)</f>
        <v>0</v>
      </c>
      <c r="D133" s="39">
        <f t="shared" ref="D133:BB133" si="9">SUM(D134:D137)</f>
        <v>2</v>
      </c>
      <c r="E133" s="39">
        <f t="shared" si="9"/>
        <v>0</v>
      </c>
      <c r="F133" s="39">
        <f t="shared" si="9"/>
        <v>0</v>
      </c>
      <c r="G133" s="39">
        <f t="shared" si="9"/>
        <v>5</v>
      </c>
      <c r="H133" s="39">
        <f t="shared" si="9"/>
        <v>0</v>
      </c>
      <c r="I133" s="39">
        <f t="shared" si="9"/>
        <v>2</v>
      </c>
      <c r="J133" s="39">
        <f t="shared" si="9"/>
        <v>10</v>
      </c>
      <c r="K133" s="39">
        <f t="shared" si="9"/>
        <v>23</v>
      </c>
      <c r="L133" s="39">
        <f t="shared" si="9"/>
        <v>84</v>
      </c>
      <c r="M133" s="39">
        <f t="shared" si="9"/>
        <v>23</v>
      </c>
      <c r="N133" s="39">
        <f t="shared" si="9"/>
        <v>0</v>
      </c>
      <c r="O133" s="39">
        <f t="shared" si="9"/>
        <v>6</v>
      </c>
      <c r="P133" s="39">
        <f t="shared" si="9"/>
        <v>0</v>
      </c>
      <c r="Q133" s="39">
        <f t="shared" si="9"/>
        <v>1</v>
      </c>
      <c r="R133" s="39">
        <f t="shared" si="9"/>
        <v>0</v>
      </c>
      <c r="S133" s="39">
        <f t="shared" si="9"/>
        <v>0</v>
      </c>
      <c r="T133" s="39">
        <f t="shared" si="9"/>
        <v>5</v>
      </c>
      <c r="U133" s="39">
        <f t="shared" si="9"/>
        <v>0</v>
      </c>
      <c r="V133" s="39">
        <f t="shared" si="9"/>
        <v>0</v>
      </c>
      <c r="W133" s="39">
        <f t="shared" si="9"/>
        <v>8</v>
      </c>
      <c r="X133" s="39">
        <f t="shared" si="9"/>
        <v>64</v>
      </c>
      <c r="Y133" s="39">
        <f t="shared" si="9"/>
        <v>101</v>
      </c>
      <c r="Z133" s="39">
        <f t="shared" si="9"/>
        <v>32</v>
      </c>
      <c r="AA133" s="39">
        <f t="shared" si="9"/>
        <v>0</v>
      </c>
      <c r="AB133" s="39">
        <f t="shared" si="9"/>
        <v>4</v>
      </c>
      <c r="AC133" s="39">
        <f t="shared" si="9"/>
        <v>0</v>
      </c>
      <c r="AD133" s="39">
        <f t="shared" si="9"/>
        <v>4</v>
      </c>
      <c r="AE133" s="39">
        <f t="shared" si="9"/>
        <v>0</v>
      </c>
      <c r="AF133" s="39">
        <f t="shared" si="9"/>
        <v>0</v>
      </c>
      <c r="AG133" s="39">
        <f t="shared" si="9"/>
        <v>3</v>
      </c>
      <c r="AH133" s="39">
        <f t="shared" si="9"/>
        <v>0</v>
      </c>
      <c r="AI133" s="39">
        <f t="shared" si="9"/>
        <v>1</v>
      </c>
      <c r="AJ133" s="39">
        <f t="shared" si="9"/>
        <v>7</v>
      </c>
      <c r="AK133" s="39">
        <f t="shared" si="9"/>
        <v>16</v>
      </c>
      <c r="AL133" s="39">
        <f t="shared" si="9"/>
        <v>88</v>
      </c>
      <c r="AM133" s="39">
        <f t="shared" si="9"/>
        <v>15</v>
      </c>
      <c r="AN133" s="39">
        <f t="shared" si="9"/>
        <v>0</v>
      </c>
      <c r="AO133" s="39">
        <f t="shared" si="9"/>
        <v>3</v>
      </c>
      <c r="AP133" s="39">
        <f t="shared" si="9"/>
        <v>0</v>
      </c>
      <c r="AQ133" s="39">
        <f t="shared" si="9"/>
        <v>6</v>
      </c>
      <c r="AR133" s="39">
        <f t="shared" si="9"/>
        <v>0</v>
      </c>
      <c r="AS133" s="39">
        <f t="shared" si="9"/>
        <v>0</v>
      </c>
      <c r="AT133" s="39">
        <f t="shared" si="9"/>
        <v>4</v>
      </c>
      <c r="AU133" s="39">
        <f t="shared" si="9"/>
        <v>0</v>
      </c>
      <c r="AV133" s="39">
        <f t="shared" si="9"/>
        <v>4</v>
      </c>
      <c r="AW133" s="39">
        <f t="shared" si="9"/>
        <v>6</v>
      </c>
      <c r="AX133" s="39">
        <f t="shared" si="9"/>
        <v>42</v>
      </c>
      <c r="AY133" s="39">
        <f t="shared" si="9"/>
        <v>90</v>
      </c>
      <c r="AZ133" s="39">
        <f t="shared" si="9"/>
        <v>20</v>
      </c>
      <c r="BA133" s="39">
        <f t="shared" si="9"/>
        <v>0</v>
      </c>
      <c r="BB133" s="39">
        <f t="shared" si="9"/>
        <v>5</v>
      </c>
    </row>
    <row r="134" spans="1:54" x14ac:dyDescent="0.35">
      <c r="A134" s="6"/>
      <c r="B134" s="3" t="s">
        <v>132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35">
      <c r="A135" s="6"/>
      <c r="B135" s="3" t="s">
        <v>117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35">
      <c r="A136" s="6"/>
      <c r="B136" s="3" t="s">
        <v>125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" thickBot="1" x14ac:dyDescent="0.4">
      <c r="A137" s="8"/>
      <c r="B137" s="9" t="s">
        <v>128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35">
      <c r="BA140" s="40"/>
    </row>
  </sheetData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topLeftCell="S1" zoomScaleNormal="100" workbookViewId="0">
      <pane ySplit="4" topLeftCell="A5" activePane="bottomLeft" state="frozen"/>
      <selection pane="bottomLeft" activeCell="BC4" sqref="BC4"/>
    </sheetView>
  </sheetViews>
  <sheetFormatPr defaultRowHeight="14.5" x14ac:dyDescent="0.35"/>
  <cols>
    <col min="1" max="1" width="1.26953125" customWidth="1"/>
    <col min="2" max="2" width="11.7265625" bestFit="1" customWidth="1"/>
    <col min="3" max="3" width="3.7265625" customWidth="1"/>
    <col min="4" max="10" width="4" bestFit="1" customWidth="1"/>
    <col min="11" max="11" width="4.54296875" bestFit="1" customWidth="1"/>
    <col min="12" max="12" width="4.1796875" customWidth="1"/>
    <col min="13" max="13" width="4.54296875" bestFit="1" customWidth="1"/>
    <col min="14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36" width="4" bestFit="1" customWidth="1"/>
    <col min="37" max="37" width="4.54296875" bestFit="1" customWidth="1"/>
    <col min="38" max="38" width="4.1796875" customWidth="1"/>
    <col min="39" max="39" width="4.54296875" bestFit="1" customWidth="1"/>
    <col min="40" max="42" width="4" bestFit="1" customWidth="1"/>
    <col min="43" max="43" width="4.453125" bestFit="1" customWidth="1"/>
    <col min="44" max="49" width="4" bestFit="1" customWidth="1"/>
    <col min="50" max="50" width="4.54296875" bestFit="1" customWidth="1"/>
    <col min="51" max="51" width="4.7265625" customWidth="1"/>
    <col min="52" max="52" width="4.54296875" bestFit="1" customWidth="1"/>
    <col min="53" max="54" width="4" bestFit="1" customWidth="1"/>
  </cols>
  <sheetData>
    <row r="1" spans="1:55" ht="15" thickBot="1" x14ac:dyDescent="0.4">
      <c r="C1" t="str">
        <f>_xlfn.CONCAT(C2,"&amp; ",C3,"&amp;",C4)</f>
        <v>Q1&amp; 2nd November 2013&amp;Homicide</v>
      </c>
      <c r="D1" t="str">
        <f t="shared" ref="D1:BB1" si="0">_xlfn.CONCAT(D2,"&amp; ",D3,"&amp;",D4)</f>
        <v>Q1&amp; 2nd November 2013&amp;Assault</v>
      </c>
      <c r="E1" t="str">
        <f t="shared" si="0"/>
        <v>Q1&amp; 2nd November 2013&amp;Sexual assault</v>
      </c>
      <c r="F1" t="str">
        <f t="shared" si="0"/>
        <v>Q1&amp; 2nd November 2013&amp;Offences against a person</v>
      </c>
      <c r="G1" t="str">
        <f t="shared" si="0"/>
        <v>Q1&amp; 2nd November 2013&amp;Burglary</v>
      </c>
      <c r="H1" t="str">
        <f t="shared" si="0"/>
        <v>Q1&amp; 2nd November 2013&amp;Robbery</v>
      </c>
      <c r="I1" t="str">
        <f t="shared" si="0"/>
        <v>Q1&amp; 2nd November 2013&amp;Motor vehicle theft</v>
      </c>
      <c r="J1" t="str">
        <f t="shared" si="0"/>
        <v>Q1&amp; 2nd November 2013&amp;Property damage</v>
      </c>
      <c r="K1" t="str">
        <f t="shared" si="0"/>
        <v>Q1&amp; 2nd November 2013&amp;Other offences</v>
      </c>
      <c r="L1" t="str">
        <f t="shared" si="0"/>
        <v>Q1&amp; 2nd November 2013&amp;Traffic Infringement Notices</v>
      </c>
      <c r="M1" t="str">
        <f t="shared" si="0"/>
        <v>Q1&amp; 2nd November 2013&amp;Theft (excluding Motor Vehicles)</v>
      </c>
      <c r="N1" t="str">
        <f t="shared" si="0"/>
        <v>Q1&amp; 2nd November 2013&amp;Road fatality</v>
      </c>
      <c r="O1" t="str">
        <f t="shared" si="0"/>
        <v>Q1&amp; 2nd November 2013&amp;Road collision with injury</v>
      </c>
      <c r="P1" t="str">
        <f t="shared" si="0"/>
        <v>Q2&amp; 2nd November 2013&amp;Homicide</v>
      </c>
      <c r="Q1" t="str">
        <f t="shared" si="0"/>
        <v>Q2&amp; 2nd November 2013&amp;Assault</v>
      </c>
      <c r="R1" t="str">
        <f t="shared" si="0"/>
        <v>Q2&amp; 2nd November 2013&amp;Sexual assault</v>
      </c>
      <c r="S1" t="str">
        <f t="shared" si="0"/>
        <v>Q2&amp; 2nd November 2013&amp;Offences against a person</v>
      </c>
      <c r="T1" t="str">
        <f t="shared" si="0"/>
        <v>Q2&amp; 2nd November 2013&amp;Burglary</v>
      </c>
      <c r="U1" t="str">
        <f t="shared" si="0"/>
        <v>Q2&amp; 2nd November 2013&amp;Robbery</v>
      </c>
      <c r="V1" t="str">
        <f t="shared" si="0"/>
        <v>Q2&amp; 2nd November 2013&amp;Motor vehicle theft</v>
      </c>
      <c r="W1" t="str">
        <f t="shared" si="0"/>
        <v>Q2&amp; 2nd November 2013&amp;Property damage</v>
      </c>
      <c r="X1" t="str">
        <f t="shared" si="0"/>
        <v>Q2&amp; 2nd November 2013&amp;Other offences</v>
      </c>
      <c r="Y1" t="str">
        <f t="shared" si="0"/>
        <v>Q2&amp; 2nd November 2013&amp;Traffic Infringement Notices</v>
      </c>
      <c r="Z1" t="str">
        <f t="shared" si="0"/>
        <v>Q2&amp; 2nd November 2013&amp;Theft (excluding Motor Vehicles)</v>
      </c>
      <c r="AA1" t="str">
        <f t="shared" si="0"/>
        <v>Q2&amp; 2nd November 2013&amp;Road fatality</v>
      </c>
      <c r="AB1" t="str">
        <f t="shared" si="0"/>
        <v>Q2&amp; 2nd November 2013&amp;Road collision with injury</v>
      </c>
      <c r="AC1" t="str">
        <f t="shared" si="0"/>
        <v>Q3&amp; 2nd November 2013&amp;Homicide</v>
      </c>
      <c r="AD1" t="str">
        <f t="shared" si="0"/>
        <v>Q3&amp; 2nd November 2013&amp;Assault</v>
      </c>
      <c r="AE1" t="str">
        <f t="shared" si="0"/>
        <v>Q3&amp; 2nd November 2013&amp;Sexual assault</v>
      </c>
      <c r="AF1" t="str">
        <f t="shared" si="0"/>
        <v>Q3&amp; 2nd November 2013&amp;Offences against a person</v>
      </c>
      <c r="AG1" t="str">
        <f t="shared" si="0"/>
        <v>Q3&amp; 2nd November 2013&amp;Burglary</v>
      </c>
      <c r="AH1" t="str">
        <f t="shared" si="0"/>
        <v>Q3&amp; 2nd November 2013&amp;Robbery</v>
      </c>
      <c r="AI1" t="str">
        <f t="shared" si="0"/>
        <v>Q3&amp; 2nd November 2013&amp;Motor vehicle theft</v>
      </c>
      <c r="AJ1" t="str">
        <f t="shared" si="0"/>
        <v>Q3&amp; 2nd November 2013&amp;Property damage</v>
      </c>
      <c r="AK1" t="str">
        <f t="shared" si="0"/>
        <v>Q3&amp; 2nd November 2013&amp;Other offences</v>
      </c>
      <c r="AL1" t="str">
        <f t="shared" si="0"/>
        <v>Q3&amp; 2nd November 2013&amp;Traffic Infringement Notices</v>
      </c>
      <c r="AM1" t="str">
        <f t="shared" si="0"/>
        <v>Q3&amp; 2nd November 2013&amp;Theft (excluding Motor Vehicles)</v>
      </c>
      <c r="AN1" t="str">
        <f t="shared" si="0"/>
        <v>Q3&amp; 2nd November 2013&amp;Road fatality</v>
      </c>
      <c r="AO1" t="str">
        <f t="shared" si="0"/>
        <v>Q3&amp; 2nd November 2013&amp;Road collision with injury</v>
      </c>
      <c r="AP1" t="str">
        <f t="shared" si="0"/>
        <v>Q4&amp; 2nd November 2013&amp;Homicide</v>
      </c>
      <c r="AQ1" t="str">
        <f t="shared" si="0"/>
        <v>Q4&amp; 2nd November 2013&amp;Assault</v>
      </c>
      <c r="AR1" t="str">
        <f t="shared" si="0"/>
        <v>Q4&amp; 2nd November 2013&amp;Sexual assault</v>
      </c>
      <c r="AS1" t="str">
        <f t="shared" si="0"/>
        <v>Q4&amp; 2nd November 2013&amp;Offences against a person</v>
      </c>
      <c r="AT1" t="str">
        <f t="shared" si="0"/>
        <v>Q4&amp; 2nd November 2013&amp;Burglary</v>
      </c>
      <c r="AU1" t="str">
        <f t="shared" si="0"/>
        <v>Q4&amp; 2nd November 2013&amp;Robbery</v>
      </c>
      <c r="AV1" t="str">
        <f t="shared" si="0"/>
        <v>Q4&amp; 2nd November 2013&amp;Motor vehicle theft</v>
      </c>
      <c r="AW1" t="str">
        <f t="shared" si="0"/>
        <v>Q4&amp; 2nd November 2013&amp;Property damage</v>
      </c>
      <c r="AX1" t="str">
        <f t="shared" si="0"/>
        <v>Q4&amp; 2nd November 2013&amp;Other offences</v>
      </c>
      <c r="AY1" t="str">
        <f t="shared" si="0"/>
        <v>Q4&amp; 2nd November 2013&amp;Traffic Infringement Notices</v>
      </c>
      <c r="AZ1" t="str">
        <f t="shared" si="0"/>
        <v>Q4&amp; 2nd November 2013&amp;Theft (excluding Motor Vehicles)</v>
      </c>
      <c r="BA1" t="str">
        <f t="shared" si="0"/>
        <v>Q4&amp; 2nd November 2013&amp;Road fatality</v>
      </c>
      <c r="BB1" t="str">
        <f t="shared" si="0"/>
        <v>Q4&amp; 2nd November 2013&amp;Road collision with injury</v>
      </c>
    </row>
    <row r="2" spans="1:55" x14ac:dyDescent="0.35">
      <c r="A2" s="5"/>
      <c r="B2" s="15" t="s">
        <v>129</v>
      </c>
      <c r="C2" s="47" t="s">
        <v>20</v>
      </c>
      <c r="D2" s="47" t="s">
        <v>20</v>
      </c>
      <c r="E2" s="47" t="s">
        <v>20</v>
      </c>
      <c r="F2" s="47" t="s">
        <v>20</v>
      </c>
      <c r="G2" s="47" t="s">
        <v>20</v>
      </c>
      <c r="H2" s="47" t="s">
        <v>20</v>
      </c>
      <c r="I2" s="47" t="s">
        <v>20</v>
      </c>
      <c r="J2" s="47" t="s">
        <v>20</v>
      </c>
      <c r="K2" s="47" t="s">
        <v>20</v>
      </c>
      <c r="L2" s="47" t="s">
        <v>20</v>
      </c>
      <c r="M2" s="47" t="s">
        <v>20</v>
      </c>
      <c r="N2" s="47" t="s">
        <v>20</v>
      </c>
      <c r="O2" s="47" t="s">
        <v>20</v>
      </c>
      <c r="P2" s="46" t="s">
        <v>21</v>
      </c>
      <c r="Q2" s="46" t="s">
        <v>21</v>
      </c>
      <c r="R2" s="46" t="s">
        <v>21</v>
      </c>
      <c r="S2" s="46" t="s">
        <v>21</v>
      </c>
      <c r="T2" s="46" t="s">
        <v>21</v>
      </c>
      <c r="U2" s="46" t="s">
        <v>21</v>
      </c>
      <c r="V2" s="46" t="s">
        <v>21</v>
      </c>
      <c r="W2" s="46" t="s">
        <v>21</v>
      </c>
      <c r="X2" s="46" t="s">
        <v>21</v>
      </c>
      <c r="Y2" s="46" t="s">
        <v>21</v>
      </c>
      <c r="Z2" s="46" t="s">
        <v>21</v>
      </c>
      <c r="AA2" s="46" t="s">
        <v>21</v>
      </c>
      <c r="AB2" s="46" t="s">
        <v>21</v>
      </c>
      <c r="AC2" s="46" t="s">
        <v>22</v>
      </c>
      <c r="AD2" s="46" t="s">
        <v>22</v>
      </c>
      <c r="AE2" s="46" t="s">
        <v>22</v>
      </c>
      <c r="AF2" s="46" t="s">
        <v>22</v>
      </c>
      <c r="AG2" s="46" t="s">
        <v>22</v>
      </c>
      <c r="AH2" s="46" t="s">
        <v>22</v>
      </c>
      <c r="AI2" s="46" t="s">
        <v>22</v>
      </c>
      <c r="AJ2" s="46" t="s">
        <v>22</v>
      </c>
      <c r="AK2" s="46" t="s">
        <v>22</v>
      </c>
      <c r="AL2" s="46" t="s">
        <v>22</v>
      </c>
      <c r="AM2" s="46" t="s">
        <v>22</v>
      </c>
      <c r="AN2" s="46" t="s">
        <v>22</v>
      </c>
      <c r="AO2" s="46" t="s">
        <v>22</v>
      </c>
      <c r="AP2" s="46" t="s">
        <v>23</v>
      </c>
      <c r="AQ2" s="46" t="s">
        <v>23</v>
      </c>
      <c r="AR2" s="46" t="s">
        <v>23</v>
      </c>
      <c r="AS2" s="46" t="s">
        <v>23</v>
      </c>
      <c r="AT2" s="46" t="s">
        <v>23</v>
      </c>
      <c r="AU2" s="46" t="s">
        <v>23</v>
      </c>
      <c r="AV2" s="46" t="s">
        <v>23</v>
      </c>
      <c r="AW2" s="46" t="s">
        <v>23</v>
      </c>
      <c r="AX2" s="46" t="s">
        <v>23</v>
      </c>
      <c r="AY2" s="46" t="s">
        <v>23</v>
      </c>
      <c r="AZ2" s="46" t="s">
        <v>23</v>
      </c>
      <c r="BA2" s="46" t="s">
        <v>23</v>
      </c>
      <c r="BB2" s="46" t="s">
        <v>23</v>
      </c>
    </row>
    <row r="3" spans="1:55" ht="15" customHeight="1" x14ac:dyDescent="0.35">
      <c r="A3" s="10"/>
      <c r="B3" s="16" t="s">
        <v>24</v>
      </c>
      <c r="C3" s="52" t="s">
        <v>149</v>
      </c>
      <c r="D3" s="52" t="s">
        <v>149</v>
      </c>
      <c r="E3" s="52" t="s">
        <v>149</v>
      </c>
      <c r="F3" s="52" t="s">
        <v>149</v>
      </c>
      <c r="G3" s="52" t="s">
        <v>149</v>
      </c>
      <c r="H3" s="52" t="s">
        <v>149</v>
      </c>
      <c r="I3" s="52" t="s">
        <v>149</v>
      </c>
      <c r="J3" s="52" t="s">
        <v>149</v>
      </c>
      <c r="K3" s="52" t="s">
        <v>149</v>
      </c>
      <c r="L3" s="52" t="s">
        <v>149</v>
      </c>
      <c r="M3" s="52" t="s">
        <v>149</v>
      </c>
      <c r="N3" s="52" t="s">
        <v>149</v>
      </c>
      <c r="O3" s="52" t="s">
        <v>149</v>
      </c>
      <c r="P3" s="52" t="s">
        <v>149</v>
      </c>
      <c r="Q3" s="52" t="s">
        <v>149</v>
      </c>
      <c r="R3" s="52" t="s">
        <v>149</v>
      </c>
      <c r="S3" s="52" t="s">
        <v>149</v>
      </c>
      <c r="T3" s="52" t="s">
        <v>149</v>
      </c>
      <c r="U3" s="52" t="s">
        <v>149</v>
      </c>
      <c r="V3" s="52" t="s">
        <v>149</v>
      </c>
      <c r="W3" s="52" t="s">
        <v>149</v>
      </c>
      <c r="X3" s="52" t="s">
        <v>149</v>
      </c>
      <c r="Y3" s="52" t="s">
        <v>149</v>
      </c>
      <c r="Z3" s="52" t="s">
        <v>149</v>
      </c>
      <c r="AA3" s="52" t="s">
        <v>149</v>
      </c>
      <c r="AB3" s="52" t="s">
        <v>149</v>
      </c>
      <c r="AC3" s="52" t="s">
        <v>149</v>
      </c>
      <c r="AD3" s="52" t="s">
        <v>149</v>
      </c>
      <c r="AE3" s="52" t="s">
        <v>149</v>
      </c>
      <c r="AF3" s="52" t="s">
        <v>149</v>
      </c>
      <c r="AG3" s="52" t="s">
        <v>149</v>
      </c>
      <c r="AH3" s="52" t="s">
        <v>149</v>
      </c>
      <c r="AI3" s="52" t="s">
        <v>149</v>
      </c>
      <c r="AJ3" s="52" t="s">
        <v>149</v>
      </c>
      <c r="AK3" s="52" t="s">
        <v>149</v>
      </c>
      <c r="AL3" s="52" t="s">
        <v>149</v>
      </c>
      <c r="AM3" s="52" t="s">
        <v>149</v>
      </c>
      <c r="AN3" s="52" t="s">
        <v>149</v>
      </c>
      <c r="AO3" s="52" t="s">
        <v>149</v>
      </c>
      <c r="AP3" s="52" t="s">
        <v>149</v>
      </c>
      <c r="AQ3" s="52" t="s">
        <v>149</v>
      </c>
      <c r="AR3" s="52" t="s">
        <v>149</v>
      </c>
      <c r="AS3" s="52" t="s">
        <v>149</v>
      </c>
      <c r="AT3" s="52" t="s">
        <v>149</v>
      </c>
      <c r="AU3" s="52" t="s">
        <v>149</v>
      </c>
      <c r="AV3" s="52" t="s">
        <v>149</v>
      </c>
      <c r="AW3" s="52" t="s">
        <v>149</v>
      </c>
      <c r="AX3" s="52" t="s">
        <v>149</v>
      </c>
      <c r="AY3" s="52" t="s">
        <v>149</v>
      </c>
      <c r="AZ3" s="52" t="s">
        <v>149</v>
      </c>
      <c r="BA3" s="52" t="s">
        <v>149</v>
      </c>
      <c r="BB3" s="52" t="s">
        <v>149</v>
      </c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130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130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130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130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20">
        <f>SUM(C6:C30)</f>
        <v>1</v>
      </c>
      <c r="D5" s="19">
        <f t="shared" ref="D5:BB5" si="1">SUM(D6:D30)</f>
        <v>183</v>
      </c>
      <c r="E5" s="19">
        <f t="shared" si="1"/>
        <v>23</v>
      </c>
      <c r="F5" s="19">
        <f t="shared" si="1"/>
        <v>10</v>
      </c>
      <c r="G5" s="19">
        <f t="shared" si="1"/>
        <v>162</v>
      </c>
      <c r="H5" s="19">
        <f t="shared" si="1"/>
        <v>21</v>
      </c>
      <c r="I5" s="19">
        <f t="shared" si="1"/>
        <v>77</v>
      </c>
      <c r="J5" s="19">
        <f t="shared" si="1"/>
        <v>283</v>
      </c>
      <c r="K5" s="19">
        <f t="shared" si="1"/>
        <v>455</v>
      </c>
      <c r="L5" s="19">
        <f t="shared" si="1"/>
        <v>1044</v>
      </c>
      <c r="M5" s="19">
        <f t="shared" si="1"/>
        <v>529</v>
      </c>
      <c r="N5" s="19">
        <v>0</v>
      </c>
      <c r="O5" s="21">
        <f t="shared" si="1"/>
        <v>36</v>
      </c>
      <c r="P5" s="20">
        <f t="shared" si="1"/>
        <v>0</v>
      </c>
      <c r="Q5" s="19">
        <f t="shared" si="1"/>
        <v>119</v>
      </c>
      <c r="R5" s="19">
        <f t="shared" si="1"/>
        <v>34</v>
      </c>
      <c r="S5" s="19">
        <f t="shared" si="1"/>
        <v>9</v>
      </c>
      <c r="T5" s="19">
        <f t="shared" si="1"/>
        <v>136</v>
      </c>
      <c r="U5" s="19">
        <f t="shared" si="1"/>
        <v>15</v>
      </c>
      <c r="V5" s="19">
        <f t="shared" si="1"/>
        <v>59</v>
      </c>
      <c r="W5" s="19">
        <f t="shared" si="1"/>
        <v>275</v>
      </c>
      <c r="X5" s="19">
        <f t="shared" si="1"/>
        <v>590</v>
      </c>
      <c r="Y5" s="19">
        <f t="shared" si="1"/>
        <v>1269</v>
      </c>
      <c r="Z5" s="19">
        <f t="shared" si="1"/>
        <v>518</v>
      </c>
      <c r="AA5" s="19">
        <v>1</v>
      </c>
      <c r="AB5" s="21">
        <f t="shared" si="1"/>
        <v>35</v>
      </c>
      <c r="AC5" s="20">
        <f t="shared" si="1"/>
        <v>0</v>
      </c>
      <c r="AD5" s="19">
        <f t="shared" si="1"/>
        <v>123</v>
      </c>
      <c r="AE5" s="19">
        <f t="shared" si="1"/>
        <v>23</v>
      </c>
      <c r="AF5" s="19">
        <f t="shared" si="1"/>
        <v>10</v>
      </c>
      <c r="AG5" s="19">
        <f t="shared" si="1"/>
        <v>96</v>
      </c>
      <c r="AH5" s="19">
        <f t="shared" si="1"/>
        <v>12</v>
      </c>
      <c r="AI5" s="19">
        <f t="shared" si="1"/>
        <v>46</v>
      </c>
      <c r="AJ5" s="19">
        <f t="shared" si="1"/>
        <v>234</v>
      </c>
      <c r="AK5" s="19">
        <f t="shared" si="1"/>
        <v>484</v>
      </c>
      <c r="AL5" s="19">
        <f t="shared" si="1"/>
        <v>1246</v>
      </c>
      <c r="AM5" s="19">
        <f t="shared" si="1"/>
        <v>487</v>
      </c>
      <c r="AN5" s="19">
        <v>2</v>
      </c>
      <c r="AO5" s="21">
        <f t="shared" si="1"/>
        <v>32</v>
      </c>
      <c r="AP5" s="20">
        <f t="shared" si="1"/>
        <v>0</v>
      </c>
      <c r="AQ5" s="19">
        <f t="shared" si="1"/>
        <v>127</v>
      </c>
      <c r="AR5" s="19">
        <f t="shared" si="1"/>
        <v>29</v>
      </c>
      <c r="AS5" s="19">
        <f t="shared" si="1"/>
        <v>5</v>
      </c>
      <c r="AT5" s="19">
        <f t="shared" si="1"/>
        <v>101</v>
      </c>
      <c r="AU5" s="19">
        <f t="shared" si="1"/>
        <v>6</v>
      </c>
      <c r="AV5" s="19">
        <f t="shared" si="1"/>
        <v>46</v>
      </c>
      <c r="AW5" s="19">
        <f t="shared" si="1"/>
        <v>337</v>
      </c>
      <c r="AX5" s="19">
        <f t="shared" si="1"/>
        <v>558</v>
      </c>
      <c r="AY5" s="19">
        <f t="shared" si="1"/>
        <v>1110</v>
      </c>
      <c r="AZ5" s="19">
        <f t="shared" si="1"/>
        <v>548</v>
      </c>
      <c r="BA5" s="19">
        <v>1</v>
      </c>
      <c r="BB5" s="21">
        <f t="shared" si="1"/>
        <v>31</v>
      </c>
    </row>
    <row r="6" spans="1:55" x14ac:dyDescent="0.35">
      <c r="A6" s="6"/>
      <c r="B6" s="3" t="s">
        <v>54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3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35">
      <c r="A8" s="7"/>
      <c r="B8" s="3" t="s">
        <v>53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35">
      <c r="A9" s="7"/>
      <c r="B9" s="3" t="s">
        <v>52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35">
      <c r="A10" s="7"/>
      <c r="B10" s="3" t="s">
        <v>51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35">
      <c r="A11" s="7"/>
      <c r="B11" s="3" t="s">
        <v>50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35">
      <c r="A12" s="7"/>
      <c r="B12" s="3" t="s">
        <v>49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35">
      <c r="A13" s="7"/>
      <c r="B13" s="3" t="s">
        <v>48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35">
      <c r="A14" s="7"/>
      <c r="B14" s="3" t="s">
        <v>47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35">
      <c r="A15" s="7"/>
      <c r="B15" s="3" t="s">
        <v>46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35">
      <c r="A16" s="7"/>
      <c r="B16" s="3" t="s">
        <v>45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35">
      <c r="A17" s="7"/>
      <c r="B17" s="3" t="s">
        <v>44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35">
      <c r="A18" s="7"/>
      <c r="B18" s="3" t="s">
        <v>43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35">
      <c r="A19" s="7"/>
      <c r="B19" s="3" t="s">
        <v>42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35">
      <c r="A20" s="7"/>
      <c r="B20" s="3" t="s">
        <v>41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35">
      <c r="A21" s="7"/>
      <c r="B21" s="3" t="s">
        <v>40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35">
      <c r="A22" s="7"/>
      <c r="B22" s="3" t="s">
        <v>39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35">
      <c r="A23" s="7"/>
      <c r="B23" s="3" t="s">
        <v>38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35">
      <c r="A24" s="7"/>
      <c r="B24" s="3" t="s">
        <v>37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35">
      <c r="A25" s="7"/>
      <c r="B25" s="3" t="s">
        <v>133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35">
      <c r="A26" s="7"/>
      <c r="B26" s="3" t="s">
        <v>36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35">
      <c r="A27" s="7"/>
      <c r="B27" s="3" t="s">
        <v>35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35">
      <c r="A28" s="7"/>
      <c r="B28" s="3" t="s">
        <v>34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35">
      <c r="A29" s="7"/>
      <c r="B29" s="3" t="s">
        <v>33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" thickBot="1" x14ac:dyDescent="0.4">
      <c r="A30" s="13"/>
      <c r="B30" s="9" t="s">
        <v>32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35">
      <c r="A31" s="12" t="s">
        <v>17</v>
      </c>
      <c r="B31" s="18"/>
      <c r="C31" s="20">
        <f>SUM(C32:C50)</f>
        <v>0</v>
      </c>
      <c r="D31" s="19">
        <f t="shared" ref="D31:BB31" si="2">SUM(D32:D50)</f>
        <v>54</v>
      </c>
      <c r="E31" s="19">
        <f t="shared" si="2"/>
        <v>6</v>
      </c>
      <c r="F31" s="19">
        <f t="shared" si="2"/>
        <v>3</v>
      </c>
      <c r="G31" s="19">
        <f t="shared" si="2"/>
        <v>89</v>
      </c>
      <c r="H31" s="19">
        <f t="shared" si="2"/>
        <v>4</v>
      </c>
      <c r="I31" s="19">
        <f t="shared" si="2"/>
        <v>21</v>
      </c>
      <c r="J31" s="19">
        <f t="shared" si="2"/>
        <v>137</v>
      </c>
      <c r="K31" s="19">
        <f t="shared" si="2"/>
        <v>304</v>
      </c>
      <c r="L31" s="19">
        <f t="shared" si="2"/>
        <v>389</v>
      </c>
      <c r="M31" s="19">
        <f t="shared" si="2"/>
        <v>250</v>
      </c>
      <c r="N31" s="19">
        <v>0</v>
      </c>
      <c r="O31" s="21">
        <f t="shared" si="2"/>
        <v>12</v>
      </c>
      <c r="P31" s="20">
        <f t="shared" si="2"/>
        <v>0</v>
      </c>
      <c r="Q31" s="19">
        <f t="shared" si="2"/>
        <v>39</v>
      </c>
      <c r="R31" s="19">
        <f t="shared" si="2"/>
        <v>9</v>
      </c>
      <c r="S31" s="19">
        <f t="shared" si="2"/>
        <v>1</v>
      </c>
      <c r="T31" s="19">
        <f t="shared" si="2"/>
        <v>54</v>
      </c>
      <c r="U31" s="19">
        <f t="shared" si="2"/>
        <v>1</v>
      </c>
      <c r="V31" s="19">
        <f t="shared" si="2"/>
        <v>16</v>
      </c>
      <c r="W31" s="19">
        <f t="shared" si="2"/>
        <v>116</v>
      </c>
      <c r="X31" s="19">
        <f t="shared" si="2"/>
        <v>204</v>
      </c>
      <c r="Y31" s="19">
        <f t="shared" si="2"/>
        <v>545</v>
      </c>
      <c r="Z31" s="19">
        <f t="shared" si="2"/>
        <v>201</v>
      </c>
      <c r="AA31" s="19">
        <v>0</v>
      </c>
      <c r="AB31" s="21">
        <f t="shared" si="2"/>
        <v>13</v>
      </c>
      <c r="AC31" s="20">
        <f t="shared" si="2"/>
        <v>0</v>
      </c>
      <c r="AD31" s="19">
        <f t="shared" si="2"/>
        <v>52</v>
      </c>
      <c r="AE31" s="19">
        <f t="shared" si="2"/>
        <v>21</v>
      </c>
      <c r="AF31" s="19">
        <f t="shared" si="2"/>
        <v>0</v>
      </c>
      <c r="AG31" s="19">
        <f t="shared" si="2"/>
        <v>77</v>
      </c>
      <c r="AH31" s="19">
        <f t="shared" si="2"/>
        <v>2</v>
      </c>
      <c r="AI31" s="19">
        <f t="shared" si="2"/>
        <v>11</v>
      </c>
      <c r="AJ31" s="19">
        <f t="shared" si="2"/>
        <v>134</v>
      </c>
      <c r="AK31" s="19">
        <f t="shared" si="2"/>
        <v>177</v>
      </c>
      <c r="AL31" s="19">
        <f t="shared" si="2"/>
        <v>406</v>
      </c>
      <c r="AM31" s="19">
        <f t="shared" si="2"/>
        <v>234</v>
      </c>
      <c r="AN31" s="19">
        <v>0</v>
      </c>
      <c r="AO31" s="21">
        <f t="shared" si="2"/>
        <v>18</v>
      </c>
      <c r="AP31" s="20">
        <f t="shared" si="2"/>
        <v>0</v>
      </c>
      <c r="AQ31" s="19">
        <f t="shared" si="2"/>
        <v>44</v>
      </c>
      <c r="AR31" s="19">
        <f t="shared" si="2"/>
        <v>11</v>
      </c>
      <c r="AS31" s="19">
        <f t="shared" si="2"/>
        <v>3</v>
      </c>
      <c r="AT31" s="19">
        <f t="shared" si="2"/>
        <v>64</v>
      </c>
      <c r="AU31" s="19">
        <f t="shared" si="2"/>
        <v>1</v>
      </c>
      <c r="AV31" s="19">
        <f t="shared" si="2"/>
        <v>9</v>
      </c>
      <c r="AW31" s="19">
        <f t="shared" si="2"/>
        <v>137</v>
      </c>
      <c r="AX31" s="19">
        <f t="shared" si="2"/>
        <v>235</v>
      </c>
      <c r="AY31" s="19">
        <f t="shared" si="2"/>
        <v>410</v>
      </c>
      <c r="AZ31" s="19">
        <f>SUM(AZ32:AZ50)</f>
        <v>247</v>
      </c>
      <c r="BA31" s="19">
        <v>0</v>
      </c>
      <c r="BB31" s="21">
        <f t="shared" si="2"/>
        <v>15</v>
      </c>
    </row>
    <row r="32" spans="1:54" x14ac:dyDescent="0.35">
      <c r="A32" s="6"/>
      <c r="B32" s="3" t="s">
        <v>30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35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35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35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35">
      <c r="A36" s="6"/>
      <c r="B36" s="3" t="s">
        <v>29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35">
      <c r="A37" s="6"/>
      <c r="B37" s="3" t="s">
        <v>28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35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35">
      <c r="A39" s="6"/>
      <c r="B39" s="3" t="s">
        <v>31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35">
      <c r="A40" s="6"/>
      <c r="B40" s="3" t="s">
        <v>27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35">
      <c r="A41" s="6"/>
      <c r="B41" s="3" t="s">
        <v>142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35">
      <c r="A42" s="6"/>
      <c r="B42" s="3" t="s">
        <v>143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35">
      <c r="A43" s="6"/>
      <c r="B43" s="3" t="s">
        <v>144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35">
      <c r="A44" s="6"/>
      <c r="B44" s="3" t="s">
        <v>26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35">
      <c r="A45" s="6"/>
      <c r="B45" s="3" t="s">
        <v>147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35">
      <c r="A46" s="6"/>
      <c r="B46" s="3" t="s">
        <v>25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35">
      <c r="A47" s="6"/>
      <c r="B47" s="3" t="s">
        <v>55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35">
      <c r="A48" s="6"/>
      <c r="B48" s="3" t="s">
        <v>56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35">
      <c r="A49" s="6"/>
      <c r="B49" s="3" t="s">
        <v>145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" thickBot="1" x14ac:dyDescent="0.4">
      <c r="A50" s="8"/>
      <c r="B50" s="3" t="s">
        <v>146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35">
      <c r="A51" s="12" t="s">
        <v>137</v>
      </c>
      <c r="B51" s="14"/>
      <c r="C51" s="20">
        <f t="shared" ref="C51:AH51" si="3">SUM(C52:C69)</f>
        <v>0</v>
      </c>
      <c r="D51" s="19">
        <f t="shared" si="3"/>
        <v>177</v>
      </c>
      <c r="E51" s="19">
        <f t="shared" si="3"/>
        <v>24</v>
      </c>
      <c r="F51" s="19">
        <f t="shared" si="3"/>
        <v>8</v>
      </c>
      <c r="G51" s="19">
        <f t="shared" si="3"/>
        <v>145</v>
      </c>
      <c r="H51" s="19">
        <f t="shared" si="3"/>
        <v>23</v>
      </c>
      <c r="I51" s="19">
        <f t="shared" si="3"/>
        <v>58</v>
      </c>
      <c r="J51" s="19">
        <f t="shared" si="3"/>
        <v>302</v>
      </c>
      <c r="K51" s="19">
        <f t="shared" si="3"/>
        <v>488</v>
      </c>
      <c r="L51" s="19">
        <f t="shared" si="3"/>
        <v>894</v>
      </c>
      <c r="M51" s="19">
        <f t="shared" si="3"/>
        <v>571</v>
      </c>
      <c r="N51" s="19">
        <v>0</v>
      </c>
      <c r="O51" s="21">
        <f t="shared" si="3"/>
        <v>29</v>
      </c>
      <c r="P51" s="20">
        <f t="shared" si="3"/>
        <v>0</v>
      </c>
      <c r="Q51" s="19">
        <f t="shared" si="3"/>
        <v>148</v>
      </c>
      <c r="R51" s="19">
        <f t="shared" si="3"/>
        <v>17</v>
      </c>
      <c r="S51" s="19">
        <f t="shared" si="3"/>
        <v>4</v>
      </c>
      <c r="T51" s="19">
        <f t="shared" si="3"/>
        <v>105</v>
      </c>
      <c r="U51" s="19">
        <f t="shared" si="3"/>
        <v>13</v>
      </c>
      <c r="V51" s="19">
        <f t="shared" si="3"/>
        <v>39</v>
      </c>
      <c r="W51" s="19">
        <f t="shared" si="3"/>
        <v>252</v>
      </c>
      <c r="X51" s="19">
        <f t="shared" si="3"/>
        <v>534</v>
      </c>
      <c r="Y51" s="19">
        <f t="shared" si="3"/>
        <v>1103</v>
      </c>
      <c r="Z51" s="19">
        <f t="shared" si="3"/>
        <v>643</v>
      </c>
      <c r="AA51" s="19">
        <v>0</v>
      </c>
      <c r="AB51" s="21">
        <f t="shared" si="3"/>
        <v>42</v>
      </c>
      <c r="AC51" s="20">
        <f t="shared" si="3"/>
        <v>0</v>
      </c>
      <c r="AD51" s="19">
        <f t="shared" si="3"/>
        <v>149</v>
      </c>
      <c r="AE51" s="19">
        <f t="shared" si="3"/>
        <v>12</v>
      </c>
      <c r="AF51" s="19">
        <f t="shared" si="3"/>
        <v>5</v>
      </c>
      <c r="AG51" s="19">
        <f t="shared" si="3"/>
        <v>116</v>
      </c>
      <c r="AH51" s="19">
        <f t="shared" si="3"/>
        <v>16</v>
      </c>
      <c r="AI51" s="19">
        <f t="shared" ref="AI51:BB51" si="4">SUM(AI52:AI69)</f>
        <v>30</v>
      </c>
      <c r="AJ51" s="19">
        <f t="shared" si="4"/>
        <v>221</v>
      </c>
      <c r="AK51" s="19">
        <f t="shared" si="4"/>
        <v>551</v>
      </c>
      <c r="AL51" s="19">
        <f t="shared" si="4"/>
        <v>1086</v>
      </c>
      <c r="AM51" s="19">
        <f t="shared" si="4"/>
        <v>568</v>
      </c>
      <c r="AN51" s="19">
        <v>0</v>
      </c>
      <c r="AO51" s="21">
        <f t="shared" si="4"/>
        <v>35</v>
      </c>
      <c r="AP51" s="20">
        <f t="shared" si="4"/>
        <v>0</v>
      </c>
      <c r="AQ51" s="19">
        <f t="shared" si="4"/>
        <v>188</v>
      </c>
      <c r="AR51" s="19">
        <f t="shared" si="4"/>
        <v>17</v>
      </c>
      <c r="AS51" s="19">
        <f t="shared" si="4"/>
        <v>2</v>
      </c>
      <c r="AT51" s="19">
        <f t="shared" si="4"/>
        <v>131</v>
      </c>
      <c r="AU51" s="19">
        <f t="shared" si="4"/>
        <v>10</v>
      </c>
      <c r="AV51" s="19">
        <f t="shared" si="4"/>
        <v>45</v>
      </c>
      <c r="AW51" s="19">
        <f t="shared" si="4"/>
        <v>293</v>
      </c>
      <c r="AX51" s="19">
        <f t="shared" si="4"/>
        <v>655</v>
      </c>
      <c r="AY51" s="19">
        <f t="shared" si="4"/>
        <v>1012</v>
      </c>
      <c r="AZ51" s="19">
        <f t="shared" si="4"/>
        <v>623</v>
      </c>
      <c r="BA51" s="19">
        <v>1</v>
      </c>
      <c r="BB51" s="21">
        <f t="shared" si="4"/>
        <v>33</v>
      </c>
    </row>
    <row r="52" spans="1:54" x14ac:dyDescent="0.35">
      <c r="A52" s="6"/>
      <c r="B52" s="3" t="s">
        <v>57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35">
      <c r="A53" s="6"/>
      <c r="B53" s="3" t="s">
        <v>58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35">
      <c r="A54" s="6"/>
      <c r="B54" s="3" t="s">
        <v>59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35">
      <c r="A55" s="6"/>
      <c r="B55" s="3" t="s">
        <v>60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35">
      <c r="A56" s="6"/>
      <c r="B56" s="3" t="s">
        <v>61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35">
      <c r="A57" s="6"/>
      <c r="B57" s="3" t="s">
        <v>62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35">
      <c r="A58" s="6"/>
      <c r="B58" s="3" t="s">
        <v>63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35">
      <c r="A59" s="6"/>
      <c r="B59" s="3" t="s">
        <v>64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35">
      <c r="A60" s="6"/>
      <c r="B60" s="3" t="s">
        <v>65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35">
      <c r="A61" s="6"/>
      <c r="B61" s="3" t="s">
        <v>66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35">
      <c r="A62" s="6"/>
      <c r="B62" s="3" t="s">
        <v>68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35">
      <c r="A63" s="6"/>
      <c r="B63" s="3" t="s">
        <v>69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35">
      <c r="A64" s="6"/>
      <c r="B64" s="3" t="s">
        <v>70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35">
      <c r="A65" s="6"/>
      <c r="B65" s="3" t="s">
        <v>71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35">
      <c r="A66" s="6"/>
      <c r="B66" s="3" t="s">
        <v>72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35">
      <c r="A67" s="6"/>
      <c r="B67" s="3" t="s">
        <v>73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35">
      <c r="A68" s="6"/>
      <c r="B68" s="3" t="s">
        <v>74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" thickBot="1" x14ac:dyDescent="0.4">
      <c r="A69" s="8"/>
      <c r="B69" s="9" t="s">
        <v>75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35">
      <c r="A70" s="12" t="s">
        <v>136</v>
      </c>
      <c r="B70" s="14"/>
      <c r="C70" s="20">
        <f>SUM(C71:C85)</f>
        <v>1</v>
      </c>
      <c r="D70" s="19">
        <f t="shared" ref="D70:BB70" si="5">SUM(D71:D85)</f>
        <v>43</v>
      </c>
      <c r="E70" s="19">
        <f t="shared" si="5"/>
        <v>34</v>
      </c>
      <c r="F70" s="19">
        <f t="shared" si="5"/>
        <v>1</v>
      </c>
      <c r="G70" s="19">
        <f t="shared" si="5"/>
        <v>135</v>
      </c>
      <c r="H70" s="19">
        <f t="shared" si="5"/>
        <v>5</v>
      </c>
      <c r="I70" s="19">
        <f t="shared" si="5"/>
        <v>62</v>
      </c>
      <c r="J70" s="19">
        <f t="shared" si="5"/>
        <v>207</v>
      </c>
      <c r="K70" s="19">
        <f t="shared" si="5"/>
        <v>232</v>
      </c>
      <c r="L70" s="19">
        <f t="shared" si="5"/>
        <v>645</v>
      </c>
      <c r="M70" s="19">
        <f t="shared" si="5"/>
        <v>318</v>
      </c>
      <c r="N70" s="19">
        <v>0</v>
      </c>
      <c r="O70" s="21">
        <f t="shared" si="5"/>
        <v>30</v>
      </c>
      <c r="P70" s="20">
        <f t="shared" si="5"/>
        <v>1</v>
      </c>
      <c r="Q70" s="19">
        <f t="shared" si="5"/>
        <v>27</v>
      </c>
      <c r="R70" s="19">
        <f t="shared" si="5"/>
        <v>13</v>
      </c>
      <c r="S70" s="19">
        <f t="shared" si="5"/>
        <v>1</v>
      </c>
      <c r="T70" s="19">
        <f t="shared" si="5"/>
        <v>104</v>
      </c>
      <c r="U70" s="19">
        <f t="shared" si="5"/>
        <v>8</v>
      </c>
      <c r="V70" s="19">
        <f t="shared" si="5"/>
        <v>52</v>
      </c>
      <c r="W70" s="19">
        <f t="shared" si="5"/>
        <v>161</v>
      </c>
      <c r="X70" s="19">
        <f t="shared" si="5"/>
        <v>212</v>
      </c>
      <c r="Y70" s="19">
        <f t="shared" si="5"/>
        <v>707</v>
      </c>
      <c r="Z70" s="19">
        <f t="shared" si="5"/>
        <v>233</v>
      </c>
      <c r="AA70" s="19">
        <v>1</v>
      </c>
      <c r="AB70" s="21">
        <f t="shared" si="5"/>
        <v>21</v>
      </c>
      <c r="AC70" s="20">
        <f t="shared" si="5"/>
        <v>1</v>
      </c>
      <c r="AD70" s="19">
        <f t="shared" si="5"/>
        <v>45</v>
      </c>
      <c r="AE70" s="19">
        <f t="shared" si="5"/>
        <v>2</v>
      </c>
      <c r="AF70" s="19">
        <f t="shared" si="5"/>
        <v>0</v>
      </c>
      <c r="AG70" s="19">
        <f t="shared" si="5"/>
        <v>68</v>
      </c>
      <c r="AH70" s="19">
        <f t="shared" si="5"/>
        <v>2</v>
      </c>
      <c r="AI70" s="19">
        <f t="shared" si="5"/>
        <v>27</v>
      </c>
      <c r="AJ70" s="19">
        <f t="shared" si="5"/>
        <v>122</v>
      </c>
      <c r="AK70" s="19">
        <f t="shared" si="5"/>
        <v>226</v>
      </c>
      <c r="AL70" s="19">
        <f t="shared" si="5"/>
        <v>508</v>
      </c>
      <c r="AM70" s="19">
        <f t="shared" si="5"/>
        <v>244</v>
      </c>
      <c r="AN70" s="19">
        <v>0</v>
      </c>
      <c r="AO70" s="21">
        <f t="shared" si="5"/>
        <v>22</v>
      </c>
      <c r="AP70" s="20">
        <f t="shared" si="5"/>
        <v>0</v>
      </c>
      <c r="AQ70" s="19">
        <f t="shared" si="5"/>
        <v>41</v>
      </c>
      <c r="AR70" s="19">
        <f t="shared" si="5"/>
        <v>4</v>
      </c>
      <c r="AS70" s="19">
        <f t="shared" si="5"/>
        <v>1</v>
      </c>
      <c r="AT70" s="19">
        <f t="shared" si="5"/>
        <v>71</v>
      </c>
      <c r="AU70" s="19">
        <f t="shared" si="5"/>
        <v>1</v>
      </c>
      <c r="AV70" s="19">
        <f t="shared" si="5"/>
        <v>22</v>
      </c>
      <c r="AW70" s="19">
        <f t="shared" si="5"/>
        <v>215</v>
      </c>
      <c r="AX70" s="19">
        <f t="shared" si="5"/>
        <v>218</v>
      </c>
      <c r="AY70" s="19">
        <f t="shared" si="5"/>
        <v>378</v>
      </c>
      <c r="AZ70" s="19">
        <f>SUM(AZ71:AZ85)</f>
        <v>278</v>
      </c>
      <c r="BA70" s="19">
        <v>0</v>
      </c>
      <c r="BB70" s="21">
        <f t="shared" si="5"/>
        <v>24</v>
      </c>
    </row>
    <row r="71" spans="1:54" x14ac:dyDescent="0.35">
      <c r="A71" s="6"/>
      <c r="B71" s="3" t="s">
        <v>76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35">
      <c r="A72" s="6"/>
      <c r="B72" s="3" t="s">
        <v>148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35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35">
      <c r="A74" s="6"/>
      <c r="B74" s="3" t="s">
        <v>77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35">
      <c r="A75" s="6"/>
      <c r="B75" s="3" t="s">
        <v>78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35">
      <c r="A76" s="6"/>
      <c r="B76" s="3" t="s">
        <v>79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35">
      <c r="A77" s="6"/>
      <c r="B77" s="3" t="s">
        <v>80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35">
      <c r="A78" s="6"/>
      <c r="B78" s="3" t="s">
        <v>67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35">
      <c r="A79" s="6"/>
      <c r="B79" s="3" t="s">
        <v>81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35">
      <c r="A80" s="6"/>
      <c r="B80" s="3" t="s">
        <v>82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35">
      <c r="A81" s="6"/>
      <c r="B81" s="3" t="s">
        <v>122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35">
      <c r="A82" s="6"/>
      <c r="B82" s="3" t="s">
        <v>83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35">
      <c r="A83" s="6"/>
      <c r="B83" s="3" t="s">
        <v>84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35">
      <c r="A84" s="6"/>
      <c r="B84" s="3" t="s">
        <v>85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" thickBot="1" x14ac:dyDescent="0.4">
      <c r="A85" s="8"/>
      <c r="B85" s="3" t="s">
        <v>86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35">
      <c r="A86" s="12" t="s">
        <v>135</v>
      </c>
      <c r="B86" s="14"/>
      <c r="C86" s="20">
        <f t="shared" ref="C86:AH86" si="6">SUM(C87:C95)</f>
        <v>0</v>
      </c>
      <c r="D86" s="19">
        <f t="shared" si="6"/>
        <v>16</v>
      </c>
      <c r="E86" s="19">
        <f t="shared" si="6"/>
        <v>6</v>
      </c>
      <c r="F86" s="19">
        <f t="shared" si="6"/>
        <v>0</v>
      </c>
      <c r="G86" s="19">
        <f t="shared" si="6"/>
        <v>26</v>
      </c>
      <c r="H86" s="19">
        <f t="shared" si="6"/>
        <v>1</v>
      </c>
      <c r="I86" s="19">
        <f t="shared" si="6"/>
        <v>15</v>
      </c>
      <c r="J86" s="19">
        <f t="shared" si="6"/>
        <v>70</v>
      </c>
      <c r="K86" s="19">
        <f t="shared" si="6"/>
        <v>115</v>
      </c>
      <c r="L86" s="19">
        <f t="shared" si="6"/>
        <v>457</v>
      </c>
      <c r="M86" s="19">
        <f t="shared" si="6"/>
        <v>77</v>
      </c>
      <c r="N86" s="19">
        <v>0</v>
      </c>
      <c r="O86" s="21">
        <f t="shared" si="6"/>
        <v>7</v>
      </c>
      <c r="P86" s="20">
        <f t="shared" si="6"/>
        <v>0</v>
      </c>
      <c r="Q86" s="19">
        <f t="shared" si="6"/>
        <v>17</v>
      </c>
      <c r="R86" s="19">
        <f t="shared" si="6"/>
        <v>1</v>
      </c>
      <c r="S86" s="19">
        <f t="shared" si="6"/>
        <v>0</v>
      </c>
      <c r="T86" s="19">
        <f t="shared" si="6"/>
        <v>36</v>
      </c>
      <c r="U86" s="19">
        <f t="shared" si="6"/>
        <v>1</v>
      </c>
      <c r="V86" s="19">
        <f t="shared" si="6"/>
        <v>12</v>
      </c>
      <c r="W86" s="19">
        <f t="shared" si="6"/>
        <v>63</v>
      </c>
      <c r="X86" s="19">
        <f t="shared" si="6"/>
        <v>99</v>
      </c>
      <c r="Y86" s="19">
        <f t="shared" si="6"/>
        <v>252</v>
      </c>
      <c r="Z86" s="19">
        <f t="shared" si="6"/>
        <v>67</v>
      </c>
      <c r="AA86" s="19">
        <v>0</v>
      </c>
      <c r="AB86" s="21">
        <f t="shared" si="6"/>
        <v>9</v>
      </c>
      <c r="AC86" s="20">
        <f t="shared" si="6"/>
        <v>0</v>
      </c>
      <c r="AD86" s="19">
        <f t="shared" si="6"/>
        <v>20</v>
      </c>
      <c r="AE86" s="19">
        <f t="shared" si="6"/>
        <v>15</v>
      </c>
      <c r="AF86" s="19">
        <f t="shared" si="6"/>
        <v>0</v>
      </c>
      <c r="AG86" s="19">
        <f t="shared" si="6"/>
        <v>12</v>
      </c>
      <c r="AH86" s="19">
        <f t="shared" si="6"/>
        <v>0</v>
      </c>
      <c r="AI86" s="19">
        <f t="shared" ref="AI86:BB86" si="7">SUM(AI87:AI95)</f>
        <v>17</v>
      </c>
      <c r="AJ86" s="19">
        <f t="shared" si="7"/>
        <v>108</v>
      </c>
      <c r="AK86" s="19">
        <f t="shared" si="7"/>
        <v>114</v>
      </c>
      <c r="AL86" s="19">
        <f t="shared" si="7"/>
        <v>226</v>
      </c>
      <c r="AM86" s="19">
        <f t="shared" si="7"/>
        <v>71</v>
      </c>
      <c r="AN86" s="19">
        <v>0</v>
      </c>
      <c r="AO86" s="21">
        <f t="shared" si="7"/>
        <v>3</v>
      </c>
      <c r="AP86" s="20">
        <f t="shared" si="7"/>
        <v>0</v>
      </c>
      <c r="AQ86" s="19">
        <f t="shared" si="7"/>
        <v>11</v>
      </c>
      <c r="AR86" s="19">
        <f t="shared" si="7"/>
        <v>1</v>
      </c>
      <c r="AS86" s="19">
        <f t="shared" si="7"/>
        <v>0</v>
      </c>
      <c r="AT86" s="19">
        <f t="shared" si="7"/>
        <v>29</v>
      </c>
      <c r="AU86" s="19">
        <f t="shared" si="7"/>
        <v>3</v>
      </c>
      <c r="AV86" s="19">
        <f t="shared" si="7"/>
        <v>16</v>
      </c>
      <c r="AW86" s="19">
        <f t="shared" si="7"/>
        <v>59</v>
      </c>
      <c r="AX86" s="19">
        <f t="shared" si="7"/>
        <v>97</v>
      </c>
      <c r="AY86" s="19">
        <f t="shared" si="7"/>
        <v>137</v>
      </c>
      <c r="AZ86" s="19">
        <f t="shared" si="7"/>
        <v>87</v>
      </c>
      <c r="BA86" s="19">
        <v>1</v>
      </c>
      <c r="BB86" s="21">
        <f t="shared" si="7"/>
        <v>8</v>
      </c>
    </row>
    <row r="87" spans="1:54" x14ac:dyDescent="0.35">
      <c r="A87" s="6"/>
      <c r="B87" s="3" t="s">
        <v>87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35">
      <c r="A88" s="6"/>
      <c r="B88" s="3" t="s">
        <v>88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35">
      <c r="A89" s="6"/>
      <c r="B89" s="3" t="s">
        <v>89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35">
      <c r="A90" s="6"/>
      <c r="B90" s="3" t="s">
        <v>90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35">
      <c r="A91" s="6"/>
      <c r="B91" s="3" t="s">
        <v>91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35">
      <c r="A92" s="6"/>
      <c r="B92" s="3" t="s">
        <v>92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35">
      <c r="A93" s="6"/>
      <c r="B93" s="3" t="s">
        <v>93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35">
      <c r="A94" s="6"/>
      <c r="B94" s="3" t="s">
        <v>94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" thickBot="1" x14ac:dyDescent="0.4">
      <c r="A95" s="8"/>
      <c r="B95" s="9" t="s">
        <v>95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35">
      <c r="A96" s="12" t="s">
        <v>138</v>
      </c>
      <c r="B96" s="14"/>
      <c r="C96" s="19">
        <f t="shared" ref="C96:M96" si="8">SUM(C97:C104)</f>
        <v>0</v>
      </c>
      <c r="D96" s="19">
        <f t="shared" si="8"/>
        <v>45</v>
      </c>
      <c r="E96" s="19">
        <f t="shared" si="8"/>
        <v>10</v>
      </c>
      <c r="F96" s="19">
        <f t="shared" si="8"/>
        <v>0</v>
      </c>
      <c r="G96" s="19">
        <f t="shared" si="8"/>
        <v>70</v>
      </c>
      <c r="H96" s="19">
        <f t="shared" si="8"/>
        <v>2</v>
      </c>
      <c r="I96" s="19">
        <f t="shared" si="8"/>
        <v>48</v>
      </c>
      <c r="J96" s="19">
        <f t="shared" si="8"/>
        <v>118</v>
      </c>
      <c r="K96" s="19">
        <f t="shared" si="8"/>
        <v>191</v>
      </c>
      <c r="L96" s="19">
        <f t="shared" si="8"/>
        <v>397</v>
      </c>
      <c r="M96" s="19">
        <f t="shared" si="8"/>
        <v>233</v>
      </c>
      <c r="N96" s="19">
        <v>0</v>
      </c>
      <c r="O96" s="21">
        <f t="shared" ref="O96:Z96" si="9">SUM(O97:O104)</f>
        <v>22</v>
      </c>
      <c r="P96" s="20">
        <f t="shared" si="9"/>
        <v>2</v>
      </c>
      <c r="Q96" s="19">
        <f t="shared" si="9"/>
        <v>49</v>
      </c>
      <c r="R96" s="19">
        <f t="shared" si="9"/>
        <v>5</v>
      </c>
      <c r="S96" s="19">
        <f t="shared" si="9"/>
        <v>0</v>
      </c>
      <c r="T96" s="19">
        <f t="shared" si="9"/>
        <v>63</v>
      </c>
      <c r="U96" s="19">
        <f t="shared" si="9"/>
        <v>1</v>
      </c>
      <c r="V96" s="19">
        <f t="shared" si="9"/>
        <v>61</v>
      </c>
      <c r="W96" s="19">
        <f t="shared" si="9"/>
        <v>119</v>
      </c>
      <c r="X96" s="19">
        <f t="shared" si="9"/>
        <v>432</v>
      </c>
      <c r="Y96" s="19">
        <f t="shared" si="9"/>
        <v>477</v>
      </c>
      <c r="Z96" s="19">
        <f t="shared" si="9"/>
        <v>267</v>
      </c>
      <c r="AA96" s="19">
        <v>0</v>
      </c>
      <c r="AB96" s="21">
        <f t="shared" ref="AB96:BB96" si="10">SUM(AB97:AB104)</f>
        <v>25</v>
      </c>
      <c r="AC96" s="20">
        <f t="shared" si="10"/>
        <v>2</v>
      </c>
      <c r="AD96" s="19">
        <f t="shared" si="10"/>
        <v>21</v>
      </c>
      <c r="AE96" s="19">
        <f t="shared" si="10"/>
        <v>16</v>
      </c>
      <c r="AF96" s="19">
        <f t="shared" si="10"/>
        <v>0</v>
      </c>
      <c r="AG96" s="19">
        <f t="shared" si="10"/>
        <v>63</v>
      </c>
      <c r="AH96" s="19">
        <f t="shared" si="10"/>
        <v>11</v>
      </c>
      <c r="AI96" s="19">
        <f t="shared" si="10"/>
        <v>28</v>
      </c>
      <c r="AJ96" s="19">
        <f t="shared" si="10"/>
        <v>144</v>
      </c>
      <c r="AK96" s="19">
        <f t="shared" si="10"/>
        <v>185</v>
      </c>
      <c r="AL96" s="19">
        <f t="shared" si="10"/>
        <v>353</v>
      </c>
      <c r="AM96" s="19">
        <f t="shared" si="10"/>
        <v>278</v>
      </c>
      <c r="AN96" s="19">
        <f t="shared" si="10"/>
        <v>0</v>
      </c>
      <c r="AO96" s="21">
        <f t="shared" si="10"/>
        <v>13</v>
      </c>
      <c r="AP96" s="20">
        <f t="shared" si="10"/>
        <v>0</v>
      </c>
      <c r="AQ96" s="19">
        <f t="shared" si="10"/>
        <v>53</v>
      </c>
      <c r="AR96" s="19">
        <f t="shared" si="10"/>
        <v>12</v>
      </c>
      <c r="AS96" s="19">
        <f t="shared" si="10"/>
        <v>6</v>
      </c>
      <c r="AT96" s="19">
        <f t="shared" si="10"/>
        <v>67</v>
      </c>
      <c r="AU96" s="19">
        <f t="shared" si="10"/>
        <v>10</v>
      </c>
      <c r="AV96" s="19">
        <f t="shared" si="10"/>
        <v>29</v>
      </c>
      <c r="AW96" s="19">
        <f t="shared" si="10"/>
        <v>154</v>
      </c>
      <c r="AX96" s="19">
        <f t="shared" si="10"/>
        <v>186</v>
      </c>
      <c r="AY96" s="19">
        <f t="shared" si="10"/>
        <v>347</v>
      </c>
      <c r="AZ96" s="19">
        <f t="shared" si="10"/>
        <v>351</v>
      </c>
      <c r="BA96" s="19">
        <f t="shared" si="10"/>
        <v>1</v>
      </c>
      <c r="BB96" s="21">
        <f t="shared" si="10"/>
        <v>16</v>
      </c>
    </row>
    <row r="97" spans="1:54" x14ac:dyDescent="0.35">
      <c r="A97" s="6"/>
      <c r="B97" s="3" t="s">
        <v>139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35">
      <c r="A98" s="6"/>
      <c r="B98" s="3" t="s">
        <v>140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35">
      <c r="A99" s="6"/>
      <c r="B99" s="3" t="s">
        <v>138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" thickBot="1" x14ac:dyDescent="0.4">
      <c r="A100" s="6"/>
      <c r="B100" s="3" t="s">
        <v>141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35">
      <c r="A101" s="12" t="s">
        <v>18</v>
      </c>
      <c r="B101" s="14"/>
      <c r="C101" s="20">
        <f>SUM(C102:C113)</f>
        <v>0</v>
      </c>
      <c r="D101" s="19">
        <f t="shared" ref="D101:BB101" si="11">SUM(D102:D113)</f>
        <v>36</v>
      </c>
      <c r="E101" s="19">
        <f t="shared" si="11"/>
        <v>8</v>
      </c>
      <c r="F101" s="19">
        <f t="shared" si="11"/>
        <v>0</v>
      </c>
      <c r="G101" s="19">
        <f t="shared" si="11"/>
        <v>51</v>
      </c>
      <c r="H101" s="19">
        <f t="shared" si="11"/>
        <v>2</v>
      </c>
      <c r="I101" s="19">
        <f t="shared" si="11"/>
        <v>38</v>
      </c>
      <c r="J101" s="19">
        <f t="shared" si="11"/>
        <v>100</v>
      </c>
      <c r="K101" s="19">
        <f t="shared" si="11"/>
        <v>159</v>
      </c>
      <c r="L101" s="19">
        <f t="shared" si="11"/>
        <v>292</v>
      </c>
      <c r="M101" s="19">
        <f t="shared" si="11"/>
        <v>202</v>
      </c>
      <c r="N101" s="19">
        <v>0</v>
      </c>
      <c r="O101" s="21">
        <f t="shared" si="11"/>
        <v>16</v>
      </c>
      <c r="P101" s="20">
        <f t="shared" si="11"/>
        <v>2</v>
      </c>
      <c r="Q101" s="19">
        <f t="shared" si="11"/>
        <v>42</v>
      </c>
      <c r="R101" s="19">
        <f t="shared" si="11"/>
        <v>3</v>
      </c>
      <c r="S101" s="19">
        <f t="shared" si="11"/>
        <v>0</v>
      </c>
      <c r="T101" s="19">
        <f t="shared" si="11"/>
        <v>50</v>
      </c>
      <c r="U101" s="19">
        <f t="shared" si="11"/>
        <v>1</v>
      </c>
      <c r="V101" s="19">
        <f t="shared" si="11"/>
        <v>51</v>
      </c>
      <c r="W101" s="19">
        <f t="shared" si="11"/>
        <v>103</v>
      </c>
      <c r="X101" s="19">
        <f t="shared" si="11"/>
        <v>391</v>
      </c>
      <c r="Y101" s="19">
        <f t="shared" si="11"/>
        <v>347</v>
      </c>
      <c r="Z101" s="19">
        <f t="shared" si="11"/>
        <v>222</v>
      </c>
      <c r="AA101" s="19">
        <v>2</v>
      </c>
      <c r="AB101" s="21">
        <f t="shared" si="11"/>
        <v>20</v>
      </c>
      <c r="AC101" s="20">
        <f t="shared" si="11"/>
        <v>1</v>
      </c>
      <c r="AD101" s="19">
        <f t="shared" si="11"/>
        <v>20</v>
      </c>
      <c r="AE101" s="19">
        <f t="shared" si="11"/>
        <v>12</v>
      </c>
      <c r="AF101" s="19">
        <f t="shared" si="11"/>
        <v>0</v>
      </c>
      <c r="AG101" s="19">
        <f t="shared" si="11"/>
        <v>48</v>
      </c>
      <c r="AH101" s="19">
        <f t="shared" si="11"/>
        <v>9</v>
      </c>
      <c r="AI101" s="19">
        <f t="shared" si="11"/>
        <v>23</v>
      </c>
      <c r="AJ101" s="19">
        <f t="shared" si="11"/>
        <v>116</v>
      </c>
      <c r="AK101" s="19">
        <f t="shared" si="11"/>
        <v>163</v>
      </c>
      <c r="AL101" s="19">
        <f t="shared" si="11"/>
        <v>260</v>
      </c>
      <c r="AM101" s="19">
        <f t="shared" si="11"/>
        <v>233</v>
      </c>
      <c r="AN101" s="19">
        <v>0</v>
      </c>
      <c r="AO101" s="21">
        <f t="shared" si="11"/>
        <v>11</v>
      </c>
      <c r="AP101" s="20">
        <f t="shared" si="11"/>
        <v>0</v>
      </c>
      <c r="AQ101" s="19">
        <f t="shared" si="11"/>
        <v>39</v>
      </c>
      <c r="AR101" s="19">
        <f t="shared" si="11"/>
        <v>9</v>
      </c>
      <c r="AS101" s="19">
        <f t="shared" si="11"/>
        <v>4</v>
      </c>
      <c r="AT101" s="19">
        <f t="shared" si="11"/>
        <v>46</v>
      </c>
      <c r="AU101" s="19">
        <f t="shared" si="11"/>
        <v>9</v>
      </c>
      <c r="AV101" s="19">
        <f t="shared" si="11"/>
        <v>26</v>
      </c>
      <c r="AW101" s="19">
        <f t="shared" si="11"/>
        <v>119</v>
      </c>
      <c r="AX101" s="19">
        <f t="shared" si="11"/>
        <v>147</v>
      </c>
      <c r="AY101" s="19">
        <f t="shared" si="11"/>
        <v>249</v>
      </c>
      <c r="AZ101" s="19">
        <f>SUM(AZ102:AZ113)</f>
        <v>289</v>
      </c>
      <c r="BA101" s="19">
        <v>1</v>
      </c>
      <c r="BB101" s="21">
        <f t="shared" si="11"/>
        <v>12</v>
      </c>
    </row>
    <row r="102" spans="1:54" x14ac:dyDescent="0.35">
      <c r="A102" s="6"/>
      <c r="B102" s="3" t="s">
        <v>96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35">
      <c r="A103" s="6"/>
      <c r="B103" s="3" t="s">
        <v>97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35">
      <c r="A104" s="6"/>
      <c r="B104" s="3" t="s">
        <v>98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35">
      <c r="A105" s="6"/>
      <c r="B105" s="3" t="s">
        <v>99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35">
      <c r="A106" s="6"/>
      <c r="B106" s="3" t="s">
        <v>100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35">
      <c r="A107" s="6"/>
      <c r="B107" s="3" t="s">
        <v>101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35">
      <c r="A108" s="6"/>
      <c r="B108" s="3" t="s">
        <v>102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35">
      <c r="A109" s="6"/>
      <c r="B109" s="3" t="s">
        <v>103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35">
      <c r="A110" s="6"/>
      <c r="B110" s="3" t="s">
        <v>131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35">
      <c r="A111" s="6"/>
      <c r="B111" s="3" t="s">
        <v>104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35">
      <c r="A112" s="6"/>
      <c r="B112" s="3" t="s">
        <v>105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" thickBot="1" x14ac:dyDescent="0.4">
      <c r="A113" s="8"/>
      <c r="B113" s="9" t="s">
        <v>106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35">
      <c r="A114" s="12" t="s">
        <v>19</v>
      </c>
      <c r="B114" s="28"/>
      <c r="C114" s="20">
        <f>SUM(C115:C132)</f>
        <v>0</v>
      </c>
      <c r="D114" s="19">
        <f t="shared" ref="D114:BB114" si="12">SUM(D115:D132)</f>
        <v>115</v>
      </c>
      <c r="E114" s="19">
        <f t="shared" si="12"/>
        <v>22</v>
      </c>
      <c r="F114" s="19">
        <f t="shared" si="12"/>
        <v>8</v>
      </c>
      <c r="G114" s="19">
        <f t="shared" si="12"/>
        <v>115</v>
      </c>
      <c r="H114" s="19">
        <f t="shared" si="12"/>
        <v>12</v>
      </c>
      <c r="I114" s="19">
        <f t="shared" si="12"/>
        <v>92</v>
      </c>
      <c r="J114" s="19">
        <f t="shared" si="12"/>
        <v>319</v>
      </c>
      <c r="K114" s="19">
        <f t="shared" si="12"/>
        <v>421</v>
      </c>
      <c r="L114" s="19">
        <f t="shared" si="12"/>
        <v>607</v>
      </c>
      <c r="M114" s="19">
        <f t="shared" si="12"/>
        <v>492</v>
      </c>
      <c r="N114" s="19">
        <v>0</v>
      </c>
      <c r="O114" s="21">
        <f t="shared" si="12"/>
        <v>30</v>
      </c>
      <c r="P114" s="20">
        <f t="shared" si="12"/>
        <v>0</v>
      </c>
      <c r="Q114" s="19">
        <f t="shared" si="12"/>
        <v>100</v>
      </c>
      <c r="R114" s="19">
        <f t="shared" si="12"/>
        <v>11</v>
      </c>
      <c r="S114" s="19">
        <f t="shared" si="12"/>
        <v>5</v>
      </c>
      <c r="T114" s="19">
        <f t="shared" si="12"/>
        <v>127</v>
      </c>
      <c r="U114" s="19">
        <f t="shared" si="12"/>
        <v>14</v>
      </c>
      <c r="V114" s="19">
        <f t="shared" si="12"/>
        <v>97</v>
      </c>
      <c r="W114" s="19">
        <f t="shared" si="12"/>
        <v>324</v>
      </c>
      <c r="X114" s="19">
        <f t="shared" si="12"/>
        <v>433</v>
      </c>
      <c r="Y114" s="19">
        <f t="shared" si="12"/>
        <v>815</v>
      </c>
      <c r="Z114" s="19">
        <f t="shared" si="12"/>
        <v>481</v>
      </c>
      <c r="AA114" s="19">
        <v>0</v>
      </c>
      <c r="AB114" s="21">
        <f t="shared" si="12"/>
        <v>14</v>
      </c>
      <c r="AC114" s="20">
        <f t="shared" si="12"/>
        <v>1</v>
      </c>
      <c r="AD114" s="19">
        <f t="shared" si="12"/>
        <v>130</v>
      </c>
      <c r="AE114" s="19">
        <f t="shared" si="12"/>
        <v>20</v>
      </c>
      <c r="AF114" s="19">
        <f t="shared" si="12"/>
        <v>6</v>
      </c>
      <c r="AG114" s="19">
        <f t="shared" si="12"/>
        <v>127</v>
      </c>
      <c r="AH114" s="19">
        <f t="shared" si="12"/>
        <v>10</v>
      </c>
      <c r="AI114" s="19">
        <f t="shared" si="12"/>
        <v>68</v>
      </c>
      <c r="AJ114" s="19">
        <f t="shared" si="12"/>
        <v>316</v>
      </c>
      <c r="AK114" s="19">
        <f t="shared" si="12"/>
        <v>438</v>
      </c>
      <c r="AL114" s="19">
        <f t="shared" si="12"/>
        <v>676</v>
      </c>
      <c r="AM114" s="19">
        <f t="shared" si="12"/>
        <v>495</v>
      </c>
      <c r="AN114" s="19">
        <v>0</v>
      </c>
      <c r="AO114" s="21">
        <f t="shared" si="12"/>
        <v>33</v>
      </c>
      <c r="AP114" s="20">
        <f t="shared" si="12"/>
        <v>0</v>
      </c>
      <c r="AQ114" s="19">
        <f t="shared" si="12"/>
        <v>155</v>
      </c>
      <c r="AR114" s="19">
        <f t="shared" si="12"/>
        <v>13</v>
      </c>
      <c r="AS114" s="19">
        <f t="shared" si="12"/>
        <v>7</v>
      </c>
      <c r="AT114" s="19">
        <f t="shared" si="12"/>
        <v>106</v>
      </c>
      <c r="AU114" s="19">
        <f t="shared" si="12"/>
        <v>9</v>
      </c>
      <c r="AV114" s="19">
        <f t="shared" si="12"/>
        <v>53</v>
      </c>
      <c r="AW114" s="19">
        <f t="shared" si="12"/>
        <v>300</v>
      </c>
      <c r="AX114" s="19">
        <f t="shared" si="12"/>
        <v>460</v>
      </c>
      <c r="AY114" s="19">
        <f t="shared" si="12"/>
        <v>637</v>
      </c>
      <c r="AZ114" s="19">
        <f t="shared" si="12"/>
        <v>519</v>
      </c>
      <c r="BA114" s="19">
        <v>0</v>
      </c>
      <c r="BB114" s="21">
        <f t="shared" si="12"/>
        <v>26</v>
      </c>
    </row>
    <row r="115" spans="1:54" x14ac:dyDescent="0.35">
      <c r="A115" s="6"/>
      <c r="B115" s="3" t="s">
        <v>107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35">
      <c r="A116" s="6"/>
      <c r="B116" s="3" t="s">
        <v>108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35">
      <c r="A117" s="6"/>
      <c r="B117" s="3" t="s">
        <v>109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35">
      <c r="A118" s="6"/>
      <c r="B118" s="3" t="s">
        <v>110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35">
      <c r="A119" s="6"/>
      <c r="B119" s="3" t="s">
        <v>111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35">
      <c r="A120" s="6"/>
      <c r="B120" s="3" t="s">
        <v>112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35">
      <c r="A121" s="6"/>
      <c r="B121" s="3" t="s">
        <v>113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35">
      <c r="A122" s="6"/>
      <c r="B122" s="3" t="s">
        <v>114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35">
      <c r="A123" s="6"/>
      <c r="B123" s="3" t="s">
        <v>115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35">
      <c r="A124" s="6"/>
      <c r="B124" s="3" t="s">
        <v>116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35">
      <c r="A125" s="6"/>
      <c r="B125" s="3" t="s">
        <v>118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35">
      <c r="A126" s="6"/>
      <c r="B126" s="3" t="s">
        <v>119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35">
      <c r="A127" s="6"/>
      <c r="B127" s="3" t="s">
        <v>120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35">
      <c r="A128" s="6"/>
      <c r="B128" s="3" t="s">
        <v>121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35">
      <c r="A129" s="6"/>
      <c r="B129" s="3" t="s">
        <v>123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35">
      <c r="A130" s="6"/>
      <c r="B130" s="3" t="s">
        <v>124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35">
      <c r="A131" s="6"/>
      <c r="B131" s="3" t="s">
        <v>126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" thickBot="1" x14ac:dyDescent="0.4">
      <c r="A132" s="8"/>
      <c r="B132" s="3" t="s">
        <v>127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35">
      <c r="A133" s="12" t="s">
        <v>134</v>
      </c>
      <c r="B133" s="14"/>
      <c r="C133" s="20">
        <f>SUM(C134:C137)</f>
        <v>0</v>
      </c>
      <c r="D133" s="19">
        <f t="shared" ref="D133:BB133" si="13">SUM(D134:D137)</f>
        <v>4</v>
      </c>
      <c r="E133" s="19">
        <f t="shared" si="13"/>
        <v>0</v>
      </c>
      <c r="F133" s="19">
        <f t="shared" si="13"/>
        <v>0</v>
      </c>
      <c r="G133" s="19">
        <f t="shared" si="13"/>
        <v>5</v>
      </c>
      <c r="H133" s="19">
        <f t="shared" si="13"/>
        <v>1</v>
      </c>
      <c r="I133" s="19">
        <f t="shared" si="13"/>
        <v>2</v>
      </c>
      <c r="J133" s="19">
        <f t="shared" si="13"/>
        <v>13</v>
      </c>
      <c r="K133" s="19">
        <f t="shared" si="13"/>
        <v>33</v>
      </c>
      <c r="L133" s="19">
        <f t="shared" si="13"/>
        <v>80</v>
      </c>
      <c r="M133" s="19">
        <f t="shared" si="13"/>
        <v>17</v>
      </c>
      <c r="N133" s="19">
        <v>0</v>
      </c>
      <c r="O133" s="21">
        <f t="shared" si="13"/>
        <v>1</v>
      </c>
      <c r="P133" s="20">
        <f t="shared" si="13"/>
        <v>0</v>
      </c>
      <c r="Q133" s="19">
        <f t="shared" si="13"/>
        <v>5</v>
      </c>
      <c r="R133" s="19">
        <f t="shared" si="13"/>
        <v>0</v>
      </c>
      <c r="S133" s="19">
        <f t="shared" si="13"/>
        <v>0</v>
      </c>
      <c r="T133" s="19">
        <f t="shared" si="13"/>
        <v>2</v>
      </c>
      <c r="U133" s="19">
        <f t="shared" si="13"/>
        <v>0</v>
      </c>
      <c r="V133" s="19">
        <f t="shared" si="13"/>
        <v>1</v>
      </c>
      <c r="W133" s="19">
        <f t="shared" si="13"/>
        <v>5</v>
      </c>
      <c r="X133" s="19">
        <f t="shared" si="13"/>
        <v>103</v>
      </c>
      <c r="Y133" s="19">
        <f t="shared" si="13"/>
        <v>186</v>
      </c>
      <c r="Z133" s="19">
        <f t="shared" si="13"/>
        <v>12</v>
      </c>
      <c r="AA133" s="19">
        <v>1</v>
      </c>
      <c r="AB133" s="21">
        <f t="shared" si="13"/>
        <v>4</v>
      </c>
      <c r="AC133" s="20">
        <f t="shared" si="13"/>
        <v>0</v>
      </c>
      <c r="AD133" s="19">
        <f t="shared" si="13"/>
        <v>1</v>
      </c>
      <c r="AE133" s="19">
        <f t="shared" si="13"/>
        <v>0</v>
      </c>
      <c r="AF133" s="19">
        <f t="shared" si="13"/>
        <v>0</v>
      </c>
      <c r="AG133" s="19">
        <f t="shared" si="13"/>
        <v>7</v>
      </c>
      <c r="AH133" s="19">
        <f t="shared" si="13"/>
        <v>0</v>
      </c>
      <c r="AI133" s="19">
        <f t="shared" si="13"/>
        <v>3</v>
      </c>
      <c r="AJ133" s="19">
        <f t="shared" si="13"/>
        <v>10</v>
      </c>
      <c r="AK133" s="19">
        <f t="shared" si="13"/>
        <v>23</v>
      </c>
      <c r="AL133" s="19">
        <f t="shared" si="13"/>
        <v>74</v>
      </c>
      <c r="AM133" s="19">
        <f t="shared" si="13"/>
        <v>37</v>
      </c>
      <c r="AN133" s="19">
        <v>0</v>
      </c>
      <c r="AO133" s="21">
        <f t="shared" si="13"/>
        <v>2</v>
      </c>
      <c r="AP133" s="20">
        <f t="shared" si="13"/>
        <v>0</v>
      </c>
      <c r="AQ133" s="19">
        <f t="shared" si="13"/>
        <v>3</v>
      </c>
      <c r="AR133" s="19">
        <f t="shared" si="13"/>
        <v>2</v>
      </c>
      <c r="AS133" s="19">
        <f t="shared" si="13"/>
        <v>0</v>
      </c>
      <c r="AT133" s="19">
        <f t="shared" si="13"/>
        <v>3</v>
      </c>
      <c r="AU133" s="19">
        <f t="shared" si="13"/>
        <v>2</v>
      </c>
      <c r="AV133" s="19">
        <f t="shared" si="13"/>
        <v>4</v>
      </c>
      <c r="AW133" s="19">
        <f t="shared" si="13"/>
        <v>8</v>
      </c>
      <c r="AX133" s="19">
        <f t="shared" si="13"/>
        <v>34</v>
      </c>
      <c r="AY133" s="19">
        <f t="shared" si="13"/>
        <v>65</v>
      </c>
      <c r="AZ133" s="19">
        <f t="shared" si="13"/>
        <v>22</v>
      </c>
      <c r="BA133" s="19">
        <v>0</v>
      </c>
      <c r="BB133" s="21">
        <f t="shared" si="13"/>
        <v>7</v>
      </c>
    </row>
    <row r="134" spans="1:55" x14ac:dyDescent="0.35">
      <c r="A134" s="6"/>
      <c r="B134" s="3" t="s">
        <v>132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35">
      <c r="A135" s="6"/>
      <c r="B135" s="3" t="s">
        <v>117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35">
      <c r="A136" s="6"/>
      <c r="B136" s="3" t="s">
        <v>125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" thickBot="1" x14ac:dyDescent="0.4">
      <c r="A137" s="8"/>
      <c r="B137" s="9" t="s">
        <v>128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Radhika H</cp:lastModifiedBy>
  <cp:lastPrinted>2013-07-02T04:00:47Z</cp:lastPrinted>
  <dcterms:created xsi:type="dcterms:W3CDTF">2011-11-27T21:38:50Z</dcterms:created>
  <dcterms:modified xsi:type="dcterms:W3CDTF">2021-05-13T01:19:40Z</dcterms:modified>
</cp:coreProperties>
</file>