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pivotTables/pivotTable3.xml" ContentType="application/vnd.openxmlformats-officedocument.spreadsheetml.pivotTable+xml"/>
  <Override PartName="/xl/tables/table5.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hidePivotFieldList="1" defaultThemeVersion="166925"/>
  <mc:AlternateContent xmlns:mc="http://schemas.openxmlformats.org/markup-compatibility/2006">
    <mc:Choice Requires="x15">
      <x15ac:absPath xmlns:x15ac="http://schemas.microsoft.com/office/spreadsheetml/2010/11/ac" url="https://d.docs.live.net/4d727df20f8f5bd8/Desktop/"/>
    </mc:Choice>
  </mc:AlternateContent>
  <xr:revisionPtr revIDLastSave="45" documentId="8_{2655DF2E-04A7-467A-8551-7FEEC8B76137}" xr6:coauthVersionLast="47" xr6:coauthVersionMax="47" xr10:uidLastSave="{C7585169-4F17-4934-9608-1321F02AFB7A}"/>
  <bookViews>
    <workbookView xWindow="-120" yWindow="-120" windowWidth="29040" windowHeight="17520" activeTab="7" xr2:uid="{06366B04-22A6-43C0-877D-EFD32185ED27}"/>
  </bookViews>
  <sheets>
    <sheet name="Data" sheetId="1" r:id="rId1"/>
    <sheet name="Sheet3" sheetId="3" r:id="rId2"/>
    <sheet name="Sheet6" sheetId="6" r:id="rId3"/>
    <sheet name="Sheet2" sheetId="2" r:id="rId4"/>
    <sheet name="Sheet4" sheetId="4" r:id="rId5"/>
    <sheet name="Sheet5" sheetId="5" r:id="rId6"/>
    <sheet name="Data2" sheetId="7" r:id="rId7"/>
    <sheet name="Sheet8" sheetId="8" r:id="rId8"/>
  </sheets>
  <definedNames>
    <definedName name="Query_from_Excel_Files" localSheetId="7" hidden="1">Sheet8!$A$1:$F$32</definedName>
    <definedName name="Slicer_country">#N/A</definedName>
  </definedNames>
  <calcPr calcId="191029"/>
  <pivotCaches>
    <pivotCache cacheId="62" r:id="rId9"/>
    <pivotCache cacheId="65" r:id="rId10"/>
    <pivotCache cacheId="68"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 i="2" l="1"/>
  <c r="C3" i="2"/>
  <c r="C5" i="2"/>
  <c r="C4" i="2"/>
  <c r="C8" i="2"/>
  <c r="C9" i="2"/>
  <c r="C10" i="2"/>
  <c r="C11" i="2"/>
  <c r="C12" i="2"/>
  <c r="C13" i="2"/>
  <c r="C6" i="2"/>
  <c r="D2" i="3"/>
  <c r="D3" i="3" s="1"/>
  <c r="F2" i="1"/>
  <c r="F3" i="1"/>
  <c r="F4" i="1"/>
  <c r="F5" i="1"/>
  <c r="F6" i="1"/>
  <c r="F7" i="1"/>
  <c r="F8" i="1"/>
  <c r="F9" i="1"/>
  <c r="F10" i="1"/>
  <c r="D4" i="3" l="1"/>
  <c r="E3" i="3"/>
  <c r="E2" i="3"/>
  <c r="E4" i="3" l="1"/>
  <c r="D5" i="3"/>
  <c r="E5" i="3" l="1"/>
  <c r="D6" i="3"/>
  <c r="E6"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67E578-465A-4199-B57C-EBFD64598220}" name="Query from Excel Files" type="1" refreshedVersion="7" background="1" saveData="1">
    <dbPr connection="DSN=Excel Files;DBQ=C:\Users\pavel\OneDrive\Desktop\Test.xlsx;DefaultDir=C:\Users\pavel\OneDrive\Desktop;DriverId=1046;MaxBufferSize=2048;PageTimeout=5;" command="SELECT _x000d__x000a_ date, _x000d__x000a_ country, _x000d__x000a_ confirmed, _x000d__x000a_ cumulative_sum,_x000d__x000a_ average_last_seven_days, _x000d__x000a_ average_ss_x000d__x000a_FROM `Data2$`_x000d__x000a_WHERE country = ?"/>
    <parameters count="1">
      <parameter name="Parameter1" parameterType="cell" refreshOnChange="1" cell="Sheet8!$H$3"/>
    </parameters>
  </connection>
</connections>
</file>

<file path=xl/sharedStrings.xml><?xml version="1.0" encoding="utf-8"?>
<sst xmlns="http://schemas.openxmlformats.org/spreadsheetml/2006/main" count="241" uniqueCount="31">
  <si>
    <t xml:space="preserve">category_code </t>
  </si>
  <si>
    <t>region_code</t>
  </si>
  <si>
    <t>category</t>
  </si>
  <si>
    <t>maslo</t>
  </si>
  <si>
    <t>CZ010</t>
  </si>
  <si>
    <t>region</t>
  </si>
  <si>
    <t>Praha</t>
  </si>
  <si>
    <t>value</t>
  </si>
  <si>
    <t>CZ020</t>
  </si>
  <si>
    <t>Brno</t>
  </si>
  <si>
    <t>Sum of value</t>
  </si>
  <si>
    <t>Row Labels</t>
  </si>
  <si>
    <t>Grand Total</t>
  </si>
  <si>
    <t>adhoc</t>
  </si>
  <si>
    <t>date</t>
  </si>
  <si>
    <t>cumulative</t>
  </si>
  <si>
    <t>country</t>
  </si>
  <si>
    <t>czechia</t>
  </si>
  <si>
    <t>slovakia</t>
  </si>
  <si>
    <t>moving_average</t>
  </si>
  <si>
    <t>Sum of moving_average</t>
  </si>
  <si>
    <t>confirmed</t>
  </si>
  <si>
    <t>cumulative_sum</t>
  </si>
  <si>
    <t>average_last_seven_days</t>
  </si>
  <si>
    <t>average_ss</t>
  </si>
  <si>
    <t>Czechia</t>
  </si>
  <si>
    <t>Slovakia</t>
  </si>
  <si>
    <t>Sum of average_ss</t>
  </si>
  <si>
    <t>Sum of confirmed</t>
  </si>
  <si>
    <t>Sum of average_last_seven_days</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</si>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</sst>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0" xfId="0" applyFont="1"/>
    <xf numFmtId="14" fontId="0" fillId="0" borderId="0" xfId="0" applyNumberFormat="1"/>
    <xf numFmtId="14" fontId="0" fillId="0" borderId="0" xfId="0" applyNumberFormat="1" applyAlignment="1">
      <alignment horizontal="left"/>
    </xf>
    <xf numFmtId="22" fontId="0" fillId="0" borderId="0" xfId="0" applyNumberFormat="1"/>
  </cellXfs>
  <cellStyles count="1">
    <cellStyle name="Normal" xfId="0" builtinId="0"/>
  </cellStyles>
  <dxfs count="5">
    <dxf>
      <numFmt numFmtId="27" formatCode="dd/mm/yyyy\ hh:mm"/>
    </dxf>
    <dxf>
      <numFmt numFmtId="19" formatCode="dd/mm/yyyy"/>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[Test.xlsx]Sheet2!PivotTable2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Sheet2!$F$2</c:f>
              <c:strCache>
                <c:ptCount val="1"/>
                <c:pt idx="0">
                  <c:v>Sum of value</c:v>
                </c:pt>
              </c:strCache>
            </c:strRef>
          </c:tx>
          <c:spPr>
            <a:ln w="28575" cap="rnd">
              <a:solidFill>
                <a:schemeClr val="accent1"/>
              </a:solidFill>
              <a:round/>
            </a:ln>
            <a:effectLst/>
          </c:spPr>
          <c:marker>
            <c:symbol val="none"/>
          </c:marker>
          <c:cat>
            <c:strRef>
              <c:f>Sheet2!$E$3:$E$15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Sheet2!$F$3:$F$15</c:f>
              <c:numCache>
                <c:formatCode>General</c:formatCode>
                <c:ptCount val="12"/>
                <c:pt idx="0">
                  <c:v>123</c:v>
                </c:pt>
                <c:pt idx="1">
                  <c:v>1323</c:v>
                </c:pt>
                <c:pt idx="2">
                  <c:v>42</c:v>
                </c:pt>
                <c:pt idx="3">
                  <c:v>123</c:v>
                </c:pt>
                <c:pt idx="4">
                  <c:v>23</c:v>
                </c:pt>
                <c:pt idx="5">
                  <c:v>323</c:v>
                </c:pt>
                <c:pt idx="6">
                  <c:v>123</c:v>
                </c:pt>
                <c:pt idx="7">
                  <c:v>123</c:v>
                </c:pt>
                <c:pt idx="8">
                  <c:v>1123</c:v>
                </c:pt>
                <c:pt idx="9">
                  <c:v>13</c:v>
                </c:pt>
                <c:pt idx="10">
                  <c:v>23</c:v>
                </c:pt>
                <c:pt idx="11">
                  <c:v>13</c:v>
                </c:pt>
              </c:numCache>
            </c:numRef>
          </c:val>
          <c:smooth val="0"/>
          <c:extLst>
            <c:ext xmlns:c16="http://schemas.microsoft.com/office/drawing/2014/chart" uri="{C3380CC4-5D6E-409C-BE32-E72D297353CC}">
              <c16:uniqueId val="{00000000-0A44-43A3-B346-876E1CC2FF41}"/>
            </c:ext>
          </c:extLst>
        </c:ser>
        <c:ser>
          <c:idx val="1"/>
          <c:order val="1"/>
          <c:tx>
            <c:strRef>
              <c:f>Sheet2!$G$2</c:f>
              <c:strCache>
                <c:ptCount val="1"/>
                <c:pt idx="0">
                  <c:v>Sum of moving_average</c:v>
                </c:pt>
              </c:strCache>
            </c:strRef>
          </c:tx>
          <c:spPr>
            <a:ln w="28575" cap="rnd">
              <a:solidFill>
                <a:schemeClr val="accent2"/>
              </a:solidFill>
              <a:round/>
            </a:ln>
            <a:effectLst/>
          </c:spPr>
          <c:marker>
            <c:symbol val="none"/>
          </c:marker>
          <c:cat>
            <c:strRef>
              <c:f>Sheet2!$E$3:$E$15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Sheet2!$G$3:$G$15</c:f>
              <c:numCache>
                <c:formatCode>General</c:formatCode>
                <c:ptCount val="12"/>
                <c:pt idx="0">
                  <c:v>123</c:v>
                </c:pt>
                <c:pt idx="1">
                  <c:v>723</c:v>
                </c:pt>
                <c:pt idx="2">
                  <c:v>297.14285714285717</c:v>
                </c:pt>
                <c:pt idx="3">
                  <c:v>275.375</c:v>
                </c:pt>
                <c:pt idx="4">
                  <c:v>400.375</c:v>
                </c:pt>
                <c:pt idx="5">
                  <c:v>236.625</c:v>
                </c:pt>
                <c:pt idx="6">
                  <c:v>234.25</c:v>
                </c:pt>
                <c:pt idx="7">
                  <c:v>220.5</c:v>
                </c:pt>
                <c:pt idx="8">
                  <c:v>248.71428571428572</c:v>
                </c:pt>
                <c:pt idx="9">
                  <c:v>236.33333333333334</c:v>
                </c:pt>
                <c:pt idx="10">
                  <c:v>259</c:v>
                </c:pt>
                <c:pt idx="11">
                  <c:v>293</c:v>
                </c:pt>
              </c:numCache>
            </c:numRef>
          </c:val>
          <c:smooth val="0"/>
          <c:extLst>
            <c:ext xmlns:c16="http://schemas.microsoft.com/office/drawing/2014/chart" uri="{C3380CC4-5D6E-409C-BE32-E72D297353CC}">
              <c16:uniqueId val="{00000002-0A44-43A3-B346-876E1CC2FF41}"/>
            </c:ext>
          </c:extLst>
        </c:ser>
        <c:dLbls>
          <c:showLegendKey val="0"/>
          <c:showVal val="0"/>
          <c:showCatName val="0"/>
          <c:showSerName val="0"/>
          <c:showPercent val="0"/>
          <c:showBubbleSize val="0"/>
        </c:dLbls>
        <c:smooth val="0"/>
        <c:axId val="1756371583"/>
        <c:axId val="1756372415"/>
      </c:lineChart>
      <c:catAx>
        <c:axId val="175637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372415"/>
        <c:crosses val="autoZero"/>
        <c:auto val="1"/>
        <c:lblAlgn val="ctr"/>
        <c:lblOffset val="100"/>
        <c:noMultiLvlLbl val="0"/>
      </c:catAx>
      <c:valAx>
        <c:axId val="175637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37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Covid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Sheet4!$J$2</c:f>
              <c:strCache>
                <c:ptCount val="1"/>
                <c:pt idx="0">
                  <c:v>Sum of confirmed</c:v>
                </c:pt>
              </c:strCache>
            </c:strRef>
          </c:tx>
          <c:spPr>
            <a:ln w="28575" cap="rnd">
              <a:solidFill>
                <a:schemeClr val="accent2"/>
              </a:solidFill>
              <a:round/>
            </a:ln>
            <a:effectLst/>
          </c:spPr>
          <c:marker>
            <c:symbol val="none"/>
          </c:marker>
          <c:cat>
            <c:strRef>
              <c:f>Sheet4!$I$3:$I$34</c:f>
              <c:strCache>
                <c:ptCount val="31"/>
                <c:pt idx="0">
                  <c:v>01/03/2021</c:v>
                </c:pt>
                <c:pt idx="1">
                  <c:v>02/03/2021</c:v>
                </c:pt>
                <c:pt idx="2">
                  <c:v>03/03/2021</c:v>
                </c:pt>
                <c:pt idx="3">
                  <c:v>04/03/2021</c:v>
                </c:pt>
                <c:pt idx="4">
                  <c:v>05/03/2021</c:v>
                </c:pt>
                <c:pt idx="5">
                  <c:v>06/03/2021</c:v>
                </c:pt>
                <c:pt idx="6">
                  <c:v>07/03/2021</c:v>
                </c:pt>
                <c:pt idx="7">
                  <c:v>08/03/2021</c:v>
                </c:pt>
                <c:pt idx="8">
                  <c:v>09/03/2021</c:v>
                </c:pt>
                <c:pt idx="9">
                  <c:v>10/03/2021</c:v>
                </c:pt>
                <c:pt idx="10">
                  <c:v>11/03/2021</c:v>
                </c:pt>
                <c:pt idx="11">
                  <c:v>12/03/2021</c:v>
                </c:pt>
                <c:pt idx="12">
                  <c:v>13/03/2021</c:v>
                </c:pt>
                <c:pt idx="13">
                  <c:v>14/03/2021</c:v>
                </c:pt>
                <c:pt idx="14">
                  <c:v>15/03/2021</c:v>
                </c:pt>
                <c:pt idx="15">
                  <c:v>16/03/2021</c:v>
                </c:pt>
                <c:pt idx="16">
                  <c:v>17/03/2021</c:v>
                </c:pt>
                <c:pt idx="17">
                  <c:v>18/03/2021</c:v>
                </c:pt>
                <c:pt idx="18">
                  <c:v>19/03/2021</c:v>
                </c:pt>
                <c:pt idx="19">
                  <c:v>20/03/2021</c:v>
                </c:pt>
                <c:pt idx="20">
                  <c:v>21/03/2021</c:v>
                </c:pt>
                <c:pt idx="21">
                  <c:v>22/03/2021</c:v>
                </c:pt>
                <c:pt idx="22">
                  <c:v>23/03/2021</c:v>
                </c:pt>
                <c:pt idx="23">
                  <c:v>24/03/2021</c:v>
                </c:pt>
                <c:pt idx="24">
                  <c:v>25/03/2021</c:v>
                </c:pt>
                <c:pt idx="25">
                  <c:v>26/03/2021</c:v>
                </c:pt>
                <c:pt idx="26">
                  <c:v>27/03/2021</c:v>
                </c:pt>
                <c:pt idx="27">
                  <c:v>28/03/2021</c:v>
                </c:pt>
                <c:pt idx="28">
                  <c:v>29/03/2021</c:v>
                </c:pt>
                <c:pt idx="29">
                  <c:v>30/03/2021</c:v>
                </c:pt>
                <c:pt idx="30">
                  <c:v>31/03/2021</c:v>
                </c:pt>
              </c:strCache>
            </c:strRef>
          </c:cat>
          <c:val>
            <c:numRef>
              <c:f>Sheet4!$J$3:$J$34</c:f>
              <c:numCache>
                <c:formatCode>General</c:formatCode>
                <c:ptCount val="31"/>
                <c:pt idx="0">
                  <c:v>4571</c:v>
                </c:pt>
                <c:pt idx="1">
                  <c:v>12191</c:v>
                </c:pt>
                <c:pt idx="2">
                  <c:v>16816</c:v>
                </c:pt>
                <c:pt idx="3">
                  <c:v>15230</c:v>
                </c:pt>
                <c:pt idx="4">
                  <c:v>14714</c:v>
                </c:pt>
                <c:pt idx="5">
                  <c:v>13162</c:v>
                </c:pt>
                <c:pt idx="6">
                  <c:v>9167</c:v>
                </c:pt>
                <c:pt idx="7">
                  <c:v>3960</c:v>
                </c:pt>
                <c:pt idx="8">
                  <c:v>10524</c:v>
                </c:pt>
                <c:pt idx="9">
                  <c:v>15380</c:v>
                </c:pt>
                <c:pt idx="10">
                  <c:v>14529</c:v>
                </c:pt>
                <c:pt idx="11">
                  <c:v>11274</c:v>
                </c:pt>
                <c:pt idx="12">
                  <c:v>15110</c:v>
                </c:pt>
                <c:pt idx="13">
                  <c:v>6970</c:v>
                </c:pt>
                <c:pt idx="14">
                  <c:v>3342</c:v>
                </c:pt>
                <c:pt idx="15">
                  <c:v>10542</c:v>
                </c:pt>
                <c:pt idx="16">
                  <c:v>14029</c:v>
                </c:pt>
                <c:pt idx="17">
                  <c:v>12028</c:v>
                </c:pt>
                <c:pt idx="18">
                  <c:v>10677</c:v>
                </c:pt>
                <c:pt idx="19">
                  <c:v>9710</c:v>
                </c:pt>
                <c:pt idx="20">
                  <c:v>10141</c:v>
                </c:pt>
                <c:pt idx="21">
                  <c:v>-2214</c:v>
                </c:pt>
                <c:pt idx="22">
                  <c:v>8205</c:v>
                </c:pt>
                <c:pt idx="23">
                  <c:v>10972</c:v>
                </c:pt>
                <c:pt idx="24">
                  <c:v>8851</c:v>
                </c:pt>
                <c:pt idx="25">
                  <c:v>7946</c:v>
                </c:pt>
                <c:pt idx="26">
                  <c:v>7714</c:v>
                </c:pt>
                <c:pt idx="27">
                  <c:v>4008</c:v>
                </c:pt>
                <c:pt idx="28">
                  <c:v>1743</c:v>
                </c:pt>
                <c:pt idx="29">
                  <c:v>6896</c:v>
                </c:pt>
                <c:pt idx="30">
                  <c:v>8664</c:v>
                </c:pt>
              </c:numCache>
            </c:numRef>
          </c:val>
          <c:smooth val="0"/>
          <c:extLst>
            <c:ext xmlns:c16="http://schemas.microsoft.com/office/drawing/2014/chart" uri="{C3380CC4-5D6E-409C-BE32-E72D297353CC}">
              <c16:uniqueId val="{00000000-F81F-45C0-A9FD-CB9BBAA46E24}"/>
            </c:ext>
          </c:extLst>
        </c:ser>
        <c:ser>
          <c:idx val="1"/>
          <c:order val="1"/>
          <c:tx>
            <c:strRef>
              <c:f>Sheet4!$K$2</c:f>
              <c:strCache>
                <c:ptCount val="1"/>
                <c:pt idx="0">
                  <c:v>Sum of average_last_seven_days</c:v>
                </c:pt>
              </c:strCache>
            </c:strRef>
          </c:tx>
          <c:spPr>
            <a:ln w="28575" cap="rnd">
              <a:solidFill>
                <a:schemeClr val="accent4"/>
              </a:solidFill>
              <a:round/>
            </a:ln>
            <a:effectLst/>
          </c:spPr>
          <c:marker>
            <c:symbol val="none"/>
          </c:marker>
          <c:cat>
            <c:strRef>
              <c:f>Sheet4!$I$3:$I$34</c:f>
              <c:strCache>
                <c:ptCount val="31"/>
                <c:pt idx="0">
                  <c:v>01/03/2021</c:v>
                </c:pt>
                <c:pt idx="1">
                  <c:v>02/03/2021</c:v>
                </c:pt>
                <c:pt idx="2">
                  <c:v>03/03/2021</c:v>
                </c:pt>
                <c:pt idx="3">
                  <c:v>04/03/2021</c:v>
                </c:pt>
                <c:pt idx="4">
                  <c:v>05/03/2021</c:v>
                </c:pt>
                <c:pt idx="5">
                  <c:v>06/03/2021</c:v>
                </c:pt>
                <c:pt idx="6">
                  <c:v>07/03/2021</c:v>
                </c:pt>
                <c:pt idx="7">
                  <c:v>08/03/2021</c:v>
                </c:pt>
                <c:pt idx="8">
                  <c:v>09/03/2021</c:v>
                </c:pt>
                <c:pt idx="9">
                  <c:v>10/03/2021</c:v>
                </c:pt>
                <c:pt idx="10">
                  <c:v>11/03/2021</c:v>
                </c:pt>
                <c:pt idx="11">
                  <c:v>12/03/2021</c:v>
                </c:pt>
                <c:pt idx="12">
                  <c:v>13/03/2021</c:v>
                </c:pt>
                <c:pt idx="13">
                  <c:v>14/03/2021</c:v>
                </c:pt>
                <c:pt idx="14">
                  <c:v>15/03/2021</c:v>
                </c:pt>
                <c:pt idx="15">
                  <c:v>16/03/2021</c:v>
                </c:pt>
                <c:pt idx="16">
                  <c:v>17/03/2021</c:v>
                </c:pt>
                <c:pt idx="17">
                  <c:v>18/03/2021</c:v>
                </c:pt>
                <c:pt idx="18">
                  <c:v>19/03/2021</c:v>
                </c:pt>
                <c:pt idx="19">
                  <c:v>20/03/2021</c:v>
                </c:pt>
                <c:pt idx="20">
                  <c:v>21/03/2021</c:v>
                </c:pt>
                <c:pt idx="21">
                  <c:v>22/03/2021</c:v>
                </c:pt>
                <c:pt idx="22">
                  <c:v>23/03/2021</c:v>
                </c:pt>
                <c:pt idx="23">
                  <c:v>24/03/2021</c:v>
                </c:pt>
                <c:pt idx="24">
                  <c:v>25/03/2021</c:v>
                </c:pt>
                <c:pt idx="25">
                  <c:v>26/03/2021</c:v>
                </c:pt>
                <c:pt idx="26">
                  <c:v>27/03/2021</c:v>
                </c:pt>
                <c:pt idx="27">
                  <c:v>28/03/2021</c:v>
                </c:pt>
                <c:pt idx="28">
                  <c:v>29/03/2021</c:v>
                </c:pt>
                <c:pt idx="29">
                  <c:v>30/03/2021</c:v>
                </c:pt>
                <c:pt idx="30">
                  <c:v>31/03/2021</c:v>
                </c:pt>
              </c:strCache>
            </c:strRef>
          </c:cat>
          <c:val>
            <c:numRef>
              <c:f>Sheet4!$K$3:$K$34</c:f>
              <c:numCache>
                <c:formatCode>General</c:formatCode>
                <c:ptCount val="31"/>
                <c:pt idx="0">
                  <c:v>4571</c:v>
                </c:pt>
                <c:pt idx="1">
                  <c:v>8381</c:v>
                </c:pt>
                <c:pt idx="2">
                  <c:v>11192.666666666601</c:v>
                </c:pt>
                <c:pt idx="3">
                  <c:v>12202</c:v>
                </c:pt>
                <c:pt idx="4">
                  <c:v>12704.4</c:v>
                </c:pt>
                <c:pt idx="5">
                  <c:v>12780.666666666601</c:v>
                </c:pt>
                <c:pt idx="6">
                  <c:v>12264.4285714285</c:v>
                </c:pt>
                <c:pt idx="7">
                  <c:v>12177.1428571428</c:v>
                </c:pt>
                <c:pt idx="8">
                  <c:v>11939</c:v>
                </c:pt>
                <c:pt idx="9">
                  <c:v>11733.857142857099</c:v>
                </c:pt>
                <c:pt idx="10">
                  <c:v>11633.714285714201</c:v>
                </c:pt>
                <c:pt idx="11">
                  <c:v>11142.285714285699</c:v>
                </c:pt>
                <c:pt idx="12">
                  <c:v>11420.5714285714</c:v>
                </c:pt>
                <c:pt idx="13">
                  <c:v>11106.714285714201</c:v>
                </c:pt>
                <c:pt idx="14">
                  <c:v>11018.4285714285</c:v>
                </c:pt>
                <c:pt idx="15">
                  <c:v>11021</c:v>
                </c:pt>
                <c:pt idx="16">
                  <c:v>10828</c:v>
                </c:pt>
                <c:pt idx="17">
                  <c:v>10470.714285714201</c:v>
                </c:pt>
                <c:pt idx="18">
                  <c:v>10385.4285714285</c:v>
                </c:pt>
                <c:pt idx="19">
                  <c:v>9614</c:v>
                </c:pt>
                <c:pt idx="20">
                  <c:v>10067</c:v>
                </c:pt>
                <c:pt idx="21">
                  <c:v>9273.2857142857101</c:v>
                </c:pt>
                <c:pt idx="22">
                  <c:v>8939.4285714285706</c:v>
                </c:pt>
                <c:pt idx="23">
                  <c:v>8502.7142857142808</c:v>
                </c:pt>
                <c:pt idx="24">
                  <c:v>8048.8571428571404</c:v>
                </c:pt>
                <c:pt idx="25">
                  <c:v>7658.7142857142799</c:v>
                </c:pt>
                <c:pt idx="26">
                  <c:v>7373.5714285714203</c:v>
                </c:pt>
                <c:pt idx="27">
                  <c:v>6497.4285714285697</c:v>
                </c:pt>
                <c:pt idx="28">
                  <c:v>7062.7142857142799</c:v>
                </c:pt>
                <c:pt idx="29">
                  <c:v>6875.7142857142799</c:v>
                </c:pt>
                <c:pt idx="30">
                  <c:v>6546</c:v>
                </c:pt>
              </c:numCache>
            </c:numRef>
          </c:val>
          <c:smooth val="0"/>
          <c:extLst>
            <c:ext xmlns:c16="http://schemas.microsoft.com/office/drawing/2014/chart" uri="{C3380CC4-5D6E-409C-BE32-E72D297353CC}">
              <c16:uniqueId val="{00000001-F81F-45C0-A9FD-CB9BBAA46E24}"/>
            </c:ext>
          </c:extLst>
        </c:ser>
        <c:ser>
          <c:idx val="2"/>
          <c:order val="2"/>
          <c:tx>
            <c:strRef>
              <c:f>Sheet4!$L$2</c:f>
              <c:strCache>
                <c:ptCount val="1"/>
                <c:pt idx="0">
                  <c:v>Sum of average_ss</c:v>
                </c:pt>
              </c:strCache>
            </c:strRef>
          </c:tx>
          <c:spPr>
            <a:ln w="28575" cap="rnd">
              <a:solidFill>
                <a:schemeClr val="accent6"/>
              </a:solidFill>
              <a:round/>
            </a:ln>
            <a:effectLst/>
          </c:spPr>
          <c:marker>
            <c:symbol val="none"/>
          </c:marker>
          <c:cat>
            <c:strRef>
              <c:f>Sheet4!$I$3:$I$34</c:f>
              <c:strCache>
                <c:ptCount val="31"/>
                <c:pt idx="0">
                  <c:v>01/03/2021</c:v>
                </c:pt>
                <c:pt idx="1">
                  <c:v>02/03/2021</c:v>
                </c:pt>
                <c:pt idx="2">
                  <c:v>03/03/2021</c:v>
                </c:pt>
                <c:pt idx="3">
                  <c:v>04/03/2021</c:v>
                </c:pt>
                <c:pt idx="4">
                  <c:v>05/03/2021</c:v>
                </c:pt>
                <c:pt idx="5">
                  <c:v>06/03/2021</c:v>
                </c:pt>
                <c:pt idx="6">
                  <c:v>07/03/2021</c:v>
                </c:pt>
                <c:pt idx="7">
                  <c:v>08/03/2021</c:v>
                </c:pt>
                <c:pt idx="8">
                  <c:v>09/03/2021</c:v>
                </c:pt>
                <c:pt idx="9">
                  <c:v>10/03/2021</c:v>
                </c:pt>
                <c:pt idx="10">
                  <c:v>11/03/2021</c:v>
                </c:pt>
                <c:pt idx="11">
                  <c:v>12/03/2021</c:v>
                </c:pt>
                <c:pt idx="12">
                  <c:v>13/03/2021</c:v>
                </c:pt>
                <c:pt idx="13">
                  <c:v>14/03/2021</c:v>
                </c:pt>
                <c:pt idx="14">
                  <c:v>15/03/2021</c:v>
                </c:pt>
                <c:pt idx="15">
                  <c:v>16/03/2021</c:v>
                </c:pt>
                <c:pt idx="16">
                  <c:v>17/03/2021</c:v>
                </c:pt>
                <c:pt idx="17">
                  <c:v>18/03/2021</c:v>
                </c:pt>
                <c:pt idx="18">
                  <c:v>19/03/2021</c:v>
                </c:pt>
                <c:pt idx="19">
                  <c:v>20/03/2021</c:v>
                </c:pt>
                <c:pt idx="20">
                  <c:v>21/03/2021</c:v>
                </c:pt>
                <c:pt idx="21">
                  <c:v>22/03/2021</c:v>
                </c:pt>
                <c:pt idx="22">
                  <c:v>23/03/2021</c:v>
                </c:pt>
                <c:pt idx="23">
                  <c:v>24/03/2021</c:v>
                </c:pt>
                <c:pt idx="24">
                  <c:v>25/03/2021</c:v>
                </c:pt>
                <c:pt idx="25">
                  <c:v>26/03/2021</c:v>
                </c:pt>
                <c:pt idx="26">
                  <c:v>27/03/2021</c:v>
                </c:pt>
                <c:pt idx="27">
                  <c:v>28/03/2021</c:v>
                </c:pt>
                <c:pt idx="28">
                  <c:v>29/03/2021</c:v>
                </c:pt>
                <c:pt idx="29">
                  <c:v>30/03/2021</c:v>
                </c:pt>
                <c:pt idx="30">
                  <c:v>31/03/2021</c:v>
                </c:pt>
              </c:strCache>
            </c:strRef>
          </c:cat>
          <c:val>
            <c:numRef>
              <c:f>Sheet4!$L$3:$L$34</c:f>
              <c:numCache>
                <c:formatCode>General</c:formatCode>
                <c:ptCount val="31"/>
                <c:pt idx="0">
                  <c:v>12202</c:v>
                </c:pt>
                <c:pt idx="1">
                  <c:v>12704.4</c:v>
                </c:pt>
                <c:pt idx="2">
                  <c:v>12780.666666666601</c:v>
                </c:pt>
                <c:pt idx="3">
                  <c:v>12264.4285714285</c:v>
                </c:pt>
                <c:pt idx="4">
                  <c:v>12177.1428571428</c:v>
                </c:pt>
                <c:pt idx="5">
                  <c:v>11939</c:v>
                </c:pt>
                <c:pt idx="6">
                  <c:v>11733.857142857099</c:v>
                </c:pt>
                <c:pt idx="7">
                  <c:v>11633.714285714201</c:v>
                </c:pt>
                <c:pt idx="8">
                  <c:v>11142.285714285699</c:v>
                </c:pt>
                <c:pt idx="9">
                  <c:v>11420.5714285714</c:v>
                </c:pt>
                <c:pt idx="10">
                  <c:v>11106.714285714201</c:v>
                </c:pt>
                <c:pt idx="11">
                  <c:v>11018.4285714285</c:v>
                </c:pt>
                <c:pt idx="12">
                  <c:v>11021</c:v>
                </c:pt>
                <c:pt idx="13">
                  <c:v>10828</c:v>
                </c:pt>
                <c:pt idx="14">
                  <c:v>10470.714285714201</c:v>
                </c:pt>
                <c:pt idx="15">
                  <c:v>10385.4285714285</c:v>
                </c:pt>
                <c:pt idx="16">
                  <c:v>9614</c:v>
                </c:pt>
                <c:pt idx="17">
                  <c:v>10067</c:v>
                </c:pt>
                <c:pt idx="18">
                  <c:v>9273.2857142857101</c:v>
                </c:pt>
                <c:pt idx="19">
                  <c:v>8939.4285714285706</c:v>
                </c:pt>
                <c:pt idx="20">
                  <c:v>8502.7142857142808</c:v>
                </c:pt>
                <c:pt idx="21">
                  <c:v>8048.8571428571404</c:v>
                </c:pt>
                <c:pt idx="22">
                  <c:v>7658.7142857142799</c:v>
                </c:pt>
                <c:pt idx="23">
                  <c:v>7373.5714285714203</c:v>
                </c:pt>
                <c:pt idx="24">
                  <c:v>6497.4285714285697</c:v>
                </c:pt>
                <c:pt idx="25">
                  <c:v>7062.7142857142799</c:v>
                </c:pt>
                <c:pt idx="26">
                  <c:v>6875.7142857142799</c:v>
                </c:pt>
                <c:pt idx="27">
                  <c:v>6546</c:v>
                </c:pt>
                <c:pt idx="28">
                  <c:v>6161.8333333333303</c:v>
                </c:pt>
                <c:pt idx="29">
                  <c:v>5805</c:v>
                </c:pt>
                <c:pt idx="30">
                  <c:v>5327.75</c:v>
                </c:pt>
              </c:numCache>
            </c:numRef>
          </c:val>
          <c:smooth val="0"/>
          <c:extLst>
            <c:ext xmlns:c16="http://schemas.microsoft.com/office/drawing/2014/chart" uri="{C3380CC4-5D6E-409C-BE32-E72D297353CC}">
              <c16:uniqueId val="{00000003-F81F-45C0-A9FD-CB9BBAA46E24}"/>
            </c:ext>
          </c:extLst>
        </c:ser>
        <c:dLbls>
          <c:showLegendKey val="0"/>
          <c:showVal val="0"/>
          <c:showCatName val="0"/>
          <c:showSerName val="0"/>
          <c:showPercent val="0"/>
          <c:showBubbleSize val="0"/>
        </c:dLbls>
        <c:smooth val="0"/>
        <c:axId val="1942791519"/>
        <c:axId val="1942789023"/>
      </c:lineChart>
      <c:catAx>
        <c:axId val="194279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89023"/>
        <c:crosses val="autoZero"/>
        <c:auto val="1"/>
        <c:lblAlgn val="ctr"/>
        <c:lblOffset val="100"/>
        <c:noMultiLvlLbl val="0"/>
      </c:catAx>
      <c:valAx>
        <c:axId val="194278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9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85725</xdr:colOff>
      <xdr:row>1</xdr:row>
      <xdr:rowOff>19049</xdr:rowOff>
    </xdr:from>
    <xdr:to>
      <xdr:col>21</xdr:col>
      <xdr:colOff>485775</xdr:colOff>
      <xdr:row>27</xdr:row>
      <xdr:rowOff>142874</xdr:rowOff>
    </xdr:to>
    <xdr:graphicFrame macro="">
      <xdr:nvGraphicFramePr>
        <xdr:cNvPr id="2" name="Chart 1">
          <a:extLst>
            <a:ext uri="{FF2B5EF4-FFF2-40B4-BE49-F238E27FC236}">
              <a16:creationId xmlns:a16="http://schemas.microsoft.com/office/drawing/2014/main" id="{C16A6E38-BE22-0E14-577C-8D333B53A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352425</xdr:colOff>
      <xdr:row>4</xdr:row>
      <xdr:rowOff>85725</xdr:rowOff>
    </xdr:from>
    <xdr:to>
      <xdr:col>15</xdr:col>
      <xdr:colOff>352425</xdr:colOff>
      <xdr:row>17</xdr:row>
      <xdr:rowOff>133350</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CCC854AA-F0B8-54F3-6D61-5560E43A295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411200" y="8477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285750</xdr:colOff>
      <xdr:row>1</xdr:row>
      <xdr:rowOff>161925</xdr:rowOff>
    </xdr:from>
    <xdr:to>
      <xdr:col>14</xdr:col>
      <xdr:colOff>180975</xdr:colOff>
      <xdr:row>24</xdr:row>
      <xdr:rowOff>80963</xdr:rowOff>
    </xdr:to>
    <xdr:graphicFrame macro="">
      <xdr:nvGraphicFramePr>
        <xdr:cNvPr id="2" name="Chart 1">
          <a:extLst>
            <a:ext uri="{FF2B5EF4-FFF2-40B4-BE49-F238E27FC236}">
              <a16:creationId xmlns:a16="http://schemas.microsoft.com/office/drawing/2014/main" id="{342AF6DA-8527-4A8C-ADE1-8A5DF4B5E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457200</xdr:colOff>
      <xdr:row>2</xdr:row>
      <xdr:rowOff>104775</xdr:rowOff>
    </xdr:from>
    <xdr:to>
      <xdr:col>19</xdr:col>
      <xdr:colOff>457200</xdr:colOff>
      <xdr:row>15</xdr:row>
      <xdr:rowOff>152400</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157C2BDB-43AC-42EE-A6CC-7DE89BA9BD9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0210800" y="485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elfryblik pavelfryblik" refreshedDate="44685.870686226852" createdVersion="7" refreshedVersion="7" minRefreshableVersion="3" recordCount="62" xr:uid="{D8F03D87-BB64-4828-8AE2-C2C75E6B95FE}">
  <cacheSource type="worksheet">
    <worksheetSource name="covid"/>
  </cacheSource>
  <cacheFields count="6">
    <cacheField name="date" numFmtId="14">
      <sharedItems containsSemiMixedTypes="0" containsNonDate="0" containsDate="1" containsString="0" minDate="2021-03-01T00:00:00" maxDate="2021-04-01T00:00:00" count="31">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sharedItems>
    </cacheField>
    <cacheField name="country" numFmtId="0">
      <sharedItems count="2">
        <s v="Czechia"/>
        <s v="Slovakia"/>
      </sharedItems>
    </cacheField>
    <cacheField name="confirmed" numFmtId="0">
      <sharedItems containsSemiMixedTypes="0" containsString="0" containsNumber="1" containsInteger="1" minValue="-2214" maxValue="16816"/>
    </cacheField>
    <cacheField name="cumulative_sum" numFmtId="0">
      <sharedItems containsSemiMixedTypes="0" containsString="0" containsNumber="1" containsInteger="1" minValue="842" maxValue="296852"/>
    </cacheField>
    <cacheField name="average_last_seven_days" numFmtId="0">
      <sharedItems containsSemiMixedTypes="0" containsString="0" containsNumber="1" minValue="842" maxValue="12780.666666666601"/>
    </cacheField>
    <cacheField name="average_ss" numFmtId="0">
      <sharedItems containsSemiMixedTypes="0" containsString="0" containsNumber="1" minValue="1050" maxValue="12780.666666666601"/>
    </cacheField>
  </cacheFields>
  <extLst>
    <ext xmlns:x14="http://schemas.microsoft.com/office/spreadsheetml/2009/9/main" uri="{725AE2AE-9491-48be-B2B4-4EB974FC3084}">
      <x14:pivotCacheDefinition pivotCacheId="5870827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elfryblik pavelfryblik" refreshedDate="44685.870686689814" createdVersion="7" refreshedVersion="7" minRefreshableVersion="3" recordCount="12" xr:uid="{1EFB4AA7-6087-4550-A27E-7337105AB4A2}">
  <cacheSource type="worksheet">
    <worksheetSource name="Table2"/>
  </cacheSource>
  <cacheFields count="3">
    <cacheField name="date" numFmtId="0">
      <sharedItems containsSemiMixedTypes="0" containsString="0" containsNumber="1" containsInteger="1" minValue="1" maxValue="12" count="12">
        <n v="1"/>
        <n v="2"/>
        <n v="3"/>
        <n v="4"/>
        <n v="5"/>
        <n v="6"/>
        <n v="7"/>
        <n v="8"/>
        <n v="9"/>
        <n v="10"/>
        <n v="11"/>
        <n v="12"/>
      </sharedItems>
    </cacheField>
    <cacheField name="value" numFmtId="0">
      <sharedItems containsSemiMixedTypes="0" containsString="0" containsNumber="1" containsInteger="1" minValue="13" maxValue="1323"/>
    </cacheField>
    <cacheField name="moving_average" numFmtId="0">
      <sharedItems containsSemiMixedTypes="0" containsString="0" containsNumber="1" minValue="123" maxValue="72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elfryblik pavelfryblik" refreshedDate="44685.870687037037" createdVersion="7" refreshedVersion="7" minRefreshableVersion="3" recordCount="31" xr:uid="{55A573DA-41AE-478B-B7BE-EE76858FDD17}">
  <cacheSource type="worksheet">
    <worksheetSource name="Filtred_table"/>
  </cacheSource>
  <cacheFields count="6">
    <cacheField name="date" numFmtId="22">
      <sharedItems containsSemiMixedTypes="0" containsNonDate="0" containsDate="1" containsString="0" minDate="2021-03-01T00:00:00" maxDate="2021-04-01T00:00:00"/>
    </cacheField>
    <cacheField name="country" numFmtId="0">
      <sharedItems count="2">
        <s v="Czechia"/>
        <s v="Slovakia" u="1"/>
      </sharedItems>
    </cacheField>
    <cacheField name="confirmed" numFmtId="0">
      <sharedItems containsSemiMixedTypes="0" containsString="0" containsNumber="1" containsInteger="1" minValue="-2214" maxValue="16816"/>
    </cacheField>
    <cacheField name="cumulative_sum" numFmtId="0">
      <sharedItems containsSemiMixedTypes="0" containsString="0" containsNumber="1" containsInteger="1" minValue="4571" maxValue="296852"/>
    </cacheField>
    <cacheField name="average_last_seven_days" numFmtId="0">
      <sharedItems containsSemiMixedTypes="0" containsString="0" containsNumber="1" minValue="4571" maxValue="12780.666666666601"/>
    </cacheField>
    <cacheField name="average_ss" numFmtId="0">
      <sharedItems containsSemiMixedTypes="0" containsString="0" containsNumber="1" minValue="5327.75" maxValue="12780.6666666666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x v="0"/>
    <x v="0"/>
    <n v="4571"/>
    <n v="4571"/>
    <n v="4571"/>
    <n v="12202"/>
  </r>
  <r>
    <x v="1"/>
    <x v="0"/>
    <n v="12191"/>
    <n v="16762"/>
    <n v="8381"/>
    <n v="12704.4"/>
  </r>
  <r>
    <x v="2"/>
    <x v="0"/>
    <n v="16816"/>
    <n v="33578"/>
    <n v="11192.666666666601"/>
    <n v="12780.666666666601"/>
  </r>
  <r>
    <x v="3"/>
    <x v="0"/>
    <n v="15230"/>
    <n v="48808"/>
    <n v="12202"/>
    <n v="12264.4285714285"/>
  </r>
  <r>
    <x v="4"/>
    <x v="0"/>
    <n v="14714"/>
    <n v="63522"/>
    <n v="12704.4"/>
    <n v="12177.1428571428"/>
  </r>
  <r>
    <x v="5"/>
    <x v="0"/>
    <n v="13162"/>
    <n v="76684"/>
    <n v="12780.666666666601"/>
    <n v="11939"/>
  </r>
  <r>
    <x v="6"/>
    <x v="0"/>
    <n v="9167"/>
    <n v="85851"/>
    <n v="12264.4285714285"/>
    <n v="11733.857142857099"/>
  </r>
  <r>
    <x v="7"/>
    <x v="0"/>
    <n v="3960"/>
    <n v="89811"/>
    <n v="12177.1428571428"/>
    <n v="11633.714285714201"/>
  </r>
  <r>
    <x v="8"/>
    <x v="0"/>
    <n v="10524"/>
    <n v="100335"/>
    <n v="11939"/>
    <n v="11142.285714285699"/>
  </r>
  <r>
    <x v="9"/>
    <x v="0"/>
    <n v="15380"/>
    <n v="115715"/>
    <n v="11733.857142857099"/>
    <n v="11420.5714285714"/>
  </r>
  <r>
    <x v="10"/>
    <x v="0"/>
    <n v="14529"/>
    <n v="130244"/>
    <n v="11633.714285714201"/>
    <n v="11106.714285714201"/>
  </r>
  <r>
    <x v="11"/>
    <x v="0"/>
    <n v="11274"/>
    <n v="141518"/>
    <n v="11142.285714285699"/>
    <n v="11018.4285714285"/>
  </r>
  <r>
    <x v="12"/>
    <x v="0"/>
    <n v="15110"/>
    <n v="156628"/>
    <n v="11420.5714285714"/>
    <n v="11021"/>
  </r>
  <r>
    <x v="13"/>
    <x v="0"/>
    <n v="6970"/>
    <n v="163598"/>
    <n v="11106.714285714201"/>
    <n v="10828"/>
  </r>
  <r>
    <x v="14"/>
    <x v="0"/>
    <n v="3342"/>
    <n v="166940"/>
    <n v="11018.4285714285"/>
    <n v="10470.714285714201"/>
  </r>
  <r>
    <x v="15"/>
    <x v="0"/>
    <n v="10542"/>
    <n v="177482"/>
    <n v="11021"/>
    <n v="10385.4285714285"/>
  </r>
  <r>
    <x v="16"/>
    <x v="0"/>
    <n v="14029"/>
    <n v="191511"/>
    <n v="10828"/>
    <n v="9614"/>
  </r>
  <r>
    <x v="17"/>
    <x v="0"/>
    <n v="12028"/>
    <n v="203539"/>
    <n v="10470.714285714201"/>
    <n v="10067"/>
  </r>
  <r>
    <x v="18"/>
    <x v="0"/>
    <n v="10677"/>
    <n v="214216"/>
    <n v="10385.4285714285"/>
    <n v="9273.2857142857101"/>
  </r>
  <r>
    <x v="19"/>
    <x v="0"/>
    <n v="9710"/>
    <n v="223926"/>
    <n v="9614"/>
    <n v="8939.4285714285706"/>
  </r>
  <r>
    <x v="20"/>
    <x v="0"/>
    <n v="10141"/>
    <n v="234067"/>
    <n v="10067"/>
    <n v="8502.7142857142808"/>
  </r>
  <r>
    <x v="21"/>
    <x v="0"/>
    <n v="-2214"/>
    <n v="231853"/>
    <n v="9273.2857142857101"/>
    <n v="8048.8571428571404"/>
  </r>
  <r>
    <x v="22"/>
    <x v="0"/>
    <n v="8205"/>
    <n v="240058"/>
    <n v="8939.4285714285706"/>
    <n v="7658.7142857142799"/>
  </r>
  <r>
    <x v="23"/>
    <x v="0"/>
    <n v="10972"/>
    <n v="251030"/>
    <n v="8502.7142857142808"/>
    <n v="7373.5714285714203"/>
  </r>
  <r>
    <x v="24"/>
    <x v="0"/>
    <n v="8851"/>
    <n v="259881"/>
    <n v="8048.8571428571404"/>
    <n v="6497.4285714285697"/>
  </r>
  <r>
    <x v="25"/>
    <x v="0"/>
    <n v="7946"/>
    <n v="267827"/>
    <n v="7658.7142857142799"/>
    <n v="7062.7142857142799"/>
  </r>
  <r>
    <x v="26"/>
    <x v="0"/>
    <n v="7714"/>
    <n v="275541"/>
    <n v="7373.5714285714203"/>
    <n v="6875.7142857142799"/>
  </r>
  <r>
    <x v="27"/>
    <x v="0"/>
    <n v="4008"/>
    <n v="279549"/>
    <n v="6497.4285714285697"/>
    <n v="6546"/>
  </r>
  <r>
    <x v="28"/>
    <x v="0"/>
    <n v="1743"/>
    <n v="281292"/>
    <n v="7062.7142857142799"/>
    <n v="6161.8333333333303"/>
  </r>
  <r>
    <x v="29"/>
    <x v="0"/>
    <n v="6896"/>
    <n v="288188"/>
    <n v="6875.7142857142799"/>
    <n v="5805"/>
  </r>
  <r>
    <x v="30"/>
    <x v="0"/>
    <n v="8664"/>
    <n v="296852"/>
    <n v="6546"/>
    <n v="5327.75"/>
  </r>
  <r>
    <x v="0"/>
    <x v="1"/>
    <n v="842"/>
    <n v="842"/>
    <n v="842"/>
    <n v="2269"/>
  </r>
  <r>
    <x v="1"/>
    <x v="1"/>
    <n v="2077"/>
    <n v="2919"/>
    <n v="1459.5"/>
    <n v="2299.8000000000002"/>
  </r>
  <r>
    <x v="2"/>
    <x v="1"/>
    <n v="3357"/>
    <n v="6276"/>
    <n v="2092"/>
    <n v="2336.8333333333298"/>
  </r>
  <r>
    <x v="3"/>
    <x v="1"/>
    <n v="2800"/>
    <n v="9076"/>
    <n v="2269"/>
    <n v="2186.7142857142799"/>
  </r>
  <r>
    <x v="4"/>
    <x v="1"/>
    <n v="2423"/>
    <n v="11499"/>
    <n v="2299.8000000000002"/>
    <n v="2123"/>
  </r>
  <r>
    <x v="5"/>
    <x v="1"/>
    <n v="2522"/>
    <n v="14021"/>
    <n v="2336.8333333333298"/>
    <n v="2141.5714285714198"/>
  </r>
  <r>
    <x v="6"/>
    <x v="1"/>
    <n v="1286"/>
    <n v="15307"/>
    <n v="2186.7142857142799"/>
    <n v="2176.2857142857101"/>
  </r>
  <r>
    <x v="7"/>
    <x v="1"/>
    <n v="396"/>
    <n v="15703"/>
    <n v="2123"/>
    <n v="2058.8571428571399"/>
  </r>
  <r>
    <x v="8"/>
    <x v="1"/>
    <n v="2207"/>
    <n v="17910"/>
    <n v="2141.5714285714198"/>
    <n v="2041.42857142857"/>
  </r>
  <r>
    <x v="9"/>
    <x v="1"/>
    <n v="3600"/>
    <n v="21510"/>
    <n v="2176.2857142857101"/>
    <n v="2018.7142857142801"/>
  </r>
  <r>
    <x v="10"/>
    <x v="1"/>
    <n v="1978"/>
    <n v="23488"/>
    <n v="2058.8571428571399"/>
    <n v="2016.1428571428501"/>
  </r>
  <r>
    <x v="11"/>
    <x v="1"/>
    <n v="2301"/>
    <n v="25789"/>
    <n v="2041.42857142857"/>
    <n v="2024.8571428571399"/>
  </r>
  <r>
    <x v="12"/>
    <x v="1"/>
    <n v="2363"/>
    <n v="28152"/>
    <n v="2018.7142857142801"/>
    <n v="1935"/>
  </r>
  <r>
    <x v="13"/>
    <x v="1"/>
    <n v="1268"/>
    <n v="29420"/>
    <n v="2016.1428571428501"/>
    <n v="1833.8571428571399"/>
  </r>
  <r>
    <x v="14"/>
    <x v="1"/>
    <n v="457"/>
    <n v="29877"/>
    <n v="2024.8571428571399"/>
    <n v="1842.7142857142801"/>
  </r>
  <r>
    <x v="15"/>
    <x v="1"/>
    <n v="1578"/>
    <n v="31455"/>
    <n v="1935"/>
    <n v="1753.8571428571399"/>
  </r>
  <r>
    <x v="16"/>
    <x v="1"/>
    <n v="2892"/>
    <n v="34347"/>
    <n v="1833.8571428571399"/>
    <n v="1672.7142857142801"/>
  </r>
  <r>
    <x v="17"/>
    <x v="1"/>
    <n v="2040"/>
    <n v="36387"/>
    <n v="1842.7142857142801"/>
    <n v="1623.7142857142801"/>
  </r>
  <r>
    <x v="18"/>
    <x v="1"/>
    <n v="1679"/>
    <n v="38066"/>
    <n v="1753.8571428571399"/>
    <n v="1615.7142857142801"/>
  </r>
  <r>
    <x v="19"/>
    <x v="1"/>
    <n v="1795"/>
    <n v="39861"/>
    <n v="1672.7142857142801"/>
    <n v="1573.2857142857099"/>
  </r>
  <r>
    <x v="20"/>
    <x v="1"/>
    <n v="925"/>
    <n v="40786"/>
    <n v="1623.7142857142801"/>
    <n v="1442.57142857142"/>
  </r>
  <r>
    <x v="21"/>
    <x v="1"/>
    <n v="401"/>
    <n v="41187"/>
    <n v="1615.7142857142801"/>
    <n v="1387.42857142857"/>
  </r>
  <r>
    <x v="22"/>
    <x v="1"/>
    <n v="1281"/>
    <n v="42468"/>
    <n v="1573.2857142857099"/>
    <n v="1329.2857142857099"/>
  </r>
  <r>
    <x v="23"/>
    <x v="1"/>
    <n v="1977"/>
    <n v="44445"/>
    <n v="1442.57142857142"/>
    <n v="1291.57142857142"/>
  </r>
  <r>
    <x v="24"/>
    <x v="1"/>
    <n v="1654"/>
    <n v="46099"/>
    <n v="1387.42857142857"/>
    <n v="1291.57142857142"/>
  </r>
  <r>
    <x v="25"/>
    <x v="1"/>
    <n v="1272"/>
    <n v="47371"/>
    <n v="1329.2857142857099"/>
    <n v="1263.57142857142"/>
  </r>
  <r>
    <x v="26"/>
    <x v="1"/>
    <n v="1531"/>
    <n v="48902"/>
    <n v="1291.57142857142"/>
    <n v="1254.1428571428501"/>
  </r>
  <r>
    <x v="27"/>
    <x v="1"/>
    <n v="925"/>
    <n v="49827"/>
    <n v="1291.57142857142"/>
    <n v="1236.7142857142801"/>
  </r>
  <r>
    <x v="28"/>
    <x v="1"/>
    <n v="205"/>
    <n v="50032"/>
    <n v="1263.57142857142"/>
    <n v="1167.1666666666599"/>
  </r>
  <r>
    <x v="29"/>
    <x v="1"/>
    <n v="1215"/>
    <n v="51247"/>
    <n v="1254.1428571428501"/>
    <n v="1146.2"/>
  </r>
  <r>
    <x v="30"/>
    <x v="1"/>
    <n v="1855"/>
    <n v="53102"/>
    <n v="1236.7142857142801"/>
    <n v="10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123"/>
    <n v="123"/>
  </r>
  <r>
    <x v="1"/>
    <n v="1323"/>
    <n v="723"/>
  </r>
  <r>
    <x v="2"/>
    <n v="42"/>
    <n v="297.14285714285717"/>
  </r>
  <r>
    <x v="3"/>
    <n v="123"/>
    <n v="275.375"/>
  </r>
  <r>
    <x v="4"/>
    <n v="23"/>
    <n v="400.375"/>
  </r>
  <r>
    <x v="5"/>
    <n v="323"/>
    <n v="236.625"/>
  </r>
  <r>
    <x v="6"/>
    <n v="123"/>
    <n v="234.25"/>
  </r>
  <r>
    <x v="7"/>
    <n v="123"/>
    <n v="220.5"/>
  </r>
  <r>
    <x v="8"/>
    <n v="1123"/>
    <n v="248.71428571428572"/>
  </r>
  <r>
    <x v="9"/>
    <n v="13"/>
    <n v="236.33333333333334"/>
  </r>
  <r>
    <x v="10"/>
    <n v="23"/>
    <n v="259"/>
  </r>
  <r>
    <x v="11"/>
    <n v="13"/>
    <n v="29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d v="2021-03-01T00:00:00"/>
    <x v="0"/>
    <n v="4571"/>
    <n v="4571"/>
    <n v="4571"/>
    <n v="12202"/>
  </r>
  <r>
    <d v="2021-03-02T00:00:00"/>
    <x v="0"/>
    <n v="12191"/>
    <n v="16762"/>
    <n v="8381"/>
    <n v="12704.4"/>
  </r>
  <r>
    <d v="2021-03-03T00:00:00"/>
    <x v="0"/>
    <n v="16816"/>
    <n v="33578"/>
    <n v="11192.666666666601"/>
    <n v="12780.666666666601"/>
  </r>
  <r>
    <d v="2021-03-04T00:00:00"/>
    <x v="0"/>
    <n v="15230"/>
    <n v="48808"/>
    <n v="12202"/>
    <n v="12264.4285714285"/>
  </r>
  <r>
    <d v="2021-03-05T00:00:00"/>
    <x v="0"/>
    <n v="14714"/>
    <n v="63522"/>
    <n v="12704.4"/>
    <n v="12177.1428571428"/>
  </r>
  <r>
    <d v="2021-03-06T00:00:00"/>
    <x v="0"/>
    <n v="13162"/>
    <n v="76684"/>
    <n v="12780.666666666601"/>
    <n v="11939"/>
  </r>
  <r>
    <d v="2021-03-07T00:00:00"/>
    <x v="0"/>
    <n v="9167"/>
    <n v="85851"/>
    <n v="12264.4285714285"/>
    <n v="11733.857142857099"/>
  </r>
  <r>
    <d v="2021-03-08T00:00:00"/>
    <x v="0"/>
    <n v="3960"/>
    <n v="89811"/>
    <n v="12177.1428571428"/>
    <n v="11633.714285714201"/>
  </r>
  <r>
    <d v="2021-03-09T00:00:00"/>
    <x v="0"/>
    <n v="10524"/>
    <n v="100335"/>
    <n v="11939"/>
    <n v="11142.285714285699"/>
  </r>
  <r>
    <d v="2021-03-10T00:00:00"/>
    <x v="0"/>
    <n v="15380"/>
    <n v="115715"/>
    <n v="11733.857142857099"/>
    <n v="11420.5714285714"/>
  </r>
  <r>
    <d v="2021-03-11T00:00:00"/>
    <x v="0"/>
    <n v="14529"/>
    <n v="130244"/>
    <n v="11633.714285714201"/>
    <n v="11106.714285714201"/>
  </r>
  <r>
    <d v="2021-03-12T00:00:00"/>
    <x v="0"/>
    <n v="11274"/>
    <n v="141518"/>
    <n v="11142.285714285699"/>
    <n v="11018.4285714285"/>
  </r>
  <r>
    <d v="2021-03-13T00:00:00"/>
    <x v="0"/>
    <n v="15110"/>
    <n v="156628"/>
    <n v="11420.5714285714"/>
    <n v="11021"/>
  </r>
  <r>
    <d v="2021-03-14T00:00:00"/>
    <x v="0"/>
    <n v="6970"/>
    <n v="163598"/>
    <n v="11106.714285714201"/>
    <n v="10828"/>
  </r>
  <r>
    <d v="2021-03-15T00:00:00"/>
    <x v="0"/>
    <n v="3342"/>
    <n v="166940"/>
    <n v="11018.4285714285"/>
    <n v="10470.714285714201"/>
  </r>
  <r>
    <d v="2021-03-16T00:00:00"/>
    <x v="0"/>
    <n v="10542"/>
    <n v="177482"/>
    <n v="11021"/>
    <n v="10385.4285714285"/>
  </r>
  <r>
    <d v="2021-03-17T00:00:00"/>
    <x v="0"/>
    <n v="14029"/>
    <n v="191511"/>
    <n v="10828"/>
    <n v="9614"/>
  </r>
  <r>
    <d v="2021-03-18T00:00:00"/>
    <x v="0"/>
    <n v="12028"/>
    <n v="203539"/>
    <n v="10470.714285714201"/>
    <n v="10067"/>
  </r>
  <r>
    <d v="2021-03-19T00:00:00"/>
    <x v="0"/>
    <n v="10677"/>
    <n v="214216"/>
    <n v="10385.4285714285"/>
    <n v="9273.2857142857101"/>
  </r>
  <r>
    <d v="2021-03-20T00:00:00"/>
    <x v="0"/>
    <n v="9710"/>
    <n v="223926"/>
    <n v="9614"/>
    <n v="8939.4285714285706"/>
  </r>
  <r>
    <d v="2021-03-21T00:00:00"/>
    <x v="0"/>
    <n v="10141"/>
    <n v="234067"/>
    <n v="10067"/>
    <n v="8502.7142857142808"/>
  </r>
  <r>
    <d v="2021-03-22T00:00:00"/>
    <x v="0"/>
    <n v="-2214"/>
    <n v="231853"/>
    <n v="9273.2857142857101"/>
    <n v="8048.8571428571404"/>
  </r>
  <r>
    <d v="2021-03-23T00:00:00"/>
    <x v="0"/>
    <n v="8205"/>
    <n v="240058"/>
    <n v="8939.4285714285706"/>
    <n v="7658.7142857142799"/>
  </r>
  <r>
    <d v="2021-03-24T00:00:00"/>
    <x v="0"/>
    <n v="10972"/>
    <n v="251030"/>
    <n v="8502.7142857142808"/>
    <n v="7373.5714285714203"/>
  </r>
  <r>
    <d v="2021-03-25T00:00:00"/>
    <x v="0"/>
    <n v="8851"/>
    <n v="259881"/>
    <n v="8048.8571428571404"/>
    <n v="6497.4285714285697"/>
  </r>
  <r>
    <d v="2021-03-26T00:00:00"/>
    <x v="0"/>
    <n v="7946"/>
    <n v="267827"/>
    <n v="7658.7142857142799"/>
    <n v="7062.7142857142799"/>
  </r>
  <r>
    <d v="2021-03-27T00:00:00"/>
    <x v="0"/>
    <n v="7714"/>
    <n v="275541"/>
    <n v="7373.5714285714203"/>
    <n v="6875.7142857142799"/>
  </r>
  <r>
    <d v="2021-03-28T00:00:00"/>
    <x v="0"/>
    <n v="4008"/>
    <n v="279549"/>
    <n v="6497.4285714285697"/>
    <n v="6546"/>
  </r>
  <r>
    <d v="2021-03-29T00:00:00"/>
    <x v="0"/>
    <n v="1743"/>
    <n v="281292"/>
    <n v="7062.7142857142799"/>
    <n v="6161.8333333333303"/>
  </r>
  <r>
    <d v="2021-03-30T00:00:00"/>
    <x v="0"/>
    <n v="6896"/>
    <n v="288188"/>
    <n v="6875.7142857142799"/>
    <n v="5805"/>
  </r>
  <r>
    <d v="2021-03-31T00:00:00"/>
    <x v="0"/>
    <n v="8664"/>
    <n v="296852"/>
    <n v="6546"/>
    <n v="5327.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3ACD6D-B072-4599-8ED8-E02D4D8D80A0}" name="PivotTable2" cacheId="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2:G15" firstHeaderRow="0" firstDataRow="1" firstDataCol="1"/>
  <pivotFields count="3">
    <pivotField axis="axisRow" showAll="0">
      <items count="13">
        <item x="0"/>
        <item x="1"/>
        <item x="2"/>
        <item x="3"/>
        <item x="4"/>
        <item x="5"/>
        <item x="6"/>
        <item x="7"/>
        <item x="8"/>
        <item x="9"/>
        <item x="10"/>
        <item x="11"/>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value" fld="1" baseField="0" baseItem="0"/>
    <dataField name="Sum of moving_average"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4667FF-6F37-4641-BE12-2A159D6AFB77}" name="PivotTable3" cacheId="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I2:L34" firstHeaderRow="0" firstDataRow="1" firstDataCol="1"/>
  <pivotFields count="6">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3">
        <item x="0"/>
        <item h="1" x="1"/>
        <item t="default"/>
      </items>
    </pivotField>
    <pivotField dataField="1" showAll="0"/>
    <pivotField showAll="0"/>
    <pivotField dataField="1" showAll="0"/>
    <pivotField dataField="1"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3">
    <i>
      <x/>
    </i>
    <i i="1">
      <x v="1"/>
    </i>
    <i i="2">
      <x v="2"/>
    </i>
  </colItems>
  <dataFields count="3">
    <dataField name="Sum of confirmed" fld="2" baseField="0" baseItem="0"/>
    <dataField name="Sum of average_last_seven_days" fld="4" baseField="0" baseItem="0"/>
    <dataField name="Sum of average_ss" fld="5" baseField="0" baseItem="0"/>
  </dataFields>
  <chartFormats count="3">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151DA2-84F9-4DF7-8F26-0A9EA1F3A00C}" name="PivotTable4" cacheId="6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4:L6" firstHeaderRow="1" firstDataRow="1" firstDataCol="1"/>
  <pivotFields count="6">
    <pivotField numFmtId="22" showAll="0"/>
    <pivotField axis="axisRow" showAll="0">
      <items count="3">
        <item x="0"/>
        <item m="1" x="1"/>
        <item t="default"/>
      </items>
    </pivotField>
    <pivotField showAll="0"/>
    <pivotField showAll="0"/>
    <pivotField dataField="1" showAll="0"/>
    <pivotField showAll="0"/>
  </pivotFields>
  <rowFields count="1">
    <field x="1"/>
  </rowFields>
  <rowItems count="2">
    <i>
      <x/>
    </i>
    <i t="grand">
      <x/>
    </i>
  </rowItems>
  <colItems count="1">
    <i/>
  </colItems>
  <dataFields count="1">
    <dataField name="Sum of average_last_seven_day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Excel Files" connectionId="1" xr16:uid="{F2B735A5-535D-4830-B098-76FE0DBB3AF2}" autoFormatId="16" applyNumberFormats="0" applyBorderFormats="0" applyFontFormats="0" applyPatternFormats="0" applyAlignmentFormats="0" applyWidthHeightFormats="0">
  <queryTableRefresh nextId="7">
    <queryTableFields count="6">
      <queryTableField id="1" name="date" tableColumnId="1"/>
      <queryTableField id="2" name="country" tableColumnId="2"/>
      <queryTableField id="3" name="confirmed" tableColumnId="3"/>
      <queryTableField id="4" name="cumulative_sum" tableColumnId="4"/>
      <queryTableField id="5" name="average_last_seven_days" tableColumnId="5"/>
      <queryTableField id="6" name="average_s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555D6A8-E9B1-421F-879D-3F33A43017AB}" sourceName="country">
  <pivotTables>
    <pivotTable tabId="4" name="PivotTable3"/>
  </pivotTables>
  <data>
    <tabular pivotCacheId="587082766">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323F466-AEDD-49B3-8296-717D1D484AA7}"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6CEEB5B-C00D-4867-A759-F7C723B8F630}" cache="Slicer_country" caption="country" rowHeight="2413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1BD225-28CE-4D82-90D2-FE2E90439078}" name="cenik" displayName="cenik" ref="A1:F10" totalsRowShown="0">
  <autoFilter ref="A1:F10" xr:uid="{451BD225-28CE-4D82-90D2-FE2E90439078}"/>
  <tableColumns count="6">
    <tableColumn id="1" xr3:uid="{47BF8DDB-63BF-4C5E-A46C-B952DB2CA3A0}" name="category_code "/>
    <tableColumn id="2" xr3:uid="{B2869E9F-CFD6-4122-828B-F2510BCAC304}" name="category"/>
    <tableColumn id="3" xr3:uid="{EA1B6605-7886-42D3-A4E2-68F94A72CD25}" name="region_code"/>
    <tableColumn id="4" xr3:uid="{B2A94F88-B973-43E3-9ED4-4583755226E0}" name="region"/>
    <tableColumn id="5" xr3:uid="{4E629A23-E789-4421-BD14-E807F0BE3961}" name="value"/>
    <tableColumn id="6" xr3:uid="{88761527-0000-46F5-8036-BE056497AA1B}" name="adhoc" dataDxfId="4">
      <calculatedColumnFormula>cenik[[#This Row],[value]]*2.5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71D76C-1343-414C-A684-6D0D26DC2559}" name="Table2" displayName="Table2" ref="A1:C13" totalsRowShown="0">
  <autoFilter ref="A1:C13" xr:uid="{D671D76C-1343-414C-A684-6D0D26DC2559}"/>
  <tableColumns count="3">
    <tableColumn id="1" xr3:uid="{BD94A703-D559-427A-8AEB-7796779A81A2}" name="date"/>
    <tableColumn id="2" xr3:uid="{39D33663-90E4-46CF-8AEA-022EFFED7789}" name="value"/>
    <tableColumn id="3" xr3:uid="{EF8C996B-351A-4BF7-A88B-A3FA3B22720F}" name="moving_average" dataDxfId="3">
      <calculatedColumnFormula>AVERAGE(B1:B3)</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07B07D-7362-4FDE-BF33-CACD5B944289}" name="covid" displayName="covid" ref="A1:F63" totalsRowShown="0">
  <autoFilter ref="A1:F63" xr:uid="{D307B07D-7362-4FDE-BF33-CACD5B944289}"/>
  <tableColumns count="6">
    <tableColumn id="1" xr3:uid="{28D51596-E26F-4E79-8D21-937366590025}" name="date" dataDxfId="2"/>
    <tableColumn id="2" xr3:uid="{B47E51D4-B64E-4CD9-B7E2-8086C6B22946}" name="country"/>
    <tableColumn id="3" xr3:uid="{6A542B95-E6D1-4A3C-972D-06BDB83E991B}" name="confirmed"/>
    <tableColumn id="4" xr3:uid="{6B06846E-3273-4C2B-B89F-83FBA176268A}" name="cumulative_sum"/>
    <tableColumn id="5" xr3:uid="{277FE86D-764C-420D-977E-D3AB8D8C4C33}" name="average_last_seven_days"/>
    <tableColumn id="6" xr3:uid="{CD67456B-2530-4C54-AFA4-A3FCCFD2AB63}" name="average_s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009A275-504B-4B80-A258-EE52DD4B5CE0}" name="covid6" displayName="covid6" ref="A1:F63" totalsRowShown="0">
  <autoFilter ref="A1:F63" xr:uid="{B009A275-504B-4B80-A258-EE52DD4B5CE0}"/>
  <tableColumns count="6">
    <tableColumn id="1" xr3:uid="{6B95D9DD-6F6C-461C-8335-6DDDD41B6882}" name="date" dataDxfId="1"/>
    <tableColumn id="2" xr3:uid="{6B770C1A-80C2-4294-BE87-74552514DBD9}" name="country"/>
    <tableColumn id="3" xr3:uid="{53AC3DF4-38BB-445B-B504-0AD97724E3C3}" name="confirmed"/>
    <tableColumn id="4" xr3:uid="{42621838-D205-47CD-8271-1535AF789BF7}" name="cumulative_sum"/>
    <tableColumn id="5" xr3:uid="{013CDCB0-04EE-4914-82A5-20C77BC41CD4}" name="average_last_seven_days"/>
    <tableColumn id="6" xr3:uid="{58959351-9534-4A28-8EE8-C7D08F1C3C64}" name="average_s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5F613A-C4C5-4252-961E-7048F79055AA}" name="Filtred_table" displayName="Filtred_table" ref="A1:F32" tableType="queryTable" totalsRowShown="0">
  <autoFilter ref="A1:F32" xr:uid="{D45F613A-C4C5-4252-961E-7048F79055AA}"/>
  <tableColumns count="6">
    <tableColumn id="1" xr3:uid="{B65BAFE7-EC5B-4092-8679-A8A6B8276697}" uniqueName="1" name="date" queryTableFieldId="1" dataDxfId="0"/>
    <tableColumn id="2" xr3:uid="{AE0E7821-3121-45C8-BE27-C58FAD293589}" uniqueName="2" name="country" queryTableFieldId="2"/>
    <tableColumn id="3" xr3:uid="{671E010E-033E-4D83-8B92-6A16EEF92FA5}" uniqueName="3" name="confirmed" queryTableFieldId="3"/>
    <tableColumn id="4" xr3:uid="{A30033C3-450B-4EE6-9C02-DA573B82FB31}" uniqueName="4" name="cumulative_sum" queryTableFieldId="4"/>
    <tableColumn id="5" xr3:uid="{1DB17238-30D3-46F2-B932-AA93620007F7}" uniqueName="5" name="average_last_seven_days" queryTableFieldId="5"/>
    <tableColumn id="6" xr3:uid="{FCD72102-288F-4C0F-83AF-CE6C96F09C19}" uniqueName="6" name="average_ss" queryTableField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BFCFA-7E66-4F8B-8DC2-0230F08A5730}">
  <sheetPr codeName="Sheet1"/>
  <dimension ref="A1:F10"/>
  <sheetViews>
    <sheetView workbookViewId="0">
      <selection activeCell="E19" sqref="E19"/>
    </sheetView>
  </sheetViews>
  <sheetFormatPr defaultRowHeight="15" x14ac:dyDescent="0.25"/>
  <cols>
    <col min="1" max="1" width="18.42578125" customWidth="1"/>
    <col min="2" max="2" width="13.140625" bestFit="1" customWidth="1"/>
    <col min="3" max="3" width="12.42578125" bestFit="1" customWidth="1"/>
  </cols>
  <sheetData>
    <row r="1" spans="1:6" x14ac:dyDescent="0.25">
      <c r="A1" t="s">
        <v>0</v>
      </c>
      <c r="B1" t="s">
        <v>2</v>
      </c>
      <c r="C1" t="s">
        <v>1</v>
      </c>
      <c r="D1" t="s">
        <v>5</v>
      </c>
      <c r="E1" t="s">
        <v>7</v>
      </c>
      <c r="F1" t="s">
        <v>13</v>
      </c>
    </row>
    <row r="2" spans="1:6" x14ac:dyDescent="0.25">
      <c r="A2">
        <v>112201</v>
      </c>
      <c r="B2" t="s">
        <v>3</v>
      </c>
      <c r="C2" t="s">
        <v>4</v>
      </c>
      <c r="D2" t="s">
        <v>6</v>
      </c>
      <c r="E2">
        <v>30</v>
      </c>
      <c r="F2">
        <f>cenik[[#This Row],[value]]*2.5</f>
        <v>75</v>
      </c>
    </row>
    <row r="3" spans="1:6" x14ac:dyDescent="0.25">
      <c r="A3">
        <v>112201</v>
      </c>
      <c r="B3" t="s">
        <v>3</v>
      </c>
      <c r="C3" t="s">
        <v>4</v>
      </c>
      <c r="D3" t="s">
        <v>6</v>
      </c>
      <c r="E3">
        <v>32</v>
      </c>
      <c r="F3">
        <f>cenik[[#This Row],[value]]*2.5</f>
        <v>80</v>
      </c>
    </row>
    <row r="4" spans="1:6" x14ac:dyDescent="0.25">
      <c r="A4">
        <v>112201</v>
      </c>
      <c r="B4" t="s">
        <v>3</v>
      </c>
      <c r="C4" t="s">
        <v>4</v>
      </c>
      <c r="D4" t="s">
        <v>6</v>
      </c>
      <c r="E4">
        <v>28</v>
      </c>
      <c r="F4">
        <f>cenik[[#This Row],[value]]*2.5</f>
        <v>70</v>
      </c>
    </row>
    <row r="5" spans="1:6" x14ac:dyDescent="0.25">
      <c r="A5">
        <v>112201</v>
      </c>
      <c r="B5" t="s">
        <v>3</v>
      </c>
      <c r="C5" t="s">
        <v>8</v>
      </c>
      <c r="D5" t="s">
        <v>9</v>
      </c>
      <c r="E5">
        <v>31</v>
      </c>
      <c r="F5">
        <f>cenik[[#This Row],[value]]*2.5</f>
        <v>77.5</v>
      </c>
    </row>
    <row r="6" spans="1:6" x14ac:dyDescent="0.25">
      <c r="A6">
        <v>112201</v>
      </c>
      <c r="B6" t="s">
        <v>3</v>
      </c>
      <c r="C6" t="s">
        <v>8</v>
      </c>
      <c r="D6" t="s">
        <v>9</v>
      </c>
      <c r="E6">
        <v>29</v>
      </c>
      <c r="F6">
        <f>cenik[[#This Row],[value]]*2.5</f>
        <v>72.5</v>
      </c>
    </row>
    <row r="7" spans="1:6" x14ac:dyDescent="0.25">
      <c r="A7">
        <v>112201</v>
      </c>
      <c r="B7" t="s">
        <v>3</v>
      </c>
      <c r="C7" t="s">
        <v>8</v>
      </c>
      <c r="D7" t="s">
        <v>9</v>
      </c>
      <c r="E7">
        <v>30</v>
      </c>
      <c r="F7">
        <f>cenik[[#This Row],[value]]*2.5</f>
        <v>75</v>
      </c>
    </row>
    <row r="8" spans="1:6" x14ac:dyDescent="0.25">
      <c r="A8">
        <v>112201</v>
      </c>
      <c r="B8" t="s">
        <v>3</v>
      </c>
      <c r="C8" t="s">
        <v>8</v>
      </c>
      <c r="D8" t="s">
        <v>9</v>
      </c>
      <c r="E8">
        <v>30</v>
      </c>
      <c r="F8" s="1">
        <f>cenik[[#This Row],[value]]*2.5</f>
        <v>75</v>
      </c>
    </row>
    <row r="9" spans="1:6" x14ac:dyDescent="0.25">
      <c r="A9">
        <v>112201</v>
      </c>
      <c r="B9" t="s">
        <v>3</v>
      </c>
      <c r="C9" t="s">
        <v>8</v>
      </c>
      <c r="D9" t="s">
        <v>9</v>
      </c>
      <c r="E9">
        <v>30</v>
      </c>
      <c r="F9" s="1">
        <f>cenik[[#This Row],[value]]*2.5</f>
        <v>75</v>
      </c>
    </row>
    <row r="10" spans="1:6" x14ac:dyDescent="0.25">
      <c r="A10">
        <v>112201</v>
      </c>
      <c r="B10" t="s">
        <v>3</v>
      </c>
      <c r="C10" t="s">
        <v>8</v>
      </c>
      <c r="D10" t="s">
        <v>9</v>
      </c>
      <c r="E10">
        <v>30</v>
      </c>
      <c r="F10" s="1">
        <f>cenik[[#This Row],[value]]*2.5</f>
        <v>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EC747-775B-4DD0-AFDE-B291FC349837}">
  <sheetPr codeName="Sheet2"/>
  <dimension ref="A1:E11"/>
  <sheetViews>
    <sheetView workbookViewId="0">
      <selection activeCell="E19" sqref="E19"/>
    </sheetView>
  </sheetViews>
  <sheetFormatPr defaultRowHeight="15" x14ac:dyDescent="0.25"/>
  <cols>
    <col min="4" max="4" width="14.28515625" style="4" customWidth="1"/>
  </cols>
  <sheetData>
    <row r="1" spans="1:5" x14ac:dyDescent="0.25">
      <c r="A1" t="s">
        <v>14</v>
      </c>
      <c r="B1" t="s">
        <v>16</v>
      </c>
      <c r="C1" t="s">
        <v>7</v>
      </c>
      <c r="D1" s="4" t="s">
        <v>15</v>
      </c>
    </row>
    <row r="2" spans="1:5" x14ac:dyDescent="0.25">
      <c r="A2">
        <v>1</v>
      </c>
      <c r="B2" t="s">
        <v>17</v>
      </c>
      <c r="C2">
        <v>12</v>
      </c>
      <c r="D2" s="4">
        <f>C2</f>
        <v>12</v>
      </c>
      <c r="E2">
        <f>D2</f>
        <v>12</v>
      </c>
    </row>
    <row r="3" spans="1:5" x14ac:dyDescent="0.25">
      <c r="A3">
        <v>2</v>
      </c>
      <c r="B3" t="s">
        <v>17</v>
      </c>
      <c r="C3">
        <v>232</v>
      </c>
      <c r="D3" s="4">
        <f>D2+C3</f>
        <v>244</v>
      </c>
      <c r="E3">
        <f>D3-D2</f>
        <v>232</v>
      </c>
    </row>
    <row r="4" spans="1:5" x14ac:dyDescent="0.25">
      <c r="A4">
        <v>3</v>
      </c>
      <c r="B4" t="s">
        <v>17</v>
      </c>
      <c r="C4">
        <v>21</v>
      </c>
      <c r="D4" s="4">
        <f t="shared" ref="D4:D6" si="0">D3+C4</f>
        <v>265</v>
      </c>
      <c r="E4">
        <f t="shared" ref="E4:E6" si="1">D4-D3</f>
        <v>21</v>
      </c>
    </row>
    <row r="5" spans="1:5" x14ac:dyDescent="0.25">
      <c r="A5">
        <v>4</v>
      </c>
      <c r="B5" t="s">
        <v>17</v>
      </c>
      <c r="C5">
        <v>123</v>
      </c>
      <c r="D5" s="4">
        <f t="shared" si="0"/>
        <v>388</v>
      </c>
      <c r="E5">
        <f t="shared" si="1"/>
        <v>123</v>
      </c>
    </row>
    <row r="6" spans="1:5" x14ac:dyDescent="0.25">
      <c r="A6">
        <v>5</v>
      </c>
      <c r="B6" t="s">
        <v>17</v>
      </c>
      <c r="C6">
        <v>22</v>
      </c>
      <c r="D6" s="4">
        <f t="shared" si="0"/>
        <v>410</v>
      </c>
      <c r="E6">
        <f t="shared" si="1"/>
        <v>22</v>
      </c>
    </row>
    <row r="7" spans="1:5" x14ac:dyDescent="0.25">
      <c r="A7">
        <v>1</v>
      </c>
      <c r="B7" t="s">
        <v>18</v>
      </c>
    </row>
    <row r="8" spans="1:5" x14ac:dyDescent="0.25">
      <c r="A8">
        <v>2</v>
      </c>
      <c r="B8" t="s">
        <v>18</v>
      </c>
    </row>
    <row r="9" spans="1:5" x14ac:dyDescent="0.25">
      <c r="A9">
        <v>3</v>
      </c>
      <c r="B9" t="s">
        <v>18</v>
      </c>
    </row>
    <row r="10" spans="1:5" x14ac:dyDescent="0.25">
      <c r="A10">
        <v>4</v>
      </c>
      <c r="B10" t="s">
        <v>18</v>
      </c>
    </row>
    <row r="11" spans="1:5" x14ac:dyDescent="0.25">
      <c r="A11">
        <v>5</v>
      </c>
      <c r="B11" t="s">
        <v>18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53B5-B2EC-4CD9-99B0-1868208B918A}">
  <sheetPr codeName="Sheet3"/>
  <dimension ref="A1:B9"/>
  <sheetViews>
    <sheetView workbookViewId="0">
      <selection activeCell="E19" sqref="E19"/>
    </sheetView>
  </sheetViews>
  <sheetFormatPr defaultRowHeight="15" x14ac:dyDescent="0.25"/>
  <sheetData>
    <row r="1" spans="1:2" x14ac:dyDescent="0.25">
      <c r="A1" t="s">
        <v>14</v>
      </c>
      <c r="B1" t="s">
        <v>30</v>
      </c>
    </row>
    <row r="2" spans="1:2" x14ac:dyDescent="0.25">
      <c r="A2">
        <v>1</v>
      </c>
    </row>
    <row r="3" spans="1:2" x14ac:dyDescent="0.25">
      <c r="A3">
        <v>2</v>
      </c>
    </row>
    <row r="4" spans="1:2" x14ac:dyDescent="0.25">
      <c r="A4">
        <v>3</v>
      </c>
    </row>
    <row r="5" spans="1:2" x14ac:dyDescent="0.25">
      <c r="A5">
        <v>4</v>
      </c>
    </row>
    <row r="6" spans="1:2" x14ac:dyDescent="0.25">
      <c r="A6">
        <v>5</v>
      </c>
    </row>
    <row r="7" spans="1:2" x14ac:dyDescent="0.25">
      <c r="A7">
        <v>6</v>
      </c>
    </row>
    <row r="8" spans="1:2" x14ac:dyDescent="0.25">
      <c r="A8">
        <v>7</v>
      </c>
    </row>
    <row r="9" spans="1:2" x14ac:dyDescent="0.25">
      <c r="A9">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5281-A232-49C3-8DD7-5B72712B9EC6}">
  <sheetPr codeName="Sheet4"/>
  <dimension ref="A1:G15"/>
  <sheetViews>
    <sheetView workbookViewId="0">
      <selection activeCell="E19" sqref="E19"/>
    </sheetView>
  </sheetViews>
  <sheetFormatPr defaultRowHeight="15" x14ac:dyDescent="0.25"/>
  <cols>
    <col min="3" max="3" width="17" customWidth="1"/>
    <col min="5" max="5" width="13.140625" bestFit="1" customWidth="1"/>
    <col min="6" max="6" width="12.42578125" bestFit="1" customWidth="1"/>
    <col min="7" max="7" width="22.5703125" bestFit="1" customWidth="1"/>
  </cols>
  <sheetData>
    <row r="1" spans="1:7" x14ac:dyDescent="0.25">
      <c r="A1" t="s">
        <v>14</v>
      </c>
      <c r="B1" t="s">
        <v>7</v>
      </c>
      <c r="C1" t="s">
        <v>19</v>
      </c>
    </row>
    <row r="2" spans="1:7" x14ac:dyDescent="0.25">
      <c r="A2">
        <v>1</v>
      </c>
      <c r="B2">
        <v>123</v>
      </c>
      <c r="C2">
        <v>123</v>
      </c>
      <c r="E2" s="2" t="s">
        <v>11</v>
      </c>
      <c r="F2" t="s">
        <v>10</v>
      </c>
      <c r="G2" t="s">
        <v>20</v>
      </c>
    </row>
    <row r="3" spans="1:7" x14ac:dyDescent="0.25">
      <c r="A3">
        <v>2</v>
      </c>
      <c r="B3">
        <v>1323</v>
      </c>
      <c r="C3">
        <f>AVERAGE(B2:B3)</f>
        <v>723</v>
      </c>
      <c r="E3" s="3">
        <v>1</v>
      </c>
      <c r="F3" s="1">
        <v>123</v>
      </c>
      <c r="G3" s="1">
        <v>123</v>
      </c>
    </row>
    <row r="4" spans="1:7" x14ac:dyDescent="0.25">
      <c r="A4">
        <v>3</v>
      </c>
      <c r="B4">
        <v>42</v>
      </c>
      <c r="C4">
        <f t="shared" ref="C4:C5" si="0">AVERAGE(B1:B8)</f>
        <v>297.14285714285717</v>
      </c>
      <c r="E4" s="3">
        <v>2</v>
      </c>
      <c r="F4" s="1">
        <v>1323</v>
      </c>
      <c r="G4" s="1">
        <v>723</v>
      </c>
    </row>
    <row r="5" spans="1:7" x14ac:dyDescent="0.25">
      <c r="A5">
        <v>4</v>
      </c>
      <c r="B5">
        <v>123</v>
      </c>
      <c r="C5">
        <f t="shared" si="0"/>
        <v>275.375</v>
      </c>
      <c r="E5" s="3">
        <v>3</v>
      </c>
      <c r="F5" s="1">
        <v>42</v>
      </c>
      <c r="G5" s="1">
        <v>297.14285714285717</v>
      </c>
    </row>
    <row r="6" spans="1:7" x14ac:dyDescent="0.25">
      <c r="A6">
        <v>5</v>
      </c>
      <c r="B6">
        <v>23</v>
      </c>
      <c r="C6">
        <f>AVERAGE(B3:B10)</f>
        <v>400.375</v>
      </c>
      <c r="E6" s="3">
        <v>4</v>
      </c>
      <c r="F6" s="1">
        <v>123</v>
      </c>
      <c r="G6" s="1">
        <v>275.375</v>
      </c>
    </row>
    <row r="7" spans="1:7" x14ac:dyDescent="0.25">
      <c r="A7">
        <v>6</v>
      </c>
      <c r="B7">
        <v>323</v>
      </c>
      <c r="C7">
        <f>AVERAGE(B4:B11)</f>
        <v>236.625</v>
      </c>
      <c r="E7" s="3">
        <v>5</v>
      </c>
      <c r="F7" s="1">
        <v>23</v>
      </c>
      <c r="G7" s="1">
        <v>400.375</v>
      </c>
    </row>
    <row r="8" spans="1:7" x14ac:dyDescent="0.25">
      <c r="A8">
        <v>7</v>
      </c>
      <c r="B8">
        <v>123</v>
      </c>
      <c r="C8">
        <f t="shared" ref="C7:C13" si="1">AVERAGE(B5:B12)</f>
        <v>234.25</v>
      </c>
      <c r="E8" s="3">
        <v>6</v>
      </c>
      <c r="F8" s="1">
        <v>323</v>
      </c>
      <c r="G8" s="1">
        <v>236.625</v>
      </c>
    </row>
    <row r="9" spans="1:7" x14ac:dyDescent="0.25">
      <c r="A9">
        <v>8</v>
      </c>
      <c r="B9">
        <v>123</v>
      </c>
      <c r="C9">
        <f t="shared" si="1"/>
        <v>220.5</v>
      </c>
      <c r="E9" s="3">
        <v>7</v>
      </c>
      <c r="F9" s="1">
        <v>123</v>
      </c>
      <c r="G9" s="1">
        <v>234.25</v>
      </c>
    </row>
    <row r="10" spans="1:7" x14ac:dyDescent="0.25">
      <c r="A10">
        <v>9</v>
      </c>
      <c r="B10">
        <v>1123</v>
      </c>
      <c r="C10">
        <f t="shared" si="1"/>
        <v>248.71428571428572</v>
      </c>
      <c r="E10" s="3">
        <v>8</v>
      </c>
      <c r="F10" s="1">
        <v>123</v>
      </c>
      <c r="G10" s="1">
        <v>220.5</v>
      </c>
    </row>
    <row r="11" spans="1:7" x14ac:dyDescent="0.25">
      <c r="A11">
        <v>10</v>
      </c>
      <c r="B11">
        <v>13</v>
      </c>
      <c r="C11">
        <f t="shared" si="1"/>
        <v>236.33333333333334</v>
      </c>
      <c r="E11" s="3">
        <v>9</v>
      </c>
      <c r="F11" s="1">
        <v>1123</v>
      </c>
      <c r="G11" s="1">
        <v>248.71428571428572</v>
      </c>
    </row>
    <row r="12" spans="1:7" x14ac:dyDescent="0.25">
      <c r="A12">
        <v>11</v>
      </c>
      <c r="B12">
        <v>23</v>
      </c>
      <c r="C12">
        <f t="shared" si="1"/>
        <v>259</v>
      </c>
      <c r="E12" s="3">
        <v>10</v>
      </c>
      <c r="F12" s="1">
        <v>13</v>
      </c>
      <c r="G12" s="1">
        <v>236.33333333333334</v>
      </c>
    </row>
    <row r="13" spans="1:7" x14ac:dyDescent="0.25">
      <c r="A13">
        <v>12</v>
      </c>
      <c r="B13">
        <v>13</v>
      </c>
      <c r="C13">
        <f t="shared" si="1"/>
        <v>293</v>
      </c>
      <c r="E13" s="3">
        <v>11</v>
      </c>
      <c r="F13" s="1">
        <v>23</v>
      </c>
      <c r="G13" s="1">
        <v>259</v>
      </c>
    </row>
    <row r="14" spans="1:7" x14ac:dyDescent="0.25">
      <c r="E14" s="3">
        <v>12</v>
      </c>
      <c r="F14" s="1">
        <v>13</v>
      </c>
      <c r="G14" s="1">
        <v>293</v>
      </c>
    </row>
    <row r="15" spans="1:7" x14ac:dyDescent="0.25">
      <c r="E15" s="3" t="s">
        <v>12</v>
      </c>
      <c r="F15" s="1">
        <v>3375</v>
      </c>
      <c r="G15" s="1">
        <v>3547.3154761904761</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B05B1-4D5F-42E9-972B-D3117400C679}">
  <sheetPr codeName="Sheet5"/>
  <dimension ref="A1:L63"/>
  <sheetViews>
    <sheetView workbookViewId="0">
      <selection activeCell="H15" sqref="H15"/>
    </sheetView>
  </sheetViews>
  <sheetFormatPr defaultRowHeight="15" x14ac:dyDescent="0.25"/>
  <cols>
    <col min="1" max="3" width="14" customWidth="1"/>
    <col min="4" max="4" width="17.7109375" customWidth="1"/>
    <col min="5" max="5" width="25.5703125" customWidth="1"/>
    <col min="6" max="6" width="14" customWidth="1"/>
    <col min="9" max="9" width="13.140625" bestFit="1" customWidth="1"/>
    <col min="10" max="10" width="16.85546875" bestFit="1" customWidth="1"/>
    <col min="11" max="11" width="30.7109375" bestFit="1" customWidth="1"/>
    <col min="12" max="12" width="17.5703125" bestFit="1" customWidth="1"/>
  </cols>
  <sheetData>
    <row r="1" spans="1:12" x14ac:dyDescent="0.25">
      <c r="A1" t="s">
        <v>14</v>
      </c>
      <c r="B1" t="s">
        <v>16</v>
      </c>
      <c r="C1" t="s">
        <v>21</v>
      </c>
      <c r="D1" t="s">
        <v>22</v>
      </c>
      <c r="E1" t="s">
        <v>23</v>
      </c>
      <c r="F1" t="s">
        <v>24</v>
      </c>
    </row>
    <row r="2" spans="1:12" x14ac:dyDescent="0.25">
      <c r="A2" s="5">
        <v>44256</v>
      </c>
      <c r="B2" t="s">
        <v>25</v>
      </c>
      <c r="C2">
        <v>4571</v>
      </c>
      <c r="D2">
        <v>4571</v>
      </c>
      <c r="E2">
        <v>4571</v>
      </c>
      <c r="F2">
        <v>12202</v>
      </c>
      <c r="I2" s="2" t="s">
        <v>11</v>
      </c>
      <c r="J2" t="s">
        <v>28</v>
      </c>
      <c r="K2" t="s">
        <v>29</v>
      </c>
      <c r="L2" t="s">
        <v>27</v>
      </c>
    </row>
    <row r="3" spans="1:12" x14ac:dyDescent="0.25">
      <c r="A3" s="5">
        <v>44257</v>
      </c>
      <c r="B3" t="s">
        <v>25</v>
      </c>
      <c r="C3">
        <v>12191</v>
      </c>
      <c r="D3">
        <v>16762</v>
      </c>
      <c r="E3">
        <v>8381</v>
      </c>
      <c r="F3">
        <v>12704.4</v>
      </c>
      <c r="I3" s="6">
        <v>44256</v>
      </c>
      <c r="J3" s="1">
        <v>4571</v>
      </c>
      <c r="K3" s="1">
        <v>4571</v>
      </c>
      <c r="L3" s="1">
        <v>12202</v>
      </c>
    </row>
    <row r="4" spans="1:12" x14ac:dyDescent="0.25">
      <c r="A4" s="5">
        <v>44258</v>
      </c>
      <c r="B4" t="s">
        <v>25</v>
      </c>
      <c r="C4">
        <v>16816</v>
      </c>
      <c r="D4">
        <v>33578</v>
      </c>
      <c r="E4">
        <v>11192.666666666601</v>
      </c>
      <c r="F4">
        <v>12780.666666666601</v>
      </c>
      <c r="I4" s="6">
        <v>44257</v>
      </c>
      <c r="J4" s="1">
        <v>12191</v>
      </c>
      <c r="K4" s="1">
        <v>8381</v>
      </c>
      <c r="L4" s="1">
        <v>12704.4</v>
      </c>
    </row>
    <row r="5" spans="1:12" x14ac:dyDescent="0.25">
      <c r="A5" s="5">
        <v>44259</v>
      </c>
      <c r="B5" t="s">
        <v>25</v>
      </c>
      <c r="C5">
        <v>15230</v>
      </c>
      <c r="D5">
        <v>48808</v>
      </c>
      <c r="E5">
        <v>12202</v>
      </c>
      <c r="F5">
        <v>12264.4285714285</v>
      </c>
      <c r="I5" s="6">
        <v>44258</v>
      </c>
      <c r="J5" s="1">
        <v>16816</v>
      </c>
      <c r="K5" s="1">
        <v>11192.666666666601</v>
      </c>
      <c r="L5" s="1">
        <v>12780.666666666601</v>
      </c>
    </row>
    <row r="6" spans="1:12" x14ac:dyDescent="0.25">
      <c r="A6" s="5">
        <v>44260</v>
      </c>
      <c r="B6" t="s">
        <v>25</v>
      </c>
      <c r="C6">
        <v>14714</v>
      </c>
      <c r="D6">
        <v>63522</v>
      </c>
      <c r="E6">
        <v>12704.4</v>
      </c>
      <c r="F6">
        <v>12177.1428571428</v>
      </c>
      <c r="I6" s="6">
        <v>44259</v>
      </c>
      <c r="J6" s="1">
        <v>15230</v>
      </c>
      <c r="K6" s="1">
        <v>12202</v>
      </c>
      <c r="L6" s="1">
        <v>12264.4285714285</v>
      </c>
    </row>
    <row r="7" spans="1:12" x14ac:dyDescent="0.25">
      <c r="A7" s="5">
        <v>44261</v>
      </c>
      <c r="B7" t="s">
        <v>25</v>
      </c>
      <c r="C7">
        <v>13162</v>
      </c>
      <c r="D7">
        <v>76684</v>
      </c>
      <c r="E7">
        <v>12780.666666666601</v>
      </c>
      <c r="F7">
        <v>11939</v>
      </c>
      <c r="I7" s="6">
        <v>44260</v>
      </c>
      <c r="J7" s="1">
        <v>14714</v>
      </c>
      <c r="K7" s="1">
        <v>12704.4</v>
      </c>
      <c r="L7" s="1">
        <v>12177.1428571428</v>
      </c>
    </row>
    <row r="8" spans="1:12" x14ac:dyDescent="0.25">
      <c r="A8" s="5">
        <v>44262</v>
      </c>
      <c r="B8" t="s">
        <v>25</v>
      </c>
      <c r="C8">
        <v>9167</v>
      </c>
      <c r="D8">
        <v>85851</v>
      </c>
      <c r="E8">
        <v>12264.4285714285</v>
      </c>
      <c r="F8">
        <v>11733.857142857099</v>
      </c>
      <c r="I8" s="6">
        <v>44261</v>
      </c>
      <c r="J8" s="1">
        <v>13162</v>
      </c>
      <c r="K8" s="1">
        <v>12780.666666666601</v>
      </c>
      <c r="L8" s="1">
        <v>11939</v>
      </c>
    </row>
    <row r="9" spans="1:12" x14ac:dyDescent="0.25">
      <c r="A9" s="5">
        <v>44263</v>
      </c>
      <c r="B9" t="s">
        <v>25</v>
      </c>
      <c r="C9">
        <v>3960</v>
      </c>
      <c r="D9">
        <v>89811</v>
      </c>
      <c r="E9">
        <v>12177.1428571428</v>
      </c>
      <c r="F9">
        <v>11633.714285714201</v>
      </c>
      <c r="I9" s="6">
        <v>44262</v>
      </c>
      <c r="J9" s="1">
        <v>9167</v>
      </c>
      <c r="K9" s="1">
        <v>12264.4285714285</v>
      </c>
      <c r="L9" s="1">
        <v>11733.857142857099</v>
      </c>
    </row>
    <row r="10" spans="1:12" x14ac:dyDescent="0.25">
      <c r="A10" s="5">
        <v>44264</v>
      </c>
      <c r="B10" t="s">
        <v>25</v>
      </c>
      <c r="C10">
        <v>10524</v>
      </c>
      <c r="D10">
        <v>100335</v>
      </c>
      <c r="E10">
        <v>11939</v>
      </c>
      <c r="F10">
        <v>11142.285714285699</v>
      </c>
      <c r="I10" s="6">
        <v>44263</v>
      </c>
      <c r="J10" s="1">
        <v>3960</v>
      </c>
      <c r="K10" s="1">
        <v>12177.1428571428</v>
      </c>
      <c r="L10" s="1">
        <v>11633.714285714201</v>
      </c>
    </row>
    <row r="11" spans="1:12" x14ac:dyDescent="0.25">
      <c r="A11" s="5">
        <v>44265</v>
      </c>
      <c r="B11" t="s">
        <v>25</v>
      </c>
      <c r="C11">
        <v>15380</v>
      </c>
      <c r="D11">
        <v>115715</v>
      </c>
      <c r="E11">
        <v>11733.857142857099</v>
      </c>
      <c r="F11">
        <v>11420.5714285714</v>
      </c>
      <c r="I11" s="6">
        <v>44264</v>
      </c>
      <c r="J11" s="1">
        <v>10524</v>
      </c>
      <c r="K11" s="1">
        <v>11939</v>
      </c>
      <c r="L11" s="1">
        <v>11142.285714285699</v>
      </c>
    </row>
    <row r="12" spans="1:12" x14ac:dyDescent="0.25">
      <c r="A12" s="5">
        <v>44266</v>
      </c>
      <c r="B12" t="s">
        <v>25</v>
      </c>
      <c r="C12">
        <v>14529</v>
      </c>
      <c r="D12">
        <v>130244</v>
      </c>
      <c r="E12">
        <v>11633.714285714201</v>
      </c>
      <c r="F12">
        <v>11106.714285714201</v>
      </c>
      <c r="I12" s="6">
        <v>44265</v>
      </c>
      <c r="J12" s="1">
        <v>15380</v>
      </c>
      <c r="K12" s="1">
        <v>11733.857142857099</v>
      </c>
      <c r="L12" s="1">
        <v>11420.5714285714</v>
      </c>
    </row>
    <row r="13" spans="1:12" x14ac:dyDescent="0.25">
      <c r="A13" s="5">
        <v>44267</v>
      </c>
      <c r="B13" t="s">
        <v>25</v>
      </c>
      <c r="C13">
        <v>11274</v>
      </c>
      <c r="D13">
        <v>141518</v>
      </c>
      <c r="E13">
        <v>11142.285714285699</v>
      </c>
      <c r="F13">
        <v>11018.4285714285</v>
      </c>
      <c r="I13" s="6">
        <v>44266</v>
      </c>
      <c r="J13" s="1">
        <v>14529</v>
      </c>
      <c r="K13" s="1">
        <v>11633.714285714201</v>
      </c>
      <c r="L13" s="1">
        <v>11106.714285714201</v>
      </c>
    </row>
    <row r="14" spans="1:12" x14ac:dyDescent="0.25">
      <c r="A14" s="5">
        <v>44268</v>
      </c>
      <c r="B14" t="s">
        <v>25</v>
      </c>
      <c r="C14">
        <v>15110</v>
      </c>
      <c r="D14">
        <v>156628</v>
      </c>
      <c r="E14">
        <v>11420.5714285714</v>
      </c>
      <c r="F14">
        <v>11021</v>
      </c>
      <c r="I14" s="6">
        <v>44267</v>
      </c>
      <c r="J14" s="1">
        <v>11274</v>
      </c>
      <c r="K14" s="1">
        <v>11142.285714285699</v>
      </c>
      <c r="L14" s="1">
        <v>11018.4285714285</v>
      </c>
    </row>
    <row r="15" spans="1:12" x14ac:dyDescent="0.25">
      <c r="A15" s="5">
        <v>44269</v>
      </c>
      <c r="B15" t="s">
        <v>25</v>
      </c>
      <c r="C15">
        <v>6970</v>
      </c>
      <c r="D15">
        <v>163598</v>
      </c>
      <c r="E15">
        <v>11106.714285714201</v>
      </c>
      <c r="F15">
        <v>10828</v>
      </c>
      <c r="I15" s="6">
        <v>44268</v>
      </c>
      <c r="J15" s="1">
        <v>15110</v>
      </c>
      <c r="K15" s="1">
        <v>11420.5714285714</v>
      </c>
      <c r="L15" s="1">
        <v>11021</v>
      </c>
    </row>
    <row r="16" spans="1:12" x14ac:dyDescent="0.25">
      <c r="A16" s="5">
        <v>44270</v>
      </c>
      <c r="B16" t="s">
        <v>25</v>
      </c>
      <c r="C16">
        <v>3342</v>
      </c>
      <c r="D16">
        <v>166940</v>
      </c>
      <c r="E16">
        <v>11018.4285714285</v>
      </c>
      <c r="F16">
        <v>10470.714285714201</v>
      </c>
      <c r="I16" s="6">
        <v>44269</v>
      </c>
      <c r="J16" s="1">
        <v>6970</v>
      </c>
      <c r="K16" s="1">
        <v>11106.714285714201</v>
      </c>
      <c r="L16" s="1">
        <v>10828</v>
      </c>
    </row>
    <row r="17" spans="1:12" x14ac:dyDescent="0.25">
      <c r="A17" s="5">
        <v>44271</v>
      </c>
      <c r="B17" t="s">
        <v>25</v>
      </c>
      <c r="C17">
        <v>10542</v>
      </c>
      <c r="D17">
        <v>177482</v>
      </c>
      <c r="E17">
        <v>11021</v>
      </c>
      <c r="F17">
        <v>10385.4285714285</v>
      </c>
      <c r="I17" s="6">
        <v>44270</v>
      </c>
      <c r="J17" s="1">
        <v>3342</v>
      </c>
      <c r="K17" s="1">
        <v>11018.4285714285</v>
      </c>
      <c r="L17" s="1">
        <v>10470.714285714201</v>
      </c>
    </row>
    <row r="18" spans="1:12" x14ac:dyDescent="0.25">
      <c r="A18" s="5">
        <v>44272</v>
      </c>
      <c r="B18" t="s">
        <v>25</v>
      </c>
      <c r="C18">
        <v>14029</v>
      </c>
      <c r="D18">
        <v>191511</v>
      </c>
      <c r="E18">
        <v>10828</v>
      </c>
      <c r="F18">
        <v>9614</v>
      </c>
      <c r="I18" s="6">
        <v>44271</v>
      </c>
      <c r="J18" s="1">
        <v>10542</v>
      </c>
      <c r="K18" s="1">
        <v>11021</v>
      </c>
      <c r="L18" s="1">
        <v>10385.4285714285</v>
      </c>
    </row>
    <row r="19" spans="1:12" x14ac:dyDescent="0.25">
      <c r="A19" s="5">
        <v>44273</v>
      </c>
      <c r="B19" t="s">
        <v>25</v>
      </c>
      <c r="C19">
        <v>12028</v>
      </c>
      <c r="D19">
        <v>203539</v>
      </c>
      <c r="E19">
        <v>10470.714285714201</v>
      </c>
      <c r="F19">
        <v>10067</v>
      </c>
      <c r="I19" s="6">
        <v>44272</v>
      </c>
      <c r="J19" s="1">
        <v>14029</v>
      </c>
      <c r="K19" s="1">
        <v>10828</v>
      </c>
      <c r="L19" s="1">
        <v>9614</v>
      </c>
    </row>
    <row r="20" spans="1:12" x14ac:dyDescent="0.25">
      <c r="A20" s="5">
        <v>44274</v>
      </c>
      <c r="B20" t="s">
        <v>25</v>
      </c>
      <c r="C20">
        <v>10677</v>
      </c>
      <c r="D20">
        <v>214216</v>
      </c>
      <c r="E20">
        <v>10385.4285714285</v>
      </c>
      <c r="F20">
        <v>9273.2857142857101</v>
      </c>
      <c r="I20" s="6">
        <v>44273</v>
      </c>
      <c r="J20" s="1">
        <v>12028</v>
      </c>
      <c r="K20" s="1">
        <v>10470.714285714201</v>
      </c>
      <c r="L20" s="1">
        <v>10067</v>
      </c>
    </row>
    <row r="21" spans="1:12" x14ac:dyDescent="0.25">
      <c r="A21" s="5">
        <v>44275</v>
      </c>
      <c r="B21" t="s">
        <v>25</v>
      </c>
      <c r="C21">
        <v>9710</v>
      </c>
      <c r="D21">
        <v>223926</v>
      </c>
      <c r="E21">
        <v>9614</v>
      </c>
      <c r="F21">
        <v>8939.4285714285706</v>
      </c>
      <c r="I21" s="6">
        <v>44274</v>
      </c>
      <c r="J21" s="1">
        <v>10677</v>
      </c>
      <c r="K21" s="1">
        <v>10385.4285714285</v>
      </c>
      <c r="L21" s="1">
        <v>9273.2857142857101</v>
      </c>
    </row>
    <row r="22" spans="1:12" x14ac:dyDescent="0.25">
      <c r="A22" s="5">
        <v>44276</v>
      </c>
      <c r="B22" t="s">
        <v>25</v>
      </c>
      <c r="C22">
        <v>10141</v>
      </c>
      <c r="D22">
        <v>234067</v>
      </c>
      <c r="E22">
        <v>10067</v>
      </c>
      <c r="F22">
        <v>8502.7142857142808</v>
      </c>
      <c r="I22" s="6">
        <v>44275</v>
      </c>
      <c r="J22" s="1">
        <v>9710</v>
      </c>
      <c r="K22" s="1">
        <v>9614</v>
      </c>
      <c r="L22" s="1">
        <v>8939.4285714285706</v>
      </c>
    </row>
    <row r="23" spans="1:12" x14ac:dyDescent="0.25">
      <c r="A23" s="5">
        <v>44277</v>
      </c>
      <c r="B23" t="s">
        <v>25</v>
      </c>
      <c r="C23">
        <v>-2214</v>
      </c>
      <c r="D23">
        <v>231853</v>
      </c>
      <c r="E23">
        <v>9273.2857142857101</v>
      </c>
      <c r="F23">
        <v>8048.8571428571404</v>
      </c>
      <c r="I23" s="6">
        <v>44276</v>
      </c>
      <c r="J23" s="1">
        <v>10141</v>
      </c>
      <c r="K23" s="1">
        <v>10067</v>
      </c>
      <c r="L23" s="1">
        <v>8502.7142857142808</v>
      </c>
    </row>
    <row r="24" spans="1:12" x14ac:dyDescent="0.25">
      <c r="A24" s="5">
        <v>44278</v>
      </c>
      <c r="B24" t="s">
        <v>25</v>
      </c>
      <c r="C24">
        <v>8205</v>
      </c>
      <c r="D24">
        <v>240058</v>
      </c>
      <c r="E24">
        <v>8939.4285714285706</v>
      </c>
      <c r="F24">
        <v>7658.7142857142799</v>
      </c>
      <c r="I24" s="6">
        <v>44277</v>
      </c>
      <c r="J24" s="1">
        <v>-2214</v>
      </c>
      <c r="K24" s="1">
        <v>9273.2857142857101</v>
      </c>
      <c r="L24" s="1">
        <v>8048.8571428571404</v>
      </c>
    </row>
    <row r="25" spans="1:12" x14ac:dyDescent="0.25">
      <c r="A25" s="5">
        <v>44279</v>
      </c>
      <c r="B25" t="s">
        <v>25</v>
      </c>
      <c r="C25">
        <v>10972</v>
      </c>
      <c r="D25">
        <v>251030</v>
      </c>
      <c r="E25">
        <v>8502.7142857142808</v>
      </c>
      <c r="F25">
        <v>7373.5714285714203</v>
      </c>
      <c r="I25" s="6">
        <v>44278</v>
      </c>
      <c r="J25" s="1">
        <v>8205</v>
      </c>
      <c r="K25" s="1">
        <v>8939.4285714285706</v>
      </c>
      <c r="L25" s="1">
        <v>7658.7142857142799</v>
      </c>
    </row>
    <row r="26" spans="1:12" x14ac:dyDescent="0.25">
      <c r="A26" s="5">
        <v>44280</v>
      </c>
      <c r="B26" t="s">
        <v>25</v>
      </c>
      <c r="C26">
        <v>8851</v>
      </c>
      <c r="D26">
        <v>259881</v>
      </c>
      <c r="E26">
        <v>8048.8571428571404</v>
      </c>
      <c r="F26">
        <v>6497.4285714285697</v>
      </c>
      <c r="I26" s="6">
        <v>44279</v>
      </c>
      <c r="J26" s="1">
        <v>10972</v>
      </c>
      <c r="K26" s="1">
        <v>8502.7142857142808</v>
      </c>
      <c r="L26" s="1">
        <v>7373.5714285714203</v>
      </c>
    </row>
    <row r="27" spans="1:12" x14ac:dyDescent="0.25">
      <c r="A27" s="5">
        <v>44281</v>
      </c>
      <c r="B27" t="s">
        <v>25</v>
      </c>
      <c r="C27">
        <v>7946</v>
      </c>
      <c r="D27">
        <v>267827</v>
      </c>
      <c r="E27">
        <v>7658.7142857142799</v>
      </c>
      <c r="F27">
        <v>7062.7142857142799</v>
      </c>
      <c r="I27" s="6">
        <v>44280</v>
      </c>
      <c r="J27" s="1">
        <v>8851</v>
      </c>
      <c r="K27" s="1">
        <v>8048.8571428571404</v>
      </c>
      <c r="L27" s="1">
        <v>6497.4285714285697</v>
      </c>
    </row>
    <row r="28" spans="1:12" x14ac:dyDescent="0.25">
      <c r="A28" s="5">
        <v>44282</v>
      </c>
      <c r="B28" t="s">
        <v>25</v>
      </c>
      <c r="C28">
        <v>7714</v>
      </c>
      <c r="D28">
        <v>275541</v>
      </c>
      <c r="E28">
        <v>7373.5714285714203</v>
      </c>
      <c r="F28">
        <v>6875.7142857142799</v>
      </c>
      <c r="I28" s="6">
        <v>44281</v>
      </c>
      <c r="J28" s="1">
        <v>7946</v>
      </c>
      <c r="K28" s="1">
        <v>7658.7142857142799</v>
      </c>
      <c r="L28" s="1">
        <v>7062.7142857142799</v>
      </c>
    </row>
    <row r="29" spans="1:12" x14ac:dyDescent="0.25">
      <c r="A29" s="5">
        <v>44283</v>
      </c>
      <c r="B29" t="s">
        <v>25</v>
      </c>
      <c r="C29">
        <v>4008</v>
      </c>
      <c r="D29">
        <v>279549</v>
      </c>
      <c r="E29">
        <v>6497.4285714285697</v>
      </c>
      <c r="F29">
        <v>6546</v>
      </c>
      <c r="I29" s="6">
        <v>44282</v>
      </c>
      <c r="J29" s="1">
        <v>7714</v>
      </c>
      <c r="K29" s="1">
        <v>7373.5714285714203</v>
      </c>
      <c r="L29" s="1">
        <v>6875.7142857142799</v>
      </c>
    </row>
    <row r="30" spans="1:12" x14ac:dyDescent="0.25">
      <c r="A30" s="5">
        <v>44284</v>
      </c>
      <c r="B30" t="s">
        <v>25</v>
      </c>
      <c r="C30">
        <v>1743</v>
      </c>
      <c r="D30">
        <v>281292</v>
      </c>
      <c r="E30">
        <v>7062.7142857142799</v>
      </c>
      <c r="F30">
        <v>6161.8333333333303</v>
      </c>
      <c r="I30" s="6">
        <v>44283</v>
      </c>
      <c r="J30" s="1">
        <v>4008</v>
      </c>
      <c r="K30" s="1">
        <v>6497.4285714285697</v>
      </c>
      <c r="L30" s="1">
        <v>6546</v>
      </c>
    </row>
    <row r="31" spans="1:12" x14ac:dyDescent="0.25">
      <c r="A31" s="5">
        <v>44285</v>
      </c>
      <c r="B31" t="s">
        <v>25</v>
      </c>
      <c r="C31">
        <v>6896</v>
      </c>
      <c r="D31">
        <v>288188</v>
      </c>
      <c r="E31">
        <v>6875.7142857142799</v>
      </c>
      <c r="F31">
        <v>5805</v>
      </c>
      <c r="I31" s="6">
        <v>44284</v>
      </c>
      <c r="J31" s="1">
        <v>1743</v>
      </c>
      <c r="K31" s="1">
        <v>7062.7142857142799</v>
      </c>
      <c r="L31" s="1">
        <v>6161.8333333333303</v>
      </c>
    </row>
    <row r="32" spans="1:12" x14ac:dyDescent="0.25">
      <c r="A32" s="5">
        <v>44286</v>
      </c>
      <c r="B32" t="s">
        <v>25</v>
      </c>
      <c r="C32">
        <v>8664</v>
      </c>
      <c r="D32">
        <v>296852</v>
      </c>
      <c r="E32">
        <v>6546</v>
      </c>
      <c r="F32">
        <v>5327.75</v>
      </c>
      <c r="I32" s="6">
        <v>44285</v>
      </c>
      <c r="J32" s="1">
        <v>6896</v>
      </c>
      <c r="K32" s="1">
        <v>6875.7142857142799</v>
      </c>
      <c r="L32" s="1">
        <v>5805</v>
      </c>
    </row>
    <row r="33" spans="1:12" x14ac:dyDescent="0.25">
      <c r="A33" s="5">
        <v>44256</v>
      </c>
      <c r="B33" t="s">
        <v>26</v>
      </c>
      <c r="C33">
        <v>842</v>
      </c>
      <c r="D33">
        <v>842</v>
      </c>
      <c r="E33">
        <v>842</v>
      </c>
      <c r="F33">
        <v>2269</v>
      </c>
      <c r="I33" s="6">
        <v>44286</v>
      </c>
      <c r="J33" s="1">
        <v>8664</v>
      </c>
      <c r="K33" s="1">
        <v>6546</v>
      </c>
      <c r="L33" s="1">
        <v>5327.75</v>
      </c>
    </row>
    <row r="34" spans="1:12" x14ac:dyDescent="0.25">
      <c r="A34" s="5">
        <v>44257</v>
      </c>
      <c r="B34" t="s">
        <v>26</v>
      </c>
      <c r="C34">
        <v>2077</v>
      </c>
      <c r="D34">
        <v>2919</v>
      </c>
      <c r="E34">
        <v>1459.5</v>
      </c>
      <c r="F34">
        <v>2299.8000000000002</v>
      </c>
      <c r="I34" s="6" t="s">
        <v>12</v>
      </c>
      <c r="J34" s="1">
        <v>296852</v>
      </c>
      <c r="K34" s="1">
        <v>305432.44761904678</v>
      </c>
      <c r="L34" s="1">
        <v>298582.36428571353</v>
      </c>
    </row>
    <row r="35" spans="1:12" x14ac:dyDescent="0.25">
      <c r="A35" s="5">
        <v>44258</v>
      </c>
      <c r="B35" t="s">
        <v>26</v>
      </c>
      <c r="C35">
        <v>3357</v>
      </c>
      <c r="D35">
        <v>6276</v>
      </c>
      <c r="E35">
        <v>2092</v>
      </c>
      <c r="F35">
        <v>2336.8333333333298</v>
      </c>
    </row>
    <row r="36" spans="1:12" x14ac:dyDescent="0.25">
      <c r="A36" s="5">
        <v>44259</v>
      </c>
      <c r="B36" t="s">
        <v>26</v>
      </c>
      <c r="C36">
        <v>2800</v>
      </c>
      <c r="D36">
        <v>9076</v>
      </c>
      <c r="E36">
        <v>2269</v>
      </c>
      <c r="F36">
        <v>2186.7142857142799</v>
      </c>
    </row>
    <row r="37" spans="1:12" x14ac:dyDescent="0.25">
      <c r="A37" s="5">
        <v>44260</v>
      </c>
      <c r="B37" t="s">
        <v>26</v>
      </c>
      <c r="C37">
        <v>2423</v>
      </c>
      <c r="D37">
        <v>11499</v>
      </c>
      <c r="E37">
        <v>2299.8000000000002</v>
      </c>
      <c r="F37">
        <v>2123</v>
      </c>
    </row>
    <row r="38" spans="1:12" x14ac:dyDescent="0.25">
      <c r="A38" s="5">
        <v>44261</v>
      </c>
      <c r="B38" t="s">
        <v>26</v>
      </c>
      <c r="C38">
        <v>2522</v>
      </c>
      <c r="D38">
        <v>14021</v>
      </c>
      <c r="E38">
        <v>2336.8333333333298</v>
      </c>
      <c r="F38">
        <v>2141.5714285714198</v>
      </c>
    </row>
    <row r="39" spans="1:12" x14ac:dyDescent="0.25">
      <c r="A39" s="5">
        <v>44262</v>
      </c>
      <c r="B39" t="s">
        <v>26</v>
      </c>
      <c r="C39">
        <v>1286</v>
      </c>
      <c r="D39">
        <v>15307</v>
      </c>
      <c r="E39">
        <v>2186.7142857142799</v>
      </c>
      <c r="F39">
        <v>2176.2857142857101</v>
      </c>
    </row>
    <row r="40" spans="1:12" x14ac:dyDescent="0.25">
      <c r="A40" s="5">
        <v>44263</v>
      </c>
      <c r="B40" t="s">
        <v>26</v>
      </c>
      <c r="C40">
        <v>396</v>
      </c>
      <c r="D40">
        <v>15703</v>
      </c>
      <c r="E40">
        <v>2123</v>
      </c>
      <c r="F40">
        <v>2058.8571428571399</v>
      </c>
    </row>
    <row r="41" spans="1:12" x14ac:dyDescent="0.25">
      <c r="A41" s="5">
        <v>44264</v>
      </c>
      <c r="B41" t="s">
        <v>26</v>
      </c>
      <c r="C41">
        <v>2207</v>
      </c>
      <c r="D41">
        <v>17910</v>
      </c>
      <c r="E41">
        <v>2141.5714285714198</v>
      </c>
      <c r="F41">
        <v>2041.42857142857</v>
      </c>
    </row>
    <row r="42" spans="1:12" x14ac:dyDescent="0.25">
      <c r="A42" s="5">
        <v>44265</v>
      </c>
      <c r="B42" t="s">
        <v>26</v>
      </c>
      <c r="C42">
        <v>3600</v>
      </c>
      <c r="D42">
        <v>21510</v>
      </c>
      <c r="E42">
        <v>2176.2857142857101</v>
      </c>
      <c r="F42">
        <v>2018.7142857142801</v>
      </c>
    </row>
    <row r="43" spans="1:12" x14ac:dyDescent="0.25">
      <c r="A43" s="5">
        <v>44266</v>
      </c>
      <c r="B43" t="s">
        <v>26</v>
      </c>
      <c r="C43">
        <v>1978</v>
      </c>
      <c r="D43">
        <v>23488</v>
      </c>
      <c r="E43">
        <v>2058.8571428571399</v>
      </c>
      <c r="F43">
        <v>2016.1428571428501</v>
      </c>
    </row>
    <row r="44" spans="1:12" x14ac:dyDescent="0.25">
      <c r="A44" s="5">
        <v>44267</v>
      </c>
      <c r="B44" t="s">
        <v>26</v>
      </c>
      <c r="C44">
        <v>2301</v>
      </c>
      <c r="D44">
        <v>25789</v>
      </c>
      <c r="E44">
        <v>2041.42857142857</v>
      </c>
      <c r="F44">
        <v>2024.8571428571399</v>
      </c>
    </row>
    <row r="45" spans="1:12" x14ac:dyDescent="0.25">
      <c r="A45" s="5">
        <v>44268</v>
      </c>
      <c r="B45" t="s">
        <v>26</v>
      </c>
      <c r="C45">
        <v>2363</v>
      </c>
      <c r="D45">
        <v>28152</v>
      </c>
      <c r="E45">
        <v>2018.7142857142801</v>
      </c>
      <c r="F45">
        <v>1935</v>
      </c>
    </row>
    <row r="46" spans="1:12" x14ac:dyDescent="0.25">
      <c r="A46" s="5">
        <v>44269</v>
      </c>
      <c r="B46" t="s">
        <v>26</v>
      </c>
      <c r="C46">
        <v>1268</v>
      </c>
      <c r="D46">
        <v>29420</v>
      </c>
      <c r="E46">
        <v>2016.1428571428501</v>
      </c>
      <c r="F46">
        <v>1833.8571428571399</v>
      </c>
    </row>
    <row r="47" spans="1:12" x14ac:dyDescent="0.25">
      <c r="A47" s="5">
        <v>44270</v>
      </c>
      <c r="B47" t="s">
        <v>26</v>
      </c>
      <c r="C47">
        <v>457</v>
      </c>
      <c r="D47">
        <v>29877</v>
      </c>
      <c r="E47">
        <v>2024.8571428571399</v>
      </c>
      <c r="F47">
        <v>1842.7142857142801</v>
      </c>
    </row>
    <row r="48" spans="1:12" x14ac:dyDescent="0.25">
      <c r="A48" s="5">
        <v>44271</v>
      </c>
      <c r="B48" t="s">
        <v>26</v>
      </c>
      <c r="C48">
        <v>1578</v>
      </c>
      <c r="D48">
        <v>31455</v>
      </c>
      <c r="E48">
        <v>1935</v>
      </c>
      <c r="F48">
        <v>1753.8571428571399</v>
      </c>
    </row>
    <row r="49" spans="1:6" x14ac:dyDescent="0.25">
      <c r="A49" s="5">
        <v>44272</v>
      </c>
      <c r="B49" t="s">
        <v>26</v>
      </c>
      <c r="C49">
        <v>2892</v>
      </c>
      <c r="D49">
        <v>34347</v>
      </c>
      <c r="E49">
        <v>1833.8571428571399</v>
      </c>
      <c r="F49">
        <v>1672.7142857142801</v>
      </c>
    </row>
    <row r="50" spans="1:6" x14ac:dyDescent="0.25">
      <c r="A50" s="5">
        <v>44273</v>
      </c>
      <c r="B50" t="s">
        <v>26</v>
      </c>
      <c r="C50">
        <v>2040</v>
      </c>
      <c r="D50">
        <v>36387</v>
      </c>
      <c r="E50">
        <v>1842.7142857142801</v>
      </c>
      <c r="F50">
        <v>1623.7142857142801</v>
      </c>
    </row>
    <row r="51" spans="1:6" x14ac:dyDescent="0.25">
      <c r="A51" s="5">
        <v>44274</v>
      </c>
      <c r="B51" t="s">
        <v>26</v>
      </c>
      <c r="C51">
        <v>1679</v>
      </c>
      <c r="D51">
        <v>38066</v>
      </c>
      <c r="E51">
        <v>1753.8571428571399</v>
      </c>
      <c r="F51">
        <v>1615.7142857142801</v>
      </c>
    </row>
    <row r="52" spans="1:6" x14ac:dyDescent="0.25">
      <c r="A52" s="5">
        <v>44275</v>
      </c>
      <c r="B52" t="s">
        <v>26</v>
      </c>
      <c r="C52">
        <v>1795</v>
      </c>
      <c r="D52">
        <v>39861</v>
      </c>
      <c r="E52">
        <v>1672.7142857142801</v>
      </c>
      <c r="F52">
        <v>1573.2857142857099</v>
      </c>
    </row>
    <row r="53" spans="1:6" x14ac:dyDescent="0.25">
      <c r="A53" s="5">
        <v>44276</v>
      </c>
      <c r="B53" t="s">
        <v>26</v>
      </c>
      <c r="C53">
        <v>925</v>
      </c>
      <c r="D53">
        <v>40786</v>
      </c>
      <c r="E53">
        <v>1623.7142857142801</v>
      </c>
      <c r="F53">
        <v>1442.57142857142</v>
      </c>
    </row>
    <row r="54" spans="1:6" x14ac:dyDescent="0.25">
      <c r="A54" s="5">
        <v>44277</v>
      </c>
      <c r="B54" t="s">
        <v>26</v>
      </c>
      <c r="C54">
        <v>401</v>
      </c>
      <c r="D54">
        <v>41187</v>
      </c>
      <c r="E54">
        <v>1615.7142857142801</v>
      </c>
      <c r="F54">
        <v>1387.42857142857</v>
      </c>
    </row>
    <row r="55" spans="1:6" x14ac:dyDescent="0.25">
      <c r="A55" s="5">
        <v>44278</v>
      </c>
      <c r="B55" t="s">
        <v>26</v>
      </c>
      <c r="C55">
        <v>1281</v>
      </c>
      <c r="D55">
        <v>42468</v>
      </c>
      <c r="E55">
        <v>1573.2857142857099</v>
      </c>
      <c r="F55">
        <v>1329.2857142857099</v>
      </c>
    </row>
    <row r="56" spans="1:6" x14ac:dyDescent="0.25">
      <c r="A56" s="5">
        <v>44279</v>
      </c>
      <c r="B56" t="s">
        <v>26</v>
      </c>
      <c r="C56">
        <v>1977</v>
      </c>
      <c r="D56">
        <v>44445</v>
      </c>
      <c r="E56">
        <v>1442.57142857142</v>
      </c>
      <c r="F56">
        <v>1291.57142857142</v>
      </c>
    </row>
    <row r="57" spans="1:6" x14ac:dyDescent="0.25">
      <c r="A57" s="5">
        <v>44280</v>
      </c>
      <c r="B57" t="s">
        <v>26</v>
      </c>
      <c r="C57">
        <v>1654</v>
      </c>
      <c r="D57">
        <v>46099</v>
      </c>
      <c r="E57">
        <v>1387.42857142857</v>
      </c>
      <c r="F57">
        <v>1291.57142857142</v>
      </c>
    </row>
    <row r="58" spans="1:6" x14ac:dyDescent="0.25">
      <c r="A58" s="5">
        <v>44281</v>
      </c>
      <c r="B58" t="s">
        <v>26</v>
      </c>
      <c r="C58">
        <v>1272</v>
      </c>
      <c r="D58">
        <v>47371</v>
      </c>
      <c r="E58">
        <v>1329.2857142857099</v>
      </c>
      <c r="F58">
        <v>1263.57142857142</v>
      </c>
    </row>
    <row r="59" spans="1:6" x14ac:dyDescent="0.25">
      <c r="A59" s="5">
        <v>44282</v>
      </c>
      <c r="B59" t="s">
        <v>26</v>
      </c>
      <c r="C59">
        <v>1531</v>
      </c>
      <c r="D59">
        <v>48902</v>
      </c>
      <c r="E59">
        <v>1291.57142857142</v>
      </c>
      <c r="F59">
        <v>1254.1428571428501</v>
      </c>
    </row>
    <row r="60" spans="1:6" x14ac:dyDescent="0.25">
      <c r="A60" s="5">
        <v>44283</v>
      </c>
      <c r="B60" t="s">
        <v>26</v>
      </c>
      <c r="C60">
        <v>925</v>
      </c>
      <c r="D60">
        <v>49827</v>
      </c>
      <c r="E60">
        <v>1291.57142857142</v>
      </c>
      <c r="F60">
        <v>1236.7142857142801</v>
      </c>
    </row>
    <row r="61" spans="1:6" x14ac:dyDescent="0.25">
      <c r="A61" s="5">
        <v>44284</v>
      </c>
      <c r="B61" t="s">
        <v>26</v>
      </c>
      <c r="C61">
        <v>205</v>
      </c>
      <c r="D61">
        <v>50032</v>
      </c>
      <c r="E61">
        <v>1263.57142857142</v>
      </c>
      <c r="F61">
        <v>1167.1666666666599</v>
      </c>
    </row>
    <row r="62" spans="1:6" x14ac:dyDescent="0.25">
      <c r="A62" s="5">
        <v>44285</v>
      </c>
      <c r="B62" t="s">
        <v>26</v>
      </c>
      <c r="C62">
        <v>1215</v>
      </c>
      <c r="D62">
        <v>51247</v>
      </c>
      <c r="E62">
        <v>1254.1428571428501</v>
      </c>
      <c r="F62">
        <v>1146.2</v>
      </c>
    </row>
    <row r="63" spans="1:6" x14ac:dyDescent="0.25">
      <c r="A63" s="5">
        <v>44286</v>
      </c>
      <c r="B63" t="s">
        <v>26</v>
      </c>
      <c r="C63">
        <v>1855</v>
      </c>
      <c r="D63">
        <v>53102</v>
      </c>
      <c r="E63">
        <v>1236.7142857142801</v>
      </c>
      <c r="F63">
        <v>1050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7D25E-FCC0-4FC6-9003-6B1248505032}">
  <sheetPr codeName="Sheet6"/>
  <dimension ref="A1"/>
  <sheetViews>
    <sheetView workbookViewId="0">
      <selection activeCell="N35" sqref="N3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3D913-133A-458A-BF8F-9A19C0CC74B5}">
  <sheetPr codeName="Sheet7"/>
  <dimension ref="A1:F63"/>
  <sheetViews>
    <sheetView workbookViewId="0">
      <selection activeCell="I25" sqref="I25"/>
    </sheetView>
  </sheetViews>
  <sheetFormatPr defaultRowHeight="15" x14ac:dyDescent="0.25"/>
  <cols>
    <col min="1" max="3" width="20.5703125" customWidth="1"/>
    <col min="4" max="4" width="25.5703125" customWidth="1"/>
    <col min="5" max="6" width="26.85546875" customWidth="1"/>
  </cols>
  <sheetData>
    <row r="1" spans="1:6" x14ac:dyDescent="0.25">
      <c r="A1" t="s">
        <v>14</v>
      </c>
      <c r="B1" t="s">
        <v>16</v>
      </c>
      <c r="C1" t="s">
        <v>21</v>
      </c>
      <c r="D1" t="s">
        <v>22</v>
      </c>
      <c r="E1" t="s">
        <v>23</v>
      </c>
      <c r="F1" t="s">
        <v>24</v>
      </c>
    </row>
    <row r="2" spans="1:6" x14ac:dyDescent="0.25">
      <c r="A2" s="5">
        <v>44256</v>
      </c>
      <c r="B2" t="s">
        <v>25</v>
      </c>
      <c r="C2">
        <v>4571</v>
      </c>
      <c r="D2">
        <v>4571</v>
      </c>
      <c r="E2">
        <v>4571</v>
      </c>
      <c r="F2">
        <v>12202</v>
      </c>
    </row>
    <row r="3" spans="1:6" x14ac:dyDescent="0.25">
      <c r="A3" s="5">
        <v>44257</v>
      </c>
      <c r="B3" t="s">
        <v>25</v>
      </c>
      <c r="C3">
        <v>12191</v>
      </c>
      <c r="D3">
        <v>16762</v>
      </c>
      <c r="E3">
        <v>8381</v>
      </c>
      <c r="F3">
        <v>12704.4</v>
      </c>
    </row>
    <row r="4" spans="1:6" x14ac:dyDescent="0.25">
      <c r="A4" s="5">
        <v>44258</v>
      </c>
      <c r="B4" t="s">
        <v>25</v>
      </c>
      <c r="C4">
        <v>16816</v>
      </c>
      <c r="D4">
        <v>33578</v>
      </c>
      <c r="E4">
        <v>11192.666666666601</v>
      </c>
      <c r="F4">
        <v>12780.666666666601</v>
      </c>
    </row>
    <row r="5" spans="1:6" x14ac:dyDescent="0.25">
      <c r="A5" s="5">
        <v>44259</v>
      </c>
      <c r="B5" t="s">
        <v>25</v>
      </c>
      <c r="C5">
        <v>15230</v>
      </c>
      <c r="D5">
        <v>48808</v>
      </c>
      <c r="E5">
        <v>12202</v>
      </c>
      <c r="F5">
        <v>12264.4285714285</v>
      </c>
    </row>
    <row r="6" spans="1:6" x14ac:dyDescent="0.25">
      <c r="A6" s="5">
        <v>44260</v>
      </c>
      <c r="B6" t="s">
        <v>25</v>
      </c>
      <c r="C6">
        <v>14714</v>
      </c>
      <c r="D6">
        <v>63522</v>
      </c>
      <c r="E6">
        <v>12704.4</v>
      </c>
      <c r="F6">
        <v>12177.1428571428</v>
      </c>
    </row>
    <row r="7" spans="1:6" x14ac:dyDescent="0.25">
      <c r="A7" s="5">
        <v>44261</v>
      </c>
      <c r="B7" t="s">
        <v>25</v>
      </c>
      <c r="C7">
        <v>13162</v>
      </c>
      <c r="D7">
        <v>76684</v>
      </c>
      <c r="E7">
        <v>12780.666666666601</v>
      </c>
      <c r="F7">
        <v>11939</v>
      </c>
    </row>
    <row r="8" spans="1:6" x14ac:dyDescent="0.25">
      <c r="A8" s="5">
        <v>44262</v>
      </c>
      <c r="B8" t="s">
        <v>25</v>
      </c>
      <c r="C8">
        <v>9167</v>
      </c>
      <c r="D8">
        <v>85851</v>
      </c>
      <c r="E8">
        <v>12264.4285714285</v>
      </c>
      <c r="F8">
        <v>11733.857142857099</v>
      </c>
    </row>
    <row r="9" spans="1:6" x14ac:dyDescent="0.25">
      <c r="A9" s="5">
        <v>44263</v>
      </c>
      <c r="B9" t="s">
        <v>25</v>
      </c>
      <c r="C9">
        <v>3960</v>
      </c>
      <c r="D9">
        <v>89811</v>
      </c>
      <c r="E9">
        <v>12177.1428571428</v>
      </c>
      <c r="F9">
        <v>11633.714285714201</v>
      </c>
    </row>
    <row r="10" spans="1:6" x14ac:dyDescent="0.25">
      <c r="A10" s="5">
        <v>44264</v>
      </c>
      <c r="B10" t="s">
        <v>25</v>
      </c>
      <c r="C10">
        <v>10524</v>
      </c>
      <c r="D10">
        <v>100335</v>
      </c>
      <c r="E10">
        <v>11939</v>
      </c>
      <c r="F10">
        <v>11142.285714285699</v>
      </c>
    </row>
    <row r="11" spans="1:6" x14ac:dyDescent="0.25">
      <c r="A11" s="5">
        <v>44265</v>
      </c>
      <c r="B11" t="s">
        <v>25</v>
      </c>
      <c r="C11">
        <v>15380</v>
      </c>
      <c r="D11">
        <v>115715</v>
      </c>
      <c r="E11">
        <v>11733.857142857099</v>
      </c>
      <c r="F11">
        <v>11420.5714285714</v>
      </c>
    </row>
    <row r="12" spans="1:6" x14ac:dyDescent="0.25">
      <c r="A12" s="5">
        <v>44266</v>
      </c>
      <c r="B12" t="s">
        <v>25</v>
      </c>
      <c r="C12">
        <v>14529</v>
      </c>
      <c r="D12">
        <v>130244</v>
      </c>
      <c r="E12">
        <v>11633.714285714201</v>
      </c>
      <c r="F12">
        <v>11106.714285714201</v>
      </c>
    </row>
    <row r="13" spans="1:6" x14ac:dyDescent="0.25">
      <c r="A13" s="5">
        <v>44267</v>
      </c>
      <c r="B13" t="s">
        <v>25</v>
      </c>
      <c r="C13">
        <v>11274</v>
      </c>
      <c r="D13">
        <v>141518</v>
      </c>
      <c r="E13">
        <v>11142.285714285699</v>
      </c>
      <c r="F13">
        <v>11018.4285714285</v>
      </c>
    </row>
    <row r="14" spans="1:6" x14ac:dyDescent="0.25">
      <c r="A14" s="5">
        <v>44268</v>
      </c>
      <c r="B14" t="s">
        <v>25</v>
      </c>
      <c r="C14">
        <v>15110</v>
      </c>
      <c r="D14">
        <v>156628</v>
      </c>
      <c r="E14">
        <v>11420.5714285714</v>
      </c>
      <c r="F14">
        <v>11021</v>
      </c>
    </row>
    <row r="15" spans="1:6" x14ac:dyDescent="0.25">
      <c r="A15" s="5">
        <v>44269</v>
      </c>
      <c r="B15" t="s">
        <v>25</v>
      </c>
      <c r="C15">
        <v>6970</v>
      </c>
      <c r="D15">
        <v>163598</v>
      </c>
      <c r="E15">
        <v>11106.714285714201</v>
      </c>
      <c r="F15">
        <v>10828</v>
      </c>
    </row>
    <row r="16" spans="1:6" x14ac:dyDescent="0.25">
      <c r="A16" s="5">
        <v>44270</v>
      </c>
      <c r="B16" t="s">
        <v>25</v>
      </c>
      <c r="C16">
        <v>3342</v>
      </c>
      <c r="D16">
        <v>166940</v>
      </c>
      <c r="E16">
        <v>11018.4285714285</v>
      </c>
      <c r="F16">
        <v>10470.714285714201</v>
      </c>
    </row>
    <row r="17" spans="1:6" x14ac:dyDescent="0.25">
      <c r="A17" s="5">
        <v>44271</v>
      </c>
      <c r="B17" t="s">
        <v>25</v>
      </c>
      <c r="C17">
        <v>10542</v>
      </c>
      <c r="D17">
        <v>177482</v>
      </c>
      <c r="E17">
        <v>11021</v>
      </c>
      <c r="F17">
        <v>10385.4285714285</v>
      </c>
    </row>
    <row r="18" spans="1:6" x14ac:dyDescent="0.25">
      <c r="A18" s="5">
        <v>44272</v>
      </c>
      <c r="B18" t="s">
        <v>25</v>
      </c>
      <c r="C18">
        <v>14029</v>
      </c>
      <c r="D18">
        <v>191511</v>
      </c>
      <c r="E18">
        <v>10828</v>
      </c>
      <c r="F18">
        <v>9614</v>
      </c>
    </row>
    <row r="19" spans="1:6" x14ac:dyDescent="0.25">
      <c r="A19" s="5">
        <v>44273</v>
      </c>
      <c r="B19" t="s">
        <v>25</v>
      </c>
      <c r="C19">
        <v>12028</v>
      </c>
      <c r="D19">
        <v>203539</v>
      </c>
      <c r="E19">
        <v>10470.714285714201</v>
      </c>
      <c r="F19">
        <v>10067</v>
      </c>
    </row>
    <row r="20" spans="1:6" x14ac:dyDescent="0.25">
      <c r="A20" s="5">
        <v>44274</v>
      </c>
      <c r="B20" t="s">
        <v>25</v>
      </c>
      <c r="C20">
        <v>10677</v>
      </c>
      <c r="D20">
        <v>214216</v>
      </c>
      <c r="E20">
        <v>10385.4285714285</v>
      </c>
      <c r="F20">
        <v>9273.2857142857101</v>
      </c>
    </row>
    <row r="21" spans="1:6" x14ac:dyDescent="0.25">
      <c r="A21" s="5">
        <v>44275</v>
      </c>
      <c r="B21" t="s">
        <v>25</v>
      </c>
      <c r="C21">
        <v>9710</v>
      </c>
      <c r="D21">
        <v>223926</v>
      </c>
      <c r="E21">
        <v>9614</v>
      </c>
      <c r="F21">
        <v>8939.4285714285706</v>
      </c>
    </row>
    <row r="22" spans="1:6" x14ac:dyDescent="0.25">
      <c r="A22" s="5">
        <v>44276</v>
      </c>
      <c r="B22" t="s">
        <v>25</v>
      </c>
      <c r="C22">
        <v>10141</v>
      </c>
      <c r="D22">
        <v>234067</v>
      </c>
      <c r="E22">
        <v>10067</v>
      </c>
      <c r="F22">
        <v>8502.7142857142808</v>
      </c>
    </row>
    <row r="23" spans="1:6" x14ac:dyDescent="0.25">
      <c r="A23" s="5">
        <v>44277</v>
      </c>
      <c r="B23" t="s">
        <v>25</v>
      </c>
      <c r="C23">
        <v>-2214</v>
      </c>
      <c r="D23">
        <v>231853</v>
      </c>
      <c r="E23">
        <v>9273.2857142857101</v>
      </c>
      <c r="F23">
        <v>8048.8571428571404</v>
      </c>
    </row>
    <row r="24" spans="1:6" x14ac:dyDescent="0.25">
      <c r="A24" s="5">
        <v>44278</v>
      </c>
      <c r="B24" t="s">
        <v>25</v>
      </c>
      <c r="C24">
        <v>8205</v>
      </c>
      <c r="D24">
        <v>240058</v>
      </c>
      <c r="E24">
        <v>8939.4285714285706</v>
      </c>
      <c r="F24">
        <v>7658.7142857142799</v>
      </c>
    </row>
    <row r="25" spans="1:6" x14ac:dyDescent="0.25">
      <c r="A25" s="5">
        <v>44279</v>
      </c>
      <c r="B25" t="s">
        <v>25</v>
      </c>
      <c r="C25">
        <v>10972</v>
      </c>
      <c r="D25">
        <v>251030</v>
      </c>
      <c r="E25">
        <v>8502.7142857142808</v>
      </c>
      <c r="F25">
        <v>7373.5714285714203</v>
      </c>
    </row>
    <row r="26" spans="1:6" x14ac:dyDescent="0.25">
      <c r="A26" s="5">
        <v>44280</v>
      </c>
      <c r="B26" t="s">
        <v>25</v>
      </c>
      <c r="C26">
        <v>8851</v>
      </c>
      <c r="D26">
        <v>259881</v>
      </c>
      <c r="E26">
        <v>8048.8571428571404</v>
      </c>
      <c r="F26">
        <v>6497.4285714285697</v>
      </c>
    </row>
    <row r="27" spans="1:6" x14ac:dyDescent="0.25">
      <c r="A27" s="5">
        <v>44281</v>
      </c>
      <c r="B27" t="s">
        <v>25</v>
      </c>
      <c r="C27">
        <v>7946</v>
      </c>
      <c r="D27">
        <v>267827</v>
      </c>
      <c r="E27">
        <v>7658.7142857142799</v>
      </c>
      <c r="F27">
        <v>7062.7142857142799</v>
      </c>
    </row>
    <row r="28" spans="1:6" x14ac:dyDescent="0.25">
      <c r="A28" s="5">
        <v>44282</v>
      </c>
      <c r="B28" t="s">
        <v>25</v>
      </c>
      <c r="C28">
        <v>7714</v>
      </c>
      <c r="D28">
        <v>275541</v>
      </c>
      <c r="E28">
        <v>7373.5714285714203</v>
      </c>
      <c r="F28">
        <v>6875.7142857142799</v>
      </c>
    </row>
    <row r="29" spans="1:6" x14ac:dyDescent="0.25">
      <c r="A29" s="5">
        <v>44283</v>
      </c>
      <c r="B29" t="s">
        <v>25</v>
      </c>
      <c r="C29">
        <v>4008</v>
      </c>
      <c r="D29">
        <v>279549</v>
      </c>
      <c r="E29">
        <v>6497.4285714285697</v>
      </c>
      <c r="F29">
        <v>6546</v>
      </c>
    </row>
    <row r="30" spans="1:6" x14ac:dyDescent="0.25">
      <c r="A30" s="5">
        <v>44284</v>
      </c>
      <c r="B30" t="s">
        <v>25</v>
      </c>
      <c r="C30">
        <v>1743</v>
      </c>
      <c r="D30">
        <v>281292</v>
      </c>
      <c r="E30">
        <v>7062.7142857142799</v>
      </c>
      <c r="F30">
        <v>6161.8333333333303</v>
      </c>
    </row>
    <row r="31" spans="1:6" x14ac:dyDescent="0.25">
      <c r="A31" s="5">
        <v>44285</v>
      </c>
      <c r="B31" t="s">
        <v>25</v>
      </c>
      <c r="C31">
        <v>6896</v>
      </c>
      <c r="D31">
        <v>288188</v>
      </c>
      <c r="E31">
        <v>6875.7142857142799</v>
      </c>
      <c r="F31">
        <v>5805</v>
      </c>
    </row>
    <row r="32" spans="1:6" x14ac:dyDescent="0.25">
      <c r="A32" s="5">
        <v>44286</v>
      </c>
      <c r="B32" t="s">
        <v>25</v>
      </c>
      <c r="C32">
        <v>8664</v>
      </c>
      <c r="D32">
        <v>296852</v>
      </c>
      <c r="E32">
        <v>6546</v>
      </c>
      <c r="F32">
        <v>5327.75</v>
      </c>
    </row>
    <row r="33" spans="1:6" x14ac:dyDescent="0.25">
      <c r="A33" s="5">
        <v>44256</v>
      </c>
      <c r="B33" t="s">
        <v>26</v>
      </c>
      <c r="C33">
        <v>842</v>
      </c>
      <c r="D33">
        <v>842</v>
      </c>
      <c r="E33">
        <v>842</v>
      </c>
      <c r="F33">
        <v>2269</v>
      </c>
    </row>
    <row r="34" spans="1:6" x14ac:dyDescent="0.25">
      <c r="A34" s="5">
        <v>44257</v>
      </c>
      <c r="B34" t="s">
        <v>26</v>
      </c>
      <c r="C34">
        <v>2077</v>
      </c>
      <c r="D34">
        <v>2919</v>
      </c>
      <c r="E34">
        <v>1459.5</v>
      </c>
      <c r="F34">
        <v>2299.8000000000002</v>
      </c>
    </row>
    <row r="35" spans="1:6" x14ac:dyDescent="0.25">
      <c r="A35" s="5">
        <v>44258</v>
      </c>
      <c r="B35" t="s">
        <v>26</v>
      </c>
      <c r="C35">
        <v>3357</v>
      </c>
      <c r="D35">
        <v>6276</v>
      </c>
      <c r="E35">
        <v>2092</v>
      </c>
      <c r="F35">
        <v>2336.8333333333298</v>
      </c>
    </row>
    <row r="36" spans="1:6" x14ac:dyDescent="0.25">
      <c r="A36" s="5">
        <v>44259</v>
      </c>
      <c r="B36" t="s">
        <v>26</v>
      </c>
      <c r="C36">
        <v>2800</v>
      </c>
      <c r="D36">
        <v>9076</v>
      </c>
      <c r="E36">
        <v>2269</v>
      </c>
      <c r="F36">
        <v>2186.7142857142799</v>
      </c>
    </row>
    <row r="37" spans="1:6" x14ac:dyDescent="0.25">
      <c r="A37" s="5">
        <v>44260</v>
      </c>
      <c r="B37" t="s">
        <v>26</v>
      </c>
      <c r="C37">
        <v>2423</v>
      </c>
      <c r="D37">
        <v>11499</v>
      </c>
      <c r="E37">
        <v>2299.8000000000002</v>
      </c>
      <c r="F37">
        <v>2123</v>
      </c>
    </row>
    <row r="38" spans="1:6" x14ac:dyDescent="0.25">
      <c r="A38" s="5">
        <v>44261</v>
      </c>
      <c r="B38" t="s">
        <v>26</v>
      </c>
      <c r="C38">
        <v>2522</v>
      </c>
      <c r="D38">
        <v>14021</v>
      </c>
      <c r="E38">
        <v>2336.8333333333298</v>
      </c>
      <c r="F38">
        <v>2141.5714285714198</v>
      </c>
    </row>
    <row r="39" spans="1:6" x14ac:dyDescent="0.25">
      <c r="A39" s="5">
        <v>44262</v>
      </c>
      <c r="B39" t="s">
        <v>26</v>
      </c>
      <c r="C39">
        <v>1286</v>
      </c>
      <c r="D39">
        <v>15307</v>
      </c>
      <c r="E39">
        <v>2186.7142857142799</v>
      </c>
      <c r="F39">
        <v>2176.2857142857101</v>
      </c>
    </row>
    <row r="40" spans="1:6" x14ac:dyDescent="0.25">
      <c r="A40" s="5">
        <v>44263</v>
      </c>
      <c r="B40" t="s">
        <v>26</v>
      </c>
      <c r="C40">
        <v>396</v>
      </c>
      <c r="D40">
        <v>15703</v>
      </c>
      <c r="E40">
        <v>2123</v>
      </c>
      <c r="F40">
        <v>2058.8571428571399</v>
      </c>
    </row>
    <row r="41" spans="1:6" x14ac:dyDescent="0.25">
      <c r="A41" s="5">
        <v>44264</v>
      </c>
      <c r="B41" t="s">
        <v>26</v>
      </c>
      <c r="C41">
        <v>2207</v>
      </c>
      <c r="D41">
        <v>17910</v>
      </c>
      <c r="E41">
        <v>2141.5714285714198</v>
      </c>
      <c r="F41">
        <v>2041.42857142857</v>
      </c>
    </row>
    <row r="42" spans="1:6" x14ac:dyDescent="0.25">
      <c r="A42" s="5">
        <v>44265</v>
      </c>
      <c r="B42" t="s">
        <v>26</v>
      </c>
      <c r="C42">
        <v>3600</v>
      </c>
      <c r="D42">
        <v>21510</v>
      </c>
      <c r="E42">
        <v>2176.2857142857101</v>
      </c>
      <c r="F42">
        <v>2018.7142857142801</v>
      </c>
    </row>
    <row r="43" spans="1:6" x14ac:dyDescent="0.25">
      <c r="A43" s="5">
        <v>44266</v>
      </c>
      <c r="B43" t="s">
        <v>26</v>
      </c>
      <c r="C43">
        <v>1978</v>
      </c>
      <c r="D43">
        <v>23488</v>
      </c>
      <c r="E43">
        <v>2058.8571428571399</v>
      </c>
      <c r="F43">
        <v>2016.1428571428501</v>
      </c>
    </row>
    <row r="44" spans="1:6" x14ac:dyDescent="0.25">
      <c r="A44" s="5">
        <v>44267</v>
      </c>
      <c r="B44" t="s">
        <v>26</v>
      </c>
      <c r="C44">
        <v>2301</v>
      </c>
      <c r="D44">
        <v>25789</v>
      </c>
      <c r="E44">
        <v>2041.42857142857</v>
      </c>
      <c r="F44">
        <v>2024.8571428571399</v>
      </c>
    </row>
    <row r="45" spans="1:6" x14ac:dyDescent="0.25">
      <c r="A45" s="5">
        <v>44268</v>
      </c>
      <c r="B45" t="s">
        <v>26</v>
      </c>
      <c r="C45">
        <v>2363</v>
      </c>
      <c r="D45">
        <v>28152</v>
      </c>
      <c r="E45">
        <v>2018.7142857142801</v>
      </c>
      <c r="F45">
        <v>1935</v>
      </c>
    </row>
    <row r="46" spans="1:6" x14ac:dyDescent="0.25">
      <c r="A46" s="5">
        <v>44269</v>
      </c>
      <c r="B46" t="s">
        <v>26</v>
      </c>
      <c r="C46">
        <v>1268</v>
      </c>
      <c r="D46">
        <v>29420</v>
      </c>
      <c r="E46">
        <v>2016.1428571428501</v>
      </c>
      <c r="F46">
        <v>1833.8571428571399</v>
      </c>
    </row>
    <row r="47" spans="1:6" x14ac:dyDescent="0.25">
      <c r="A47" s="5">
        <v>44270</v>
      </c>
      <c r="B47" t="s">
        <v>26</v>
      </c>
      <c r="C47">
        <v>457</v>
      </c>
      <c r="D47">
        <v>29877</v>
      </c>
      <c r="E47">
        <v>2024.8571428571399</v>
      </c>
      <c r="F47">
        <v>1842.7142857142801</v>
      </c>
    </row>
    <row r="48" spans="1:6" x14ac:dyDescent="0.25">
      <c r="A48" s="5">
        <v>44271</v>
      </c>
      <c r="B48" t="s">
        <v>26</v>
      </c>
      <c r="C48">
        <v>1578</v>
      </c>
      <c r="D48">
        <v>31455</v>
      </c>
      <c r="E48">
        <v>1935</v>
      </c>
      <c r="F48">
        <v>1753.8571428571399</v>
      </c>
    </row>
    <row r="49" spans="1:6" x14ac:dyDescent="0.25">
      <c r="A49" s="5">
        <v>44272</v>
      </c>
      <c r="B49" t="s">
        <v>26</v>
      </c>
      <c r="C49">
        <v>2892</v>
      </c>
      <c r="D49">
        <v>34347</v>
      </c>
      <c r="E49">
        <v>1833.8571428571399</v>
      </c>
      <c r="F49">
        <v>1672.7142857142801</v>
      </c>
    </row>
    <row r="50" spans="1:6" x14ac:dyDescent="0.25">
      <c r="A50" s="5">
        <v>44273</v>
      </c>
      <c r="B50" t="s">
        <v>26</v>
      </c>
      <c r="C50">
        <v>2040</v>
      </c>
      <c r="D50">
        <v>36387</v>
      </c>
      <c r="E50">
        <v>1842.7142857142801</v>
      </c>
      <c r="F50">
        <v>1623.7142857142801</v>
      </c>
    </row>
    <row r="51" spans="1:6" x14ac:dyDescent="0.25">
      <c r="A51" s="5">
        <v>44274</v>
      </c>
      <c r="B51" t="s">
        <v>26</v>
      </c>
      <c r="C51">
        <v>1679</v>
      </c>
      <c r="D51">
        <v>38066</v>
      </c>
      <c r="E51">
        <v>1753.8571428571399</v>
      </c>
      <c r="F51">
        <v>1615.7142857142801</v>
      </c>
    </row>
    <row r="52" spans="1:6" x14ac:dyDescent="0.25">
      <c r="A52" s="5">
        <v>44275</v>
      </c>
      <c r="B52" t="s">
        <v>26</v>
      </c>
      <c r="C52">
        <v>1795</v>
      </c>
      <c r="D52">
        <v>39861</v>
      </c>
      <c r="E52">
        <v>1672.7142857142801</v>
      </c>
      <c r="F52">
        <v>1573.2857142857099</v>
      </c>
    </row>
    <row r="53" spans="1:6" x14ac:dyDescent="0.25">
      <c r="A53" s="5">
        <v>44276</v>
      </c>
      <c r="B53" t="s">
        <v>26</v>
      </c>
      <c r="C53">
        <v>925</v>
      </c>
      <c r="D53">
        <v>40786</v>
      </c>
      <c r="E53">
        <v>1623.7142857142801</v>
      </c>
      <c r="F53">
        <v>1442.57142857142</v>
      </c>
    </row>
    <row r="54" spans="1:6" x14ac:dyDescent="0.25">
      <c r="A54" s="5">
        <v>44277</v>
      </c>
      <c r="B54" t="s">
        <v>26</v>
      </c>
      <c r="C54">
        <v>401</v>
      </c>
      <c r="D54">
        <v>41187</v>
      </c>
      <c r="E54">
        <v>1615.7142857142801</v>
      </c>
      <c r="F54">
        <v>1387.42857142857</v>
      </c>
    </row>
    <row r="55" spans="1:6" x14ac:dyDescent="0.25">
      <c r="A55" s="5">
        <v>44278</v>
      </c>
      <c r="B55" t="s">
        <v>26</v>
      </c>
      <c r="C55">
        <v>1281</v>
      </c>
      <c r="D55">
        <v>42468</v>
      </c>
      <c r="E55">
        <v>1573.2857142857099</v>
      </c>
      <c r="F55">
        <v>1329.2857142857099</v>
      </c>
    </row>
    <row r="56" spans="1:6" x14ac:dyDescent="0.25">
      <c r="A56" s="5">
        <v>44279</v>
      </c>
      <c r="B56" t="s">
        <v>26</v>
      </c>
      <c r="C56">
        <v>1977</v>
      </c>
      <c r="D56">
        <v>44445</v>
      </c>
      <c r="E56">
        <v>1442.57142857142</v>
      </c>
      <c r="F56">
        <v>1291.57142857142</v>
      </c>
    </row>
    <row r="57" spans="1:6" x14ac:dyDescent="0.25">
      <c r="A57" s="5">
        <v>44280</v>
      </c>
      <c r="B57" t="s">
        <v>26</v>
      </c>
      <c r="C57">
        <v>1654</v>
      </c>
      <c r="D57">
        <v>46099</v>
      </c>
      <c r="E57">
        <v>1387.42857142857</v>
      </c>
      <c r="F57">
        <v>1291.57142857142</v>
      </c>
    </row>
    <row r="58" spans="1:6" x14ac:dyDescent="0.25">
      <c r="A58" s="5">
        <v>44281</v>
      </c>
      <c r="B58" t="s">
        <v>26</v>
      </c>
      <c r="C58">
        <v>1272</v>
      </c>
      <c r="D58">
        <v>47371</v>
      </c>
      <c r="E58">
        <v>1329.2857142857099</v>
      </c>
      <c r="F58">
        <v>1263.57142857142</v>
      </c>
    </row>
    <row r="59" spans="1:6" x14ac:dyDescent="0.25">
      <c r="A59" s="5">
        <v>44282</v>
      </c>
      <c r="B59" t="s">
        <v>26</v>
      </c>
      <c r="C59">
        <v>1531</v>
      </c>
      <c r="D59">
        <v>48902</v>
      </c>
      <c r="E59">
        <v>1291.57142857142</v>
      </c>
      <c r="F59">
        <v>1254.1428571428501</v>
      </c>
    </row>
    <row r="60" spans="1:6" x14ac:dyDescent="0.25">
      <c r="A60" s="5">
        <v>44283</v>
      </c>
      <c r="B60" t="s">
        <v>26</v>
      </c>
      <c r="C60">
        <v>925</v>
      </c>
      <c r="D60">
        <v>49827</v>
      </c>
      <c r="E60">
        <v>1291.57142857142</v>
      </c>
      <c r="F60">
        <v>1236.7142857142801</v>
      </c>
    </row>
    <row r="61" spans="1:6" x14ac:dyDescent="0.25">
      <c r="A61" s="5">
        <v>44284</v>
      </c>
      <c r="B61" t="s">
        <v>26</v>
      </c>
      <c r="C61">
        <v>205</v>
      </c>
      <c r="D61">
        <v>50032</v>
      </c>
      <c r="E61">
        <v>1263.57142857142</v>
      </c>
      <c r="F61">
        <v>1167.1666666666599</v>
      </c>
    </row>
    <row r="62" spans="1:6" x14ac:dyDescent="0.25">
      <c r="A62" s="5">
        <v>44285</v>
      </c>
      <c r="B62" t="s">
        <v>26</v>
      </c>
      <c r="C62">
        <v>1215</v>
      </c>
      <c r="D62">
        <v>51247</v>
      </c>
      <c r="E62">
        <v>1254.1428571428501</v>
      </c>
      <c r="F62">
        <v>1146.2</v>
      </c>
    </row>
    <row r="63" spans="1:6" x14ac:dyDescent="0.25">
      <c r="A63" s="5">
        <v>44286</v>
      </c>
      <c r="B63" t="s">
        <v>26</v>
      </c>
      <c r="C63">
        <v>1855</v>
      </c>
      <c r="D63">
        <v>53102</v>
      </c>
      <c r="E63">
        <v>1236.7142857142801</v>
      </c>
      <c r="F63">
        <v>1050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31216-EB11-4C4A-A248-D74DFCA8D66A}">
  <sheetPr codeName="Sheet8"/>
  <dimension ref="A1:L32"/>
  <sheetViews>
    <sheetView tabSelected="1" workbookViewId="0">
      <selection activeCell="I19" sqref="I19"/>
    </sheetView>
  </sheetViews>
  <sheetFormatPr defaultRowHeight="15" x14ac:dyDescent="0.25"/>
  <cols>
    <col min="1" max="1" width="15.85546875" bestFit="1" customWidth="1"/>
    <col min="2" max="2" width="10" bestFit="1" customWidth="1"/>
    <col min="3" max="3" width="12.42578125" bestFit="1" customWidth="1"/>
    <col min="4" max="4" width="18" bestFit="1" customWidth="1"/>
    <col min="5" max="5" width="26.140625" bestFit="1" customWidth="1"/>
    <col min="6" max="6" width="13" bestFit="1" customWidth="1"/>
    <col min="11" max="11" width="13.140625" bestFit="1" customWidth="1"/>
    <col min="12" max="12" width="30.7109375" bestFit="1" customWidth="1"/>
  </cols>
  <sheetData>
    <row r="1" spans="1:12" x14ac:dyDescent="0.25">
      <c r="A1" t="s">
        <v>14</v>
      </c>
      <c r="B1" t="s">
        <v>16</v>
      </c>
      <c r="C1" t="s">
        <v>21</v>
      </c>
      <c r="D1" t="s">
        <v>22</v>
      </c>
      <c r="E1" t="s">
        <v>23</v>
      </c>
      <c r="F1" t="s">
        <v>24</v>
      </c>
    </row>
    <row r="2" spans="1:12" x14ac:dyDescent="0.25">
      <c r="A2" s="7">
        <v>44256</v>
      </c>
      <c r="B2" t="s">
        <v>26</v>
      </c>
      <c r="C2">
        <v>842</v>
      </c>
      <c r="D2">
        <v>842</v>
      </c>
      <c r="E2">
        <v>842</v>
      </c>
      <c r="F2">
        <v>2269</v>
      </c>
    </row>
    <row r="3" spans="1:12" x14ac:dyDescent="0.25">
      <c r="A3" s="7">
        <v>44257</v>
      </c>
      <c r="B3" t="s">
        <v>26</v>
      </c>
      <c r="C3">
        <v>2077</v>
      </c>
      <c r="D3">
        <v>2919</v>
      </c>
      <c r="E3">
        <v>1459.5</v>
      </c>
      <c r="F3">
        <v>2299.8000000000002</v>
      </c>
      <c r="H3" t="s">
        <v>26</v>
      </c>
    </row>
    <row r="4" spans="1:12" x14ac:dyDescent="0.25">
      <c r="A4" s="7">
        <v>44258</v>
      </c>
      <c r="B4" t="s">
        <v>26</v>
      </c>
      <c r="C4">
        <v>3357</v>
      </c>
      <c r="D4">
        <v>6276</v>
      </c>
      <c r="E4">
        <v>2092</v>
      </c>
      <c r="F4">
        <v>2336.8333333333298</v>
      </c>
      <c r="K4" s="2" t="s">
        <v>11</v>
      </c>
      <c r="L4" t="s">
        <v>29</v>
      </c>
    </row>
    <row r="5" spans="1:12" x14ac:dyDescent="0.25">
      <c r="A5" s="7">
        <v>44259</v>
      </c>
      <c r="B5" t="s">
        <v>26</v>
      </c>
      <c r="C5">
        <v>2800</v>
      </c>
      <c r="D5">
        <v>9076</v>
      </c>
      <c r="E5">
        <v>2269</v>
      </c>
      <c r="F5">
        <v>2186.7142857142799</v>
      </c>
      <c r="K5" s="3" t="s">
        <v>25</v>
      </c>
      <c r="L5" s="1">
        <v>305432.44761904678</v>
      </c>
    </row>
    <row r="6" spans="1:12" x14ac:dyDescent="0.25">
      <c r="A6" s="7">
        <v>44260</v>
      </c>
      <c r="B6" t="s">
        <v>26</v>
      </c>
      <c r="C6">
        <v>2423</v>
      </c>
      <c r="D6">
        <v>11499</v>
      </c>
      <c r="E6">
        <v>2299.8000000000002</v>
      </c>
      <c r="F6">
        <v>2123</v>
      </c>
      <c r="K6" s="3" t="s">
        <v>12</v>
      </c>
      <c r="L6" s="1">
        <v>305432.44761904678</v>
      </c>
    </row>
    <row r="7" spans="1:12" x14ac:dyDescent="0.25">
      <c r="A7" s="7">
        <v>44261</v>
      </c>
      <c r="B7" t="s">
        <v>26</v>
      </c>
      <c r="C7">
        <v>2522</v>
      </c>
      <c r="D7">
        <v>14021</v>
      </c>
      <c r="E7">
        <v>2336.8333333333298</v>
      </c>
      <c r="F7">
        <v>2141.5714285714198</v>
      </c>
    </row>
    <row r="8" spans="1:12" x14ac:dyDescent="0.25">
      <c r="A8" s="7">
        <v>44262</v>
      </c>
      <c r="B8" t="s">
        <v>26</v>
      </c>
      <c r="C8">
        <v>1286</v>
      </c>
      <c r="D8">
        <v>15307</v>
      </c>
      <c r="E8">
        <v>2186.7142857142799</v>
      </c>
      <c r="F8">
        <v>2176.2857142857101</v>
      </c>
    </row>
    <row r="9" spans="1:12" x14ac:dyDescent="0.25">
      <c r="A9" s="7">
        <v>44263</v>
      </c>
      <c r="B9" t="s">
        <v>26</v>
      </c>
      <c r="C9">
        <v>396</v>
      </c>
      <c r="D9">
        <v>15703</v>
      </c>
      <c r="E9">
        <v>2123</v>
      </c>
      <c r="F9">
        <v>2058.8571428571399</v>
      </c>
    </row>
    <row r="10" spans="1:12" x14ac:dyDescent="0.25">
      <c r="A10" s="7">
        <v>44264</v>
      </c>
      <c r="B10" t="s">
        <v>26</v>
      </c>
      <c r="C10">
        <v>2207</v>
      </c>
      <c r="D10">
        <v>17910</v>
      </c>
      <c r="E10">
        <v>2141.5714285714198</v>
      </c>
      <c r="F10">
        <v>2041.42857142857</v>
      </c>
      <c r="J10" t="s">
        <v>25</v>
      </c>
    </row>
    <row r="11" spans="1:12" x14ac:dyDescent="0.25">
      <c r="A11" s="7">
        <v>44265</v>
      </c>
      <c r="B11" t="s">
        <v>26</v>
      </c>
      <c r="C11">
        <v>3600</v>
      </c>
      <c r="D11">
        <v>21510</v>
      </c>
      <c r="E11">
        <v>2176.2857142857101</v>
      </c>
      <c r="F11">
        <v>2018.7142857142801</v>
      </c>
      <c r="J11" t="s">
        <v>26</v>
      </c>
    </row>
    <row r="12" spans="1:12" x14ac:dyDescent="0.25">
      <c r="A12" s="7">
        <v>44266</v>
      </c>
      <c r="B12" t="s">
        <v>26</v>
      </c>
      <c r="C12">
        <v>1978</v>
      </c>
      <c r="D12">
        <v>23488</v>
      </c>
      <c r="E12">
        <v>2058.8571428571399</v>
      </c>
      <c r="F12">
        <v>2016.1428571428501</v>
      </c>
    </row>
    <row r="13" spans="1:12" x14ac:dyDescent="0.25">
      <c r="A13" s="7">
        <v>44267</v>
      </c>
      <c r="B13" t="s">
        <v>26</v>
      </c>
      <c r="C13">
        <v>2301</v>
      </c>
      <c r="D13">
        <v>25789</v>
      </c>
      <c r="E13">
        <v>2041.42857142857</v>
      </c>
      <c r="F13">
        <v>2024.8571428571399</v>
      </c>
    </row>
    <row r="14" spans="1:12" x14ac:dyDescent="0.25">
      <c r="A14" s="7">
        <v>44268</v>
      </c>
      <c r="B14" t="s">
        <v>26</v>
      </c>
      <c r="C14">
        <v>2363</v>
      </c>
      <c r="D14">
        <v>28152</v>
      </c>
      <c r="E14">
        <v>2018.7142857142801</v>
      </c>
      <c r="F14">
        <v>1935</v>
      </c>
    </row>
    <row r="15" spans="1:12" x14ac:dyDescent="0.25">
      <c r="A15" s="7">
        <v>44269</v>
      </c>
      <c r="B15" t="s">
        <v>26</v>
      </c>
      <c r="C15">
        <v>1268</v>
      </c>
      <c r="D15">
        <v>29420</v>
      </c>
      <c r="E15">
        <v>2016.1428571428501</v>
      </c>
      <c r="F15">
        <v>1833.8571428571399</v>
      </c>
    </row>
    <row r="16" spans="1:12" x14ac:dyDescent="0.25">
      <c r="A16" s="7">
        <v>44270</v>
      </c>
      <c r="B16" t="s">
        <v>26</v>
      </c>
      <c r="C16">
        <v>457</v>
      </c>
      <c r="D16">
        <v>29877</v>
      </c>
      <c r="E16">
        <v>2024.8571428571399</v>
      </c>
      <c r="F16">
        <v>1842.7142857142801</v>
      </c>
    </row>
    <row r="17" spans="1:6" x14ac:dyDescent="0.25">
      <c r="A17" s="7">
        <v>44271</v>
      </c>
      <c r="B17" t="s">
        <v>26</v>
      </c>
      <c r="C17">
        <v>1578</v>
      </c>
      <c r="D17">
        <v>31455</v>
      </c>
      <c r="E17">
        <v>1935</v>
      </c>
      <c r="F17">
        <v>1753.8571428571399</v>
      </c>
    </row>
    <row r="18" spans="1:6" x14ac:dyDescent="0.25">
      <c r="A18" s="7">
        <v>44272</v>
      </c>
      <c r="B18" t="s">
        <v>26</v>
      </c>
      <c r="C18">
        <v>2892</v>
      </c>
      <c r="D18">
        <v>34347</v>
      </c>
      <c r="E18">
        <v>1833.8571428571399</v>
      </c>
      <c r="F18">
        <v>1672.7142857142801</v>
      </c>
    </row>
    <row r="19" spans="1:6" x14ac:dyDescent="0.25">
      <c r="A19" s="7">
        <v>44273</v>
      </c>
      <c r="B19" t="s">
        <v>26</v>
      </c>
      <c r="C19">
        <v>2040</v>
      </c>
      <c r="D19">
        <v>36387</v>
      </c>
      <c r="E19">
        <v>1842.7142857142801</v>
      </c>
      <c r="F19">
        <v>1623.7142857142801</v>
      </c>
    </row>
    <row r="20" spans="1:6" x14ac:dyDescent="0.25">
      <c r="A20" s="7">
        <v>44274</v>
      </c>
      <c r="B20" t="s">
        <v>26</v>
      </c>
      <c r="C20">
        <v>1679</v>
      </c>
      <c r="D20">
        <v>38066</v>
      </c>
      <c r="E20">
        <v>1753.8571428571399</v>
      </c>
      <c r="F20">
        <v>1615.7142857142801</v>
      </c>
    </row>
    <row r="21" spans="1:6" x14ac:dyDescent="0.25">
      <c r="A21" s="7">
        <v>44275</v>
      </c>
      <c r="B21" t="s">
        <v>26</v>
      </c>
      <c r="C21">
        <v>1795</v>
      </c>
      <c r="D21">
        <v>39861</v>
      </c>
      <c r="E21">
        <v>1672.7142857142801</v>
      </c>
      <c r="F21">
        <v>1573.2857142857099</v>
      </c>
    </row>
    <row r="22" spans="1:6" x14ac:dyDescent="0.25">
      <c r="A22" s="7">
        <v>44276</v>
      </c>
      <c r="B22" t="s">
        <v>26</v>
      </c>
      <c r="C22">
        <v>925</v>
      </c>
      <c r="D22">
        <v>40786</v>
      </c>
      <c r="E22">
        <v>1623.7142857142801</v>
      </c>
      <c r="F22">
        <v>1442.57142857142</v>
      </c>
    </row>
    <row r="23" spans="1:6" x14ac:dyDescent="0.25">
      <c r="A23" s="7">
        <v>44277</v>
      </c>
      <c r="B23" t="s">
        <v>26</v>
      </c>
      <c r="C23">
        <v>401</v>
      </c>
      <c r="D23">
        <v>41187</v>
      </c>
      <c r="E23">
        <v>1615.7142857142801</v>
      </c>
      <c r="F23">
        <v>1387.42857142857</v>
      </c>
    </row>
    <row r="24" spans="1:6" x14ac:dyDescent="0.25">
      <c r="A24" s="7">
        <v>44278</v>
      </c>
      <c r="B24" t="s">
        <v>26</v>
      </c>
      <c r="C24">
        <v>1281</v>
      </c>
      <c r="D24">
        <v>42468</v>
      </c>
      <c r="E24">
        <v>1573.2857142857099</v>
      </c>
      <c r="F24">
        <v>1329.2857142857099</v>
      </c>
    </row>
    <row r="25" spans="1:6" x14ac:dyDescent="0.25">
      <c r="A25" s="7">
        <v>44279</v>
      </c>
      <c r="B25" t="s">
        <v>26</v>
      </c>
      <c r="C25">
        <v>1977</v>
      </c>
      <c r="D25">
        <v>44445</v>
      </c>
      <c r="E25">
        <v>1442.57142857142</v>
      </c>
      <c r="F25">
        <v>1291.57142857142</v>
      </c>
    </row>
    <row r="26" spans="1:6" x14ac:dyDescent="0.25">
      <c r="A26" s="7">
        <v>44280</v>
      </c>
      <c r="B26" t="s">
        <v>26</v>
      </c>
      <c r="C26">
        <v>1654</v>
      </c>
      <c r="D26">
        <v>46099</v>
      </c>
      <c r="E26">
        <v>1387.42857142857</v>
      </c>
      <c r="F26">
        <v>1291.57142857142</v>
      </c>
    </row>
    <row r="27" spans="1:6" x14ac:dyDescent="0.25">
      <c r="A27" s="7">
        <v>44281</v>
      </c>
      <c r="B27" t="s">
        <v>26</v>
      </c>
      <c r="C27">
        <v>1272</v>
      </c>
      <c r="D27">
        <v>47371</v>
      </c>
      <c r="E27">
        <v>1329.2857142857099</v>
      </c>
      <c r="F27">
        <v>1263.57142857142</v>
      </c>
    </row>
    <row r="28" spans="1:6" x14ac:dyDescent="0.25">
      <c r="A28" s="7">
        <v>44282</v>
      </c>
      <c r="B28" t="s">
        <v>26</v>
      </c>
      <c r="C28">
        <v>1531</v>
      </c>
      <c r="D28">
        <v>48902</v>
      </c>
      <c r="E28">
        <v>1291.57142857142</v>
      </c>
      <c r="F28">
        <v>1254.1428571428501</v>
      </c>
    </row>
    <row r="29" spans="1:6" x14ac:dyDescent="0.25">
      <c r="A29" s="7">
        <v>44283</v>
      </c>
      <c r="B29" t="s">
        <v>26</v>
      </c>
      <c r="C29">
        <v>925</v>
      </c>
      <c r="D29">
        <v>49827</v>
      </c>
      <c r="E29">
        <v>1291.57142857142</v>
      </c>
      <c r="F29">
        <v>1236.7142857142801</v>
      </c>
    </row>
    <row r="30" spans="1:6" x14ac:dyDescent="0.25">
      <c r="A30" s="7">
        <v>44284</v>
      </c>
      <c r="B30" t="s">
        <v>26</v>
      </c>
      <c r="C30">
        <v>205</v>
      </c>
      <c r="D30">
        <v>50032</v>
      </c>
      <c r="E30">
        <v>1263.57142857142</v>
      </c>
      <c r="F30">
        <v>1167.1666666666599</v>
      </c>
    </row>
    <row r="31" spans="1:6" x14ac:dyDescent="0.25">
      <c r="A31" s="7">
        <v>44285</v>
      </c>
      <c r="B31" t="s">
        <v>26</v>
      </c>
      <c r="C31">
        <v>1215</v>
      </c>
      <c r="D31">
        <v>51247</v>
      </c>
      <c r="E31">
        <v>1254.1428571428501</v>
      </c>
      <c r="F31">
        <v>1146.2</v>
      </c>
    </row>
    <row r="32" spans="1:6" x14ac:dyDescent="0.25">
      <c r="A32" s="7">
        <v>44286</v>
      </c>
      <c r="B32" t="s">
        <v>26</v>
      </c>
      <c r="C32">
        <v>1855</v>
      </c>
      <c r="D32">
        <v>53102</v>
      </c>
      <c r="E32">
        <v>1236.7142857142801</v>
      </c>
      <c r="F32">
        <v>1050</v>
      </c>
    </row>
  </sheetData>
  <dataValidations count="1">
    <dataValidation type="list" allowBlank="1" showInputMessage="1" showErrorMessage="1" sqref="H3" xr:uid="{0E476493-92D3-4FDA-8C6D-C9339BD9E734}">
      <formula1>$J$10:$J$11</formula1>
    </dataValidation>
  </dataValidation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Sheet3</vt:lpstr>
      <vt:lpstr>Sheet6</vt:lpstr>
      <vt:lpstr>Sheet2</vt:lpstr>
      <vt:lpstr>Sheet4</vt:lpstr>
      <vt:lpstr>Sheet5</vt:lpstr>
      <vt:lpstr>Data2</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pavelfryblik pavelfryblik</dc:creator>
  <cp:lastModifiedBy>pavelfryblik pavelfryblik</cp:lastModifiedBy>
  <dcterms:created xsi:type="dcterms:W3CDTF">2022-05-04T17:15:51Z</dcterms:created>
  <dcterms:modified xsi:type="dcterms:W3CDTF">2022-05-04T19:02:40Z</dcterms:modified>
</cp:coreProperties>
</file>