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730" windowHeight="11760"/>
  </bookViews>
  <sheets>
    <sheet name="SUMMARY" sheetId="1" r:id="rId1"/>
    <sheet name="DATA" sheetId="2" r:id="rId2"/>
    <sheet name="Cálculos do Gráfico" sheetId="4" state="hidden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" i="1" l="1"/>
  <c r="C4" i="1"/>
  <c r="A6" i="1" l="1"/>
  <c r="I37" i="2" l="1"/>
  <c r="M35" i="2"/>
  <c r="K35" i="2"/>
  <c r="S30" i="2"/>
  <c r="G37" i="2"/>
  <c r="E40" i="2"/>
  <c r="Q30" i="2"/>
  <c r="C62" i="2"/>
  <c r="O30" i="2"/>
  <c r="C12" i="2"/>
  <c r="C25" i="2" l="1"/>
  <c r="A12" i="1"/>
  <c r="C22" i="4"/>
  <c r="C23" i="4" s="1"/>
  <c r="C4" i="4"/>
  <c r="C5" i="4" s="1"/>
  <c r="H18" i="4" s="1"/>
  <c r="H16" i="4" l="1"/>
  <c r="H17" i="4"/>
  <c r="G7" i="4"/>
  <c r="H7" i="4"/>
  <c r="G11" i="4"/>
  <c r="H6" i="4"/>
  <c r="F8" i="4"/>
  <c r="H8" i="4"/>
  <c r="D16" i="4"/>
  <c r="F7" i="4"/>
  <c r="F36" i="4" l="1"/>
  <c r="F33" i="4"/>
  <c r="F30" i="4"/>
  <c r="F27" i="4"/>
  <c r="F24" i="4"/>
  <c r="F23" i="4"/>
  <c r="G32" i="4"/>
  <c r="G29" i="4"/>
  <c r="G26" i="4"/>
  <c r="G23" i="4"/>
  <c r="G36" i="4"/>
  <c r="D35" i="4"/>
  <c r="E35" i="4" s="1"/>
  <c r="G33" i="4"/>
  <c r="D32" i="4"/>
  <c r="E32" i="4" s="1"/>
  <c r="G30" i="4"/>
  <c r="D29" i="4"/>
  <c r="E29" i="4" s="1"/>
  <c r="G27" i="4"/>
  <c r="D26" i="4"/>
  <c r="E26" i="4" s="1"/>
  <c r="G24" i="4"/>
  <c r="D23" i="4"/>
  <c r="E23" i="4" s="1"/>
  <c r="G34" i="4"/>
  <c r="G31" i="4"/>
  <c r="G28" i="4"/>
  <c r="G25" i="4"/>
  <c r="F35" i="4"/>
  <c r="F29" i="4"/>
  <c r="D34" i="4"/>
  <c r="E34" i="4" s="1"/>
  <c r="F34" i="4"/>
  <c r="F31" i="4"/>
  <c r="F28" i="4"/>
  <c r="F25" i="4"/>
  <c r="D36" i="4"/>
  <c r="E36" i="4" s="1"/>
  <c r="D33" i="4"/>
  <c r="E33" i="4" s="1"/>
  <c r="D30" i="4"/>
  <c r="E30" i="4" s="1"/>
  <c r="D27" i="4"/>
  <c r="E27" i="4" s="1"/>
  <c r="D24" i="4"/>
  <c r="E24" i="4" s="1"/>
  <c r="F32" i="4"/>
  <c r="F26" i="4"/>
  <c r="G35" i="4"/>
  <c r="D31" i="4"/>
  <c r="E31" i="4" s="1"/>
  <c r="D28" i="4"/>
  <c r="E28" i="4" s="1"/>
  <c r="D25" i="4"/>
  <c r="E25" i="4" s="1"/>
  <c r="E16" i="4" l="1"/>
  <c r="D14" i="4"/>
  <c r="E14" i="4" s="1"/>
  <c r="H14" i="4"/>
  <c r="G17" i="4"/>
  <c r="D6" i="4"/>
  <c r="E6" i="4" s="1"/>
  <c r="D10" i="4"/>
  <c r="E10" i="4" s="1"/>
  <c r="H13" i="4"/>
  <c r="G16" i="4"/>
  <c r="F16" i="4"/>
  <c r="D5" i="4"/>
  <c r="E5" i="4" s="1"/>
  <c r="H10" i="4"/>
  <c r="G15" i="4"/>
  <c r="F9" i="4"/>
  <c r="I17" i="4"/>
  <c r="I16" i="4"/>
  <c r="H12" i="4"/>
  <c r="H5" i="4"/>
  <c r="G10" i="4"/>
  <c r="F15" i="4"/>
  <c r="D13" i="4"/>
  <c r="E13" i="4" s="1"/>
  <c r="I15" i="4"/>
  <c r="H11" i="4"/>
  <c r="G18" i="4"/>
  <c r="G9" i="4"/>
  <c r="F12" i="4"/>
  <c r="D12" i="4"/>
  <c r="E12" i="4" s="1"/>
  <c r="I8" i="4"/>
  <c r="D17" i="4"/>
  <c r="E17" i="4" s="1"/>
  <c r="G13" i="4"/>
  <c r="G6" i="4"/>
  <c r="F14" i="4"/>
  <c r="F6" i="4"/>
  <c r="D9" i="4"/>
  <c r="E9" i="4" s="1"/>
  <c r="I13" i="4"/>
  <c r="H15" i="4"/>
  <c r="H9" i="4"/>
  <c r="I7" i="4"/>
  <c r="G12" i="4"/>
  <c r="G5" i="4"/>
  <c r="F13" i="4"/>
  <c r="D18" i="4"/>
  <c r="E18" i="4" s="1"/>
  <c r="D7" i="4"/>
  <c r="E7" i="4" s="1"/>
  <c r="I11" i="4"/>
  <c r="I10" i="4"/>
  <c r="I9" i="4"/>
  <c r="G14" i="4"/>
  <c r="G8" i="4"/>
  <c r="F18" i="4"/>
  <c r="F10" i="4"/>
  <c r="D15" i="4"/>
  <c r="E15" i="4" s="1"/>
  <c r="D8" i="4"/>
  <c r="E8" i="4" s="1"/>
  <c r="I14" i="4"/>
  <c r="I6" i="4"/>
  <c r="F17" i="4"/>
  <c r="F11" i="4"/>
  <c r="F5" i="4"/>
  <c r="D11" i="4"/>
  <c r="E11" i="4" s="1"/>
  <c r="I18" i="4"/>
  <c r="I12" i="4"/>
  <c r="I5" i="4"/>
</calcChain>
</file>

<file path=xl/sharedStrings.xml><?xml version="1.0" encoding="utf-8"?>
<sst xmlns="http://schemas.openxmlformats.org/spreadsheetml/2006/main" count="154" uniqueCount="121">
  <si>
    <t>Última entrada na dieta</t>
  </si>
  <si>
    <t>Linha de início</t>
  </si>
  <si>
    <t>DATA</t>
  </si>
  <si>
    <t>DIA</t>
  </si>
  <si>
    <t>Núm</t>
  </si>
  <si>
    <t>CALORIAS QUEIMADAS</t>
  </si>
  <si>
    <t>DURAÇÃO (MIN)</t>
  </si>
  <si>
    <t>FIBRAS</t>
  </si>
  <si>
    <t>AÇÚCAR</t>
  </si>
  <si>
    <t>CALORIAS</t>
  </si>
  <si>
    <t>DADOS PARA O GRÁFICO DE ANÁLISE DO EXERCÍCIO</t>
  </si>
  <si>
    <t>DADOS PARA O GRÁFICO DE ANÁLISE DA DIETA</t>
  </si>
  <si>
    <t>CARBOIDRATOS</t>
  </si>
  <si>
    <t>Report Date</t>
  </si>
  <si>
    <t>Count</t>
  </si>
  <si>
    <t>Total:</t>
  </si>
  <si>
    <t>Total</t>
  </si>
  <si>
    <t>Category</t>
  </si>
  <si>
    <t>Data Sheet (Raw Data)</t>
  </si>
  <si>
    <t>Data Mined from XPTO domain</t>
  </si>
  <si>
    <t>Total of Pages</t>
  </si>
  <si>
    <t>07 April 2015</t>
  </si>
  <si>
    <t>Links Found</t>
  </si>
  <si>
    <t xml:space="preserve"> Average links per page</t>
  </si>
  <si>
    <t>INTERNAL X EXTERNAL LINKS</t>
  </si>
  <si>
    <t>XPTO in Numbers</t>
  </si>
  <si>
    <t>Links</t>
  </si>
  <si>
    <t>Internal</t>
  </si>
  <si>
    <t>External</t>
  </si>
  <si>
    <t>Links Internal X External</t>
  </si>
  <si>
    <t>TEXT &amp; STYLERS</t>
  </si>
  <si>
    <t>LINK</t>
  </si>
  <si>
    <t>Tags Categories</t>
  </si>
  <si>
    <t>ADDRESS</t>
  </si>
  <si>
    <t>INTERACTION</t>
  </si>
  <si>
    <t>VISUAL</t>
  </si>
  <si>
    <t>TABLE</t>
  </si>
  <si>
    <t>PAGE ORGANIZERS</t>
  </si>
  <si>
    <t>EXTERNAL APLICATION</t>
  </si>
  <si>
    <t>FORM</t>
  </si>
  <si>
    <t xml:space="preserve">  title     </t>
  </si>
  <si>
    <t xml:space="preserve">  header    </t>
  </si>
  <si>
    <t xml:space="preserve">  h1        </t>
  </si>
  <si>
    <t xml:space="preserve">  h2        </t>
  </si>
  <si>
    <t xml:space="preserve">  h3        </t>
  </si>
  <si>
    <t xml:space="preserve">  h4        </t>
  </si>
  <si>
    <t xml:space="preserve">  h5        </t>
  </si>
  <si>
    <t xml:space="preserve">  h6        </t>
  </si>
  <si>
    <t xml:space="preserve">  p         </t>
  </si>
  <si>
    <t xml:space="preserve">  br        </t>
  </si>
  <si>
    <t xml:space="preserve">  footer    </t>
  </si>
  <si>
    <t xml:space="preserve">  article   </t>
  </si>
  <si>
    <t xml:space="preserve">  aside     </t>
  </si>
  <si>
    <t xml:space="preserve">  font      </t>
  </si>
  <si>
    <t xml:space="preserve">  em        </t>
  </si>
  <si>
    <t xml:space="preserve">  strong    </t>
  </si>
  <si>
    <t xml:space="preserve">  i         </t>
  </si>
  <si>
    <t xml:space="preserve">  u         </t>
  </si>
  <si>
    <t xml:space="preserve">  ins       </t>
  </si>
  <si>
    <t xml:space="preserve">  del       </t>
  </si>
  <si>
    <t xml:space="preserve">  mark      </t>
  </si>
  <si>
    <t xml:space="preserve">  dfn       </t>
  </si>
  <si>
    <t xml:space="preserve">  code      </t>
  </si>
  <si>
    <t xml:space="preserve">  samp      </t>
  </si>
  <si>
    <t xml:space="preserve">  kbd       </t>
  </si>
  <si>
    <t xml:space="preserve">  var       </t>
  </si>
  <si>
    <t xml:space="preserve">  pre       </t>
  </si>
  <si>
    <t xml:space="preserve">  q         </t>
  </si>
  <si>
    <t xml:space="preserve">  small     </t>
  </si>
  <si>
    <t xml:space="preserve">  sub     </t>
  </si>
  <si>
    <t xml:space="preserve">  sup      </t>
  </si>
  <si>
    <t xml:space="preserve">  summary   </t>
  </si>
  <si>
    <t xml:space="preserve">  time      </t>
  </si>
  <si>
    <t xml:space="preserve">  a         </t>
  </si>
  <si>
    <t xml:space="preserve">  address   </t>
  </si>
  <si>
    <t xml:space="preserve">  audio     </t>
  </si>
  <si>
    <t xml:space="preserve">  track  </t>
  </si>
  <si>
    <t xml:space="preserve">  button   </t>
  </si>
  <si>
    <t xml:space="preserve">  input     </t>
  </si>
  <si>
    <t xml:space="preserve">  datalist  </t>
  </si>
  <si>
    <t xml:space="preserve">  dl        </t>
  </si>
  <si>
    <t xml:space="preserve">  dt        </t>
  </si>
  <si>
    <t xml:space="preserve">  dd        </t>
  </si>
  <si>
    <t xml:space="preserve">  option    </t>
  </si>
  <si>
    <t xml:space="preserve">  keygen    </t>
  </si>
  <si>
    <t xml:space="preserve">  output     </t>
  </si>
  <si>
    <t xml:space="preserve">  img      </t>
  </si>
  <si>
    <t xml:space="preserve">  figure    </t>
  </si>
  <si>
    <t xml:space="preserve">  figcaption  </t>
  </si>
  <si>
    <t xml:space="preserve">  canvas    </t>
  </si>
  <si>
    <t xml:space="preserve">  map       </t>
  </si>
  <si>
    <t xml:space="preserve">  meter     </t>
  </si>
  <si>
    <t xml:space="preserve">  progress  </t>
  </si>
  <si>
    <t xml:space="preserve">  source    </t>
  </si>
  <si>
    <t xml:space="preserve">  table     </t>
  </si>
  <si>
    <t xml:space="preserve">  td  </t>
  </si>
  <si>
    <t xml:space="preserve">  th  </t>
  </si>
  <si>
    <t xml:space="preserve">  tfoot  </t>
  </si>
  <si>
    <t xml:space="preserve">  col       </t>
  </si>
  <si>
    <t xml:space="preserve">  colgroup  </t>
  </si>
  <si>
    <t xml:space="preserve">  head      </t>
  </si>
  <si>
    <t xml:space="preserve">  div       </t>
  </si>
  <si>
    <t xml:space="preserve">  frameset  </t>
  </si>
  <si>
    <t xml:space="preserve">  frame     </t>
  </si>
  <si>
    <t xml:space="preserve">  link      </t>
  </si>
  <si>
    <t xml:space="preserve">  nav       </t>
  </si>
  <si>
    <t xml:space="preserve">  embed     </t>
  </si>
  <si>
    <t xml:space="preserve">  form      </t>
  </si>
  <si>
    <t xml:space="preserve">  fieldset  </t>
  </si>
  <si>
    <t xml:space="preserve">  legend   </t>
  </si>
  <si>
    <t xml:space="preserve">  li       </t>
  </si>
  <si>
    <t xml:space="preserve">  ol        </t>
  </si>
  <si>
    <t xml:space="preserve">  ul        </t>
  </si>
  <si>
    <t xml:space="preserve">  menu      </t>
  </si>
  <si>
    <t xml:space="preserve">  menuitem </t>
  </si>
  <si>
    <t>Raw Tags Count</t>
  </si>
  <si>
    <t>GRAN Total:</t>
  </si>
  <si>
    <t xml:space="preserve">       </t>
  </si>
  <si>
    <t>Categories Count</t>
  </si>
  <si>
    <t>Porcentage</t>
  </si>
  <si>
    <t>Parsed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</si>
</sst>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;[Red]0"/>
    <numFmt numFmtId="166" formatCode="#,##0;[Red]#,##0"/>
  </numFmts>
  <fonts count="1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4"/>
      <color theme="1" tint="0.24994659260841701"/>
      <name val="Arial Black"/>
      <family val="2"/>
      <scheme val="major"/>
    </font>
    <font>
      <sz val="12"/>
      <color theme="1" tint="0.24994659260841701"/>
      <name val="Arial"/>
      <family val="2"/>
      <scheme val="minor"/>
    </font>
    <font>
      <sz val="14"/>
      <color theme="0"/>
      <name val="Arial Black"/>
      <family val="2"/>
      <scheme val="major"/>
    </font>
    <font>
      <sz val="18"/>
      <color theme="0"/>
      <name val="Arial Black"/>
      <family val="2"/>
      <scheme val="major"/>
    </font>
    <font>
      <sz val="18"/>
      <color theme="6" tint="0.79998168889431442"/>
      <name val="Arial Black"/>
      <family val="2"/>
      <scheme val="major"/>
    </font>
    <font>
      <sz val="11"/>
      <color theme="6" tint="0.79998168889431442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8"/>
      <name val="Arial"/>
      <family val="2"/>
      <scheme val="minor"/>
    </font>
    <font>
      <b/>
      <sz val="10"/>
      <color theme="0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0"/>
      <name val="Arial Black"/>
      <family val="2"/>
      <scheme val="major"/>
    </font>
    <font>
      <sz val="22"/>
      <color theme="1" tint="0.24994659260841701"/>
      <name val="Arial Black"/>
      <family val="2"/>
      <scheme val="major"/>
    </font>
    <font>
      <b/>
      <sz val="18"/>
      <color theme="0"/>
      <name val="Arial"/>
      <family val="2"/>
      <scheme val="minor"/>
    </font>
    <font>
      <b/>
      <sz val="12"/>
      <color theme="1" tint="0.2499465926084170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gradientFill>
        <stop position="0">
          <color theme="4"/>
        </stop>
        <stop position="1">
          <color theme="4" tint="-0.25098422193060094"/>
        </stop>
      </gradientFill>
    </fill>
    <fill>
      <gradientFill>
        <stop position="0">
          <color theme="5"/>
        </stop>
        <stop position="1">
          <color theme="5" tint="-0.25098422193060094"/>
        </stop>
      </gradientFill>
    </fill>
    <fill>
      <gradientFill>
        <stop position="0">
          <color theme="6"/>
        </stop>
        <stop position="1">
          <color theme="6" tint="-0.25098422193060094"/>
        </stop>
      </gradient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6" tint="0.79995117038483843"/>
      </patternFill>
    </fill>
    <fill>
      <patternFill patternType="solid">
        <fgColor theme="0" tint="-0.14999847407452621"/>
        <bgColor theme="6" tint="0.799951170384838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6" tint="0.79995117038483843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0" fontId="2" fillId="0" borderId="1" applyNumberFormat="0" applyFill="0" applyProtection="0"/>
    <xf numFmtId="0" fontId="3" fillId="0" borderId="0" applyNumberFormat="0" applyFill="0" applyProtection="0">
      <alignment vertical="center"/>
    </xf>
    <xf numFmtId="0" fontId="4" fillId="2" borderId="0" applyNumberFormat="0" applyProtection="0">
      <alignment horizontal="left" vertical="center" indent="1"/>
    </xf>
    <xf numFmtId="9" fontId="14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2" fillId="0" borderId="1" xfId="1"/>
    <xf numFmtId="0" fontId="3" fillId="0" borderId="0" xfId="2">
      <alignment vertical="center"/>
    </xf>
    <xf numFmtId="0" fontId="8" fillId="6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9" fillId="0" borderId="4" xfId="0" applyFont="1" applyFill="1" applyBorder="1">
      <alignment vertical="center"/>
    </xf>
    <xf numFmtId="14" fontId="10" fillId="0" borderId="4" xfId="0" applyNumberFormat="1" applyFont="1" applyFill="1" applyBorder="1">
      <alignment vertical="center"/>
    </xf>
    <xf numFmtId="0" fontId="10" fillId="0" borderId="4" xfId="0" applyFont="1" applyFill="1" applyBorder="1">
      <alignment vertical="center"/>
    </xf>
    <xf numFmtId="14" fontId="10" fillId="0" borderId="5" xfId="0" applyNumberFormat="1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8" fillId="0" borderId="4" xfId="0" applyNumberFormat="1" applyFont="1" applyFill="1" applyBorder="1">
      <alignment vertical="center"/>
    </xf>
    <xf numFmtId="0" fontId="2" fillId="0" borderId="1" xfId="1" applyAlignment="1"/>
    <xf numFmtId="14" fontId="11" fillId="7" borderId="0" xfId="0" applyNumberFormat="1" applyFont="1" applyFill="1" applyBorder="1" applyAlignment="1">
      <alignment horizontal="left" vertical="center"/>
    </xf>
    <xf numFmtId="164" fontId="11" fillId="7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3" fillId="0" borderId="0" xfId="0" applyFont="1">
      <alignment vertical="center"/>
    </xf>
    <xf numFmtId="0" fontId="0" fillId="6" borderId="0" xfId="0" applyFill="1">
      <alignment vertical="center"/>
    </xf>
    <xf numFmtId="14" fontId="12" fillId="9" borderId="0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>
      <alignment vertical="center"/>
    </xf>
    <xf numFmtId="0" fontId="0" fillId="0" borderId="4" xfId="0" applyFont="1" applyFill="1" applyBorder="1">
      <alignment vertical="center"/>
    </xf>
    <xf numFmtId="14" fontId="0" fillId="0" borderId="4" xfId="0" applyNumberFormat="1" applyFont="1" applyFill="1" applyBorder="1">
      <alignment vertical="center"/>
    </xf>
    <xf numFmtId="0" fontId="2" fillId="6" borderId="1" xfId="1" applyFont="1" applyFill="1" applyBorder="1" applyAlignment="1"/>
    <xf numFmtId="14" fontId="12" fillId="8" borderId="0" xfId="0" applyNumberFormat="1" applyFont="1" applyFill="1" applyBorder="1" applyAlignment="1">
      <alignment horizontal="left" vertical="center"/>
    </xf>
    <xf numFmtId="14" fontId="12" fillId="8" borderId="0" xfId="0" applyNumberFormat="1" applyFont="1" applyFill="1" applyAlignment="1">
      <alignment horizontal="left" vertical="center"/>
    </xf>
    <xf numFmtId="164" fontId="12" fillId="8" borderId="0" xfId="0" applyNumberFormat="1" applyFont="1" applyFill="1" applyAlignment="1">
      <alignment horizontal="left" vertical="center"/>
    </xf>
    <xf numFmtId="14" fontId="12" fillId="9" borderId="0" xfId="0" applyNumberFormat="1" applyFont="1" applyFill="1" applyBorder="1" applyAlignment="1">
      <alignment horizontal="left" vertical="center"/>
    </xf>
    <xf numFmtId="0" fontId="0" fillId="10" borderId="0" xfId="0" applyFill="1">
      <alignment vertical="center"/>
    </xf>
    <xf numFmtId="10" fontId="0" fillId="6" borderId="0" xfId="0" applyNumberFormat="1" applyFill="1">
      <alignment vertical="center"/>
    </xf>
    <xf numFmtId="49" fontId="0" fillId="6" borderId="0" xfId="0" applyNumberFormat="1" applyFill="1">
      <alignment vertical="center"/>
    </xf>
    <xf numFmtId="165" fontId="12" fillId="8" borderId="0" xfId="0" applyNumberFormat="1" applyFont="1" applyFill="1" applyBorder="1" applyAlignment="1">
      <alignment horizontal="left" vertical="center"/>
    </xf>
    <xf numFmtId="0" fontId="16" fillId="0" borderId="0" xfId="1" applyFont="1" applyBorder="1" applyAlignment="1"/>
    <xf numFmtId="15" fontId="3" fillId="0" borderId="0" xfId="2" applyNumberFormat="1">
      <alignment vertical="center"/>
    </xf>
    <xf numFmtId="165" fontId="12" fillId="11" borderId="0" xfId="0" applyNumberFormat="1" applyFont="1" applyFill="1" applyBorder="1">
      <alignment vertical="center"/>
    </xf>
    <xf numFmtId="10" fontId="12" fillId="11" borderId="0" xfId="0" applyNumberFormat="1" applyFont="1" applyFill="1" applyBorder="1">
      <alignment vertical="center"/>
    </xf>
    <xf numFmtId="166" fontId="17" fillId="7" borderId="0" xfId="0" applyNumberFormat="1" applyFont="1" applyFill="1" applyBorder="1" applyAlignment="1">
      <alignment horizontal="center" vertical="center"/>
    </xf>
    <xf numFmtId="166" fontId="12" fillId="9" borderId="0" xfId="0" applyNumberFormat="1" applyFont="1" applyFill="1" applyBorder="1" applyAlignment="1">
      <alignment horizontal="left" vertical="center"/>
    </xf>
    <xf numFmtId="166" fontId="12" fillId="8" borderId="0" xfId="0" applyNumberFormat="1" applyFont="1" applyFill="1" applyBorder="1" applyAlignment="1">
      <alignment horizontal="left" vertical="center"/>
    </xf>
    <xf numFmtId="166" fontId="11" fillId="7" borderId="0" xfId="0" applyNumberFormat="1" applyFont="1" applyFill="1" applyBorder="1" applyAlignment="1">
      <alignment horizontal="left" vertical="center"/>
    </xf>
    <xf numFmtId="10" fontId="14" fillId="10" borderId="0" xfId="4" applyNumberFormat="1" applyFont="1" applyFill="1" applyAlignment="1">
      <alignment vertical="center"/>
    </xf>
    <xf numFmtId="166" fontId="0" fillId="0" borderId="0" xfId="0" applyNumberFormat="1" applyFont="1">
      <alignment vertical="center"/>
    </xf>
    <xf numFmtId="166" fontId="0" fillId="10" borderId="0" xfId="0" applyNumberFormat="1" applyFont="1" applyFill="1">
      <alignment vertical="center"/>
    </xf>
    <xf numFmtId="166" fontId="12" fillId="11" borderId="0" xfId="0" applyNumberFormat="1" applyFont="1" applyFill="1" applyBorder="1">
      <alignment vertical="center"/>
    </xf>
    <xf numFmtId="166" fontId="11" fillId="7" borderId="0" xfId="0" applyNumberFormat="1" applyFont="1" applyFill="1" applyBorder="1" applyAlignment="1">
      <alignment horizontal="right" vertical="center"/>
    </xf>
    <xf numFmtId="0" fontId="18" fillId="0" borderId="0" xfId="2" applyFont="1">
      <alignment vertical="center"/>
    </xf>
    <xf numFmtId="49" fontId="18" fillId="0" borderId="0" xfId="2" applyNumberFormat="1" applyFont="1" applyAlignment="1">
      <alignment horizontal="left" vertical="top"/>
    </xf>
    <xf numFmtId="0" fontId="4" fillId="6" borderId="0" xfId="3" applyFill="1">
      <alignment horizontal="left" vertical="center" indent="1"/>
    </xf>
    <xf numFmtId="1" fontId="5" fillId="3" borderId="2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1" fontId="5" fillId="4" borderId="2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 wrapText="1"/>
    </xf>
    <xf numFmtId="165" fontId="5" fillId="4" borderId="0" xfId="0" applyNumberFormat="1" applyFont="1" applyFill="1" applyBorder="1" applyAlignment="1">
      <alignment horizontal="center"/>
    </xf>
    <xf numFmtId="10" fontId="6" fillId="5" borderId="2" xfId="0" applyNumberFormat="1" applyFont="1" applyFill="1" applyBorder="1" applyAlignment="1">
      <alignment horizontal="center"/>
    </xf>
    <xf numFmtId="10" fontId="6" fillId="5" borderId="0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6" fillId="5" borderId="0" xfId="0" applyNumberFormat="1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vertical="top"/>
    </xf>
    <xf numFmtId="0" fontId="7" fillId="5" borderId="3" xfId="0" applyFont="1" applyFill="1" applyBorder="1" applyAlignment="1">
      <alignment horizontal="center" vertical="top"/>
    </xf>
    <xf numFmtId="0" fontId="4" fillId="2" borderId="0" xfId="3" applyAlignment="1">
      <alignment horizontal="center" vertical="center"/>
    </xf>
    <xf numFmtId="0" fontId="15" fillId="2" borderId="0" xfId="3" applyFont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2" fillId="0" borderId="1" xfId="1" applyFill="1"/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ercent" xfId="4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scheme val="minor"/>
      </font>
      <numFmt numFmtId="164" formatCode="[$-F400]h:mm:ss\ AM/PM"/>
      <fill>
        <patternFill patternType="solid">
          <fgColor theme="6" tint="0.79995117038483843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scheme val="minor"/>
      </font>
      <numFmt numFmtId="167" formatCode="dd/mm/yyyy"/>
      <fill>
        <patternFill patternType="solid">
          <fgColor theme="6" tint="0.79995117038483843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scheme val="minor"/>
      </font>
      <fill>
        <patternFill patternType="solid">
          <fgColor theme="6" tint="0.79995117038483843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numFmt numFmtId="1" formatCode="0"/>
      <fill>
        <patternFill patternType="solid">
          <fgColor theme="6"/>
          <bgColor theme="6"/>
        </patternFill>
      </fill>
      <alignment horizontal="left" vertical="center" textRotation="0" wrapText="0" indent="0" justifyLastLine="0" shrinkToFit="0" readingOrder="0"/>
    </dxf>
    <dxf>
      <font>
        <color theme="1" tint="0.24994659260841701"/>
      </font>
      <fill>
        <patternFill patternType="solid">
          <fgColor theme="6" tint="0.79995117038483843"/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double">
          <color theme="6"/>
        </top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ela de Diário de Dieta e Exercícios" defaultPivotStyle="PivotStyleMedium11">
    <tableStyle name="MySqlDefault" pivot="0" table="0" count="2">
      <tableStyleElement type="wholeTable" dxfId="10"/>
      <tableStyleElement type="headerRow" dxfId="9"/>
    </tableStyle>
    <tableStyle name="Tabela de Diário de Dieta e Exercícios" pivot="0" count="5">
      <tableStyleElement type="wholeTable" dxfId="8"/>
      <tableStyleElement type="headerRow" dxfId="7"/>
      <tableStyleElement type="totalRow" dxfId="6"/>
      <tableStyleElement type="firstColumn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Apps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DATA!$B$10:$B$11</c:f>
              <c:strCache>
                <c:ptCount val="2"/>
                <c:pt idx="0">
                  <c:v>Internal</c:v>
                </c:pt>
                <c:pt idx="1">
                  <c:v>External</c:v>
                </c:pt>
              </c:strCache>
            </c:strRef>
          </c:cat>
          <c:val>
            <c:numRef>
              <c:f>DATA!$C$10:$C$11</c:f>
              <c:numCache>
                <c:formatCode>#,##0;[Red]#,##0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28152286098429E-2"/>
          <c:y val="1.8700360394213199E-2"/>
          <c:w val="0.9185076283505299"/>
          <c:h val="0.83911529768106541"/>
        </c:manualLayout>
      </c:layout>
      <c:barChart>
        <c:barDir val="col"/>
        <c:grouping val="clustered"/>
        <c:varyColors val="0"/>
        <c:ser>
          <c:idx val="0"/>
          <c:order val="0"/>
          <c:tx>
            <c:v>Tags Count+DATA!$G$7:$G$15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DATA!$B$16:$B$24</c:f>
              <c:strCache>
                <c:ptCount val="9"/>
                <c:pt idx="0">
                  <c:v>TEXT &amp; STYLERS</c:v>
                </c:pt>
                <c:pt idx="1">
                  <c:v>INTERACTION</c:v>
                </c:pt>
                <c:pt idx="2">
                  <c:v>VISUAL</c:v>
                </c:pt>
                <c:pt idx="3">
                  <c:v>FORM</c:v>
                </c:pt>
                <c:pt idx="4">
                  <c:v>TABLE</c:v>
                </c:pt>
                <c:pt idx="5">
                  <c:v>PAGE ORGANIZERS</c:v>
                </c:pt>
                <c:pt idx="6">
                  <c:v>LINK</c:v>
                </c:pt>
                <c:pt idx="7">
                  <c:v>ADDRESS</c:v>
                </c:pt>
                <c:pt idx="8">
                  <c:v>EXTERNAL APLICATION</c:v>
                </c:pt>
              </c:strCache>
            </c:strRef>
          </c:cat>
          <c:val>
            <c:numRef>
              <c:f>DATA!$C$16:$C$24</c:f>
              <c:numCache>
                <c:formatCode>#,##0;[Red]#,##0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68561664"/>
        <c:axId val="518641856"/>
      </c:barChart>
      <c:catAx>
        <c:axId val="568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1856"/>
        <c:crosses val="autoZero"/>
        <c:auto val="1"/>
        <c:lblAlgn val="ctr"/>
        <c:lblOffset val="100"/>
        <c:noMultiLvlLbl val="0"/>
      </c:catAx>
      <c:valAx>
        <c:axId val="5186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DAT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2</xdr:row>
      <xdr:rowOff>104775</xdr:rowOff>
    </xdr:from>
    <xdr:to>
      <xdr:col>13</xdr:col>
      <xdr:colOff>485775</xdr:colOff>
      <xdr:row>2</xdr:row>
      <xdr:rowOff>409574</xdr:rowOff>
    </xdr:to>
    <xdr:sp macro="" textlink="">
      <xdr:nvSpPr>
        <xdr:cNvPr id="3" name="Dieta" descr="&quot;&quot;" title="Botão de navegação da dieta">
          <a:hlinkClick xmlns:r="http://schemas.openxmlformats.org/officeDocument/2006/relationships" r:id="rId1"/>
        </xdr:cNvPr>
        <xdr:cNvSpPr/>
      </xdr:nvSpPr>
      <xdr:spPr>
        <a:xfrm>
          <a:off x="11830050" y="352425"/>
          <a:ext cx="304800" cy="30479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bg1"/>
              </a:solidFill>
              <a:latin typeface="+mj-lt"/>
            </a:rPr>
            <a:t>&gt;</a:t>
          </a:r>
        </a:p>
      </xdr:txBody>
    </xdr:sp>
    <xdr:clientData fPrintsWithSheet="0"/>
  </xdr:twoCellAnchor>
  <xdr:twoCellAnchor>
    <xdr:from>
      <xdr:col>2</xdr:col>
      <xdr:colOff>0</xdr:colOff>
      <xdr:row>9</xdr:row>
      <xdr:rowOff>38100</xdr:rowOff>
    </xdr:from>
    <xdr:to>
      <xdr:col>12</xdr:col>
      <xdr:colOff>628650</xdr:colOff>
      <xdr:row>18</xdr:row>
      <xdr:rowOff>137160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21</xdr:row>
      <xdr:rowOff>106680</xdr:rowOff>
    </xdr:from>
    <xdr:to>
      <xdr:col>13</xdr:col>
      <xdr:colOff>19050</xdr:colOff>
      <xdr:row>41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1</xdr:row>
      <xdr:rowOff>171450</xdr:rowOff>
    </xdr:from>
    <xdr:to>
      <xdr:col>8</xdr:col>
      <xdr:colOff>356459</xdr:colOff>
      <xdr:row>2</xdr:row>
      <xdr:rowOff>9524</xdr:rowOff>
    </xdr:to>
    <xdr:sp macro="" textlink="">
      <xdr:nvSpPr>
        <xdr:cNvPr id="2" name="Metas" descr="&quot;&quot;" title="Botão de navegação das metas">
          <a:hlinkClick xmlns:r="http://schemas.openxmlformats.org/officeDocument/2006/relationships" r:id="rId1"/>
        </xdr:cNvPr>
        <xdr:cNvSpPr/>
      </xdr:nvSpPr>
      <xdr:spPr>
        <a:xfrm>
          <a:off x="11839575" y="352425"/>
          <a:ext cx="308834" cy="30479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bg1"/>
              </a:solidFill>
              <a:latin typeface="+mj-lt"/>
            </a:rPr>
            <a:t>&lt;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abDieta" displayName="tabDieta" ref="B9:C62" totalsRowShown="0" headerRowDxfId="3" dataDxfId="2">
  <tableColumns count="2">
    <tableColumn id="1" name="Links" dataDxfId="1"/>
    <tableColumn id="2" name="Count" dataDxfId="0"/>
  </tableColumns>
  <tableStyleInfo name="Tabela de Diário de Dieta e Exercícios" showFirstColumn="0" showLastColumn="0" showRowStripes="1" showColumnStripes="0"/>
  <extLst>
    <ext xmlns:x14="http://schemas.microsoft.com/office/spreadsheetml/2009/9/main" uri="{504A1905-F514-4f6f-8877-14C23A59335A}">
      <x14:table altText="Tabela da dieta" altTextSummary="Insira informações da dieta, incluindo data, hora, descrição, calorias, carboidratos, açúcar e as anotações que você quiser."/>
    </ext>
  </extLst>
</table>
</file>

<file path=xl/theme/theme1.xml><?xml version="1.0" encoding="utf-8"?>
<a:theme xmlns:a="http://schemas.openxmlformats.org/drawingml/2006/main" name="Office Theme">
  <a:themeElements>
    <a:clrScheme name="Diet and exercise journal">
      <a:dk1>
        <a:srgbClr val="000000"/>
      </a:dk1>
      <a:lt1>
        <a:srgbClr val="FFFFFF"/>
      </a:lt1>
      <a:dk2>
        <a:srgbClr val="284C5F"/>
      </a:dk2>
      <a:lt2>
        <a:srgbClr val="F0F0F0"/>
      </a:lt2>
      <a:accent1>
        <a:srgbClr val="90CF47"/>
      </a:accent1>
      <a:accent2>
        <a:srgbClr val="1EAA91"/>
      </a:accent2>
      <a:accent3>
        <a:srgbClr val="1E8496"/>
      </a:accent3>
      <a:accent4>
        <a:srgbClr val="AD639E"/>
      </a:accent4>
      <a:accent5>
        <a:srgbClr val="CF5539"/>
      </a:accent5>
      <a:accent6>
        <a:srgbClr val="E9A339"/>
      </a:accent6>
      <a:hlink>
        <a:srgbClr val="1E8496"/>
      </a:hlink>
      <a:folHlink>
        <a:srgbClr val="AD639E"/>
      </a:folHlink>
    </a:clrScheme>
    <a:fontScheme name="Diet and exercise journal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M44"/>
  <sheetViews>
    <sheetView showGridLines="0" tabSelected="1" workbookViewId="0">
      <selection activeCell="Q3" sqref="Q3"/>
    </sheetView>
  </sheetViews>
  <sheetFormatPr defaultRowHeight="14.25" x14ac:dyDescent="0.2"/>
  <cols>
    <col min="1" max="1" width="30.125" customWidth="1"/>
    <col min="2" max="2" width="1.5" customWidth="1"/>
    <col min="3" max="3" width="16.375" customWidth="1"/>
    <col min="4" max="8" width="10.375" customWidth="1"/>
    <col min="9" max="9" width="14.25" customWidth="1"/>
    <col min="10" max="11" width="10.375" customWidth="1"/>
  </cols>
  <sheetData>
    <row r="1" spans="1:13" ht="9.75" customHeight="1" x14ac:dyDescent="0.2">
      <c r="A1" s="67" t="str">
        <f>DATA!B4</f>
        <v>07 April 2015</v>
      </c>
    </row>
    <row r="2" spans="1:13" ht="9.75" customHeight="1" x14ac:dyDescent="0.2">
      <c r="A2" s="68"/>
    </row>
    <row r="3" spans="1:13" ht="36.75" x14ac:dyDescent="0.7">
      <c r="A3" s="68"/>
      <c r="C3" s="1" t="s">
        <v>19</v>
      </c>
      <c r="D3" s="1"/>
      <c r="E3" s="1"/>
      <c r="F3" s="1"/>
      <c r="G3" s="1"/>
      <c r="H3" s="1"/>
      <c r="I3" s="1"/>
      <c r="J3" s="1"/>
      <c r="K3" s="1"/>
    </row>
    <row r="4" spans="1:13" ht="15.75" x14ac:dyDescent="0.2">
      <c r="A4" s="50" t="s">
        <v>13</v>
      </c>
      <c r="C4" s="45" t="str">
        <f>DATA!B3</f>
        <v>XPTO in Numbers</v>
      </c>
    </row>
    <row r="5" spans="1:13" x14ac:dyDescent="0.2">
      <c r="A5" s="51"/>
    </row>
    <row r="6" spans="1:13" ht="14.25" customHeight="1" x14ac:dyDescent="0.2">
      <c r="A6" s="48">
        <f>DATA!B6</f>
        <v>0</v>
      </c>
    </row>
    <row r="7" spans="1:13" ht="14.25" customHeight="1" x14ac:dyDescent="0.2">
      <c r="A7" s="49"/>
    </row>
    <row r="8" spans="1:13" ht="14.25" customHeight="1" x14ac:dyDescent="0.2">
      <c r="A8" s="49"/>
      <c r="C8" s="66" t="s">
        <v>24</v>
      </c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1:13" ht="14.25" customHeight="1" x14ac:dyDescent="0.2">
      <c r="A9" s="49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50" t="s">
        <v>20</v>
      </c>
    </row>
    <row r="11" spans="1:13" x14ac:dyDescent="0.2">
      <c r="A11" s="51"/>
    </row>
    <row r="12" spans="1:13" ht="14.25" customHeight="1" x14ac:dyDescent="0.2">
      <c r="A12" s="54">
        <f>DATA!C12</f>
        <v>0</v>
      </c>
    </row>
    <row r="13" spans="1:13" ht="14.25" customHeight="1" x14ac:dyDescent="0.2">
      <c r="A13" s="55"/>
    </row>
    <row r="14" spans="1:13" ht="14.25" customHeight="1" x14ac:dyDescent="0.2">
      <c r="A14" s="55"/>
    </row>
    <row r="15" spans="1:13" ht="14.25" customHeight="1" x14ac:dyDescent="0.2">
      <c r="A15" s="55"/>
    </row>
    <row r="16" spans="1:13" x14ac:dyDescent="0.2">
      <c r="A16" s="52" t="s">
        <v>22</v>
      </c>
    </row>
    <row r="17" spans="1:13" x14ac:dyDescent="0.2">
      <c r="A17" s="53"/>
    </row>
    <row r="18" spans="1:13" ht="14.25" customHeight="1" x14ac:dyDescent="0.2">
      <c r="A18" s="56" t="e">
        <f>DATA!C12/A6</f>
        <v>#DIV/0!</v>
      </c>
    </row>
    <row r="19" spans="1:13" ht="14.25" customHeight="1" x14ac:dyDescent="0.2">
      <c r="A19" s="57"/>
    </row>
    <row r="20" spans="1:13" ht="14.25" customHeight="1" x14ac:dyDescent="0.2">
      <c r="A20" s="57"/>
      <c r="C20" s="65" t="s">
        <v>118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ht="14.25" customHeight="1" x14ac:dyDescent="0.2">
      <c r="A21" s="57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x14ac:dyDescent="0.2">
      <c r="A22" s="52" t="s">
        <v>23</v>
      </c>
      <c r="M22" s="17"/>
    </row>
    <row r="23" spans="1:13" x14ac:dyDescent="0.2">
      <c r="A23" s="53"/>
    </row>
    <row r="24" spans="1:13" ht="14.25" customHeight="1" x14ac:dyDescent="0.2">
      <c r="A24" s="58"/>
    </row>
    <row r="25" spans="1:13" ht="14.25" customHeight="1" x14ac:dyDescent="0.2">
      <c r="A25" s="59"/>
    </row>
    <row r="26" spans="1:13" ht="14.25" customHeight="1" x14ac:dyDescent="0.2">
      <c r="A26" s="59"/>
    </row>
    <row r="27" spans="1:13" ht="14.25" customHeight="1" x14ac:dyDescent="0.2">
      <c r="A27" s="59"/>
    </row>
    <row r="28" spans="1:13" x14ac:dyDescent="0.2">
      <c r="A28" s="63"/>
    </row>
    <row r="29" spans="1:13" x14ac:dyDescent="0.2">
      <c r="A29" s="64"/>
      <c r="J29" s="3"/>
      <c r="K29" s="3"/>
    </row>
    <row r="30" spans="1:13" ht="14.25" customHeight="1" x14ac:dyDescent="0.2">
      <c r="A30" s="60"/>
      <c r="J30" s="3"/>
      <c r="K30" s="3"/>
    </row>
    <row r="31" spans="1:13" ht="14.25" customHeight="1" x14ac:dyDescent="0.2">
      <c r="A31" s="61"/>
      <c r="J31" s="3"/>
      <c r="K31" s="3"/>
      <c r="L31" s="17"/>
    </row>
    <row r="32" spans="1:13" ht="14.25" customHeight="1" x14ac:dyDescent="0.2">
      <c r="A32" s="61"/>
      <c r="J32" s="3"/>
      <c r="K32" s="3"/>
    </row>
    <row r="33" spans="1:11" ht="14.25" customHeight="1" x14ac:dyDescent="0.2">
      <c r="A33" s="61"/>
      <c r="J33" s="3"/>
      <c r="K33" s="3"/>
    </row>
    <row r="34" spans="1:11" x14ac:dyDescent="0.2">
      <c r="A34" s="63"/>
      <c r="J34" s="3"/>
      <c r="K34" s="3"/>
    </row>
    <row r="35" spans="1:11" x14ac:dyDescent="0.2">
      <c r="A35" s="64"/>
      <c r="J35" s="3"/>
      <c r="K35" s="3"/>
    </row>
    <row r="36" spans="1:11" ht="14.25" customHeight="1" x14ac:dyDescent="0.2">
      <c r="A36" s="60"/>
      <c r="J36" s="3"/>
      <c r="K36" s="3"/>
    </row>
    <row r="37" spans="1:11" ht="14.25" customHeight="1" x14ac:dyDescent="0.2">
      <c r="A37" s="62"/>
      <c r="C37" s="5"/>
      <c r="D37" s="5"/>
      <c r="E37" s="5"/>
      <c r="F37" s="5"/>
      <c r="G37" s="5"/>
      <c r="H37" s="5"/>
      <c r="I37" s="5"/>
      <c r="J37" s="5"/>
      <c r="K37" s="5"/>
    </row>
    <row r="38" spans="1:11" ht="14.25" customHeight="1" x14ac:dyDescent="0.2">
      <c r="A38" s="62"/>
    </row>
    <row r="39" spans="1:11" ht="14.25" customHeight="1" x14ac:dyDescent="0.2">
      <c r="A39" s="62"/>
    </row>
    <row r="40" spans="1:11" x14ac:dyDescent="0.2">
      <c r="A40" s="63"/>
    </row>
    <row r="41" spans="1:11" x14ac:dyDescent="0.2">
      <c r="A41" s="64"/>
    </row>
    <row r="43" spans="1:11" x14ac:dyDescent="0.2">
      <c r="C43" s="47"/>
      <c r="D43" s="47"/>
      <c r="E43" s="47"/>
      <c r="F43" s="47"/>
      <c r="G43" s="47"/>
      <c r="H43" s="47"/>
      <c r="I43" s="47"/>
      <c r="J43" s="47"/>
      <c r="K43" s="47"/>
    </row>
    <row r="44" spans="1:11" x14ac:dyDescent="0.2">
      <c r="C44" s="47"/>
      <c r="D44" s="47"/>
      <c r="E44" s="47"/>
      <c r="F44" s="47"/>
      <c r="G44" s="47"/>
      <c r="H44" s="47"/>
      <c r="I44" s="47"/>
      <c r="J44" s="47"/>
      <c r="K44" s="47"/>
    </row>
  </sheetData>
  <mergeCells count="17">
    <mergeCell ref="A1:A3"/>
    <mergeCell ref="A4:A5"/>
    <mergeCell ref="A22:A23"/>
    <mergeCell ref="A28:A29"/>
    <mergeCell ref="A34:A35"/>
    <mergeCell ref="C43:K44"/>
    <mergeCell ref="A6:A9"/>
    <mergeCell ref="A10:A11"/>
    <mergeCell ref="A16:A17"/>
    <mergeCell ref="A12:A15"/>
    <mergeCell ref="A18:A21"/>
    <mergeCell ref="A24:A27"/>
    <mergeCell ref="A30:A33"/>
    <mergeCell ref="A36:A39"/>
    <mergeCell ref="A40:A41"/>
    <mergeCell ref="C20:M21"/>
    <mergeCell ref="C8:M9"/>
  </mergeCells>
  <printOptions horizontalCentered="1"/>
  <pageMargins left="0.4" right="0.4" top="0.4" bottom="0.4" header="0.3" footer="0.3"/>
  <pageSetup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B1:S62"/>
  <sheetViews>
    <sheetView showGridLines="0" zoomScaleNormal="100" workbookViewId="0">
      <selection activeCell="Q30" sqref="Q30"/>
    </sheetView>
  </sheetViews>
  <sheetFormatPr defaultRowHeight="21" customHeight="1" x14ac:dyDescent="0.2"/>
  <cols>
    <col min="1" max="1" width="1.5" customWidth="1"/>
    <col min="2" max="2" width="40.75" bestFit="1" customWidth="1"/>
    <col min="3" max="3" width="9.25" bestFit="1" customWidth="1"/>
    <col min="4" max="4" width="10.25" bestFit="1" customWidth="1"/>
    <col min="5" max="5" width="27.25" customWidth="1"/>
    <col min="6" max="6" width="23.5" customWidth="1"/>
    <col min="7" max="7" width="22.5" bestFit="1" customWidth="1"/>
    <col min="8" max="8" width="19.75" bestFit="1" customWidth="1"/>
    <col min="9" max="9" width="19.5" customWidth="1"/>
    <col min="10" max="10" width="25" bestFit="1" customWidth="1"/>
    <col min="11" max="11" width="14.25" customWidth="1"/>
    <col min="12" max="12" width="16.5" bestFit="1" customWidth="1"/>
    <col min="13" max="13" width="12.75" bestFit="1" customWidth="1"/>
    <col min="14" max="14" width="16.5" bestFit="1" customWidth="1"/>
    <col min="15" max="15" width="12.625" customWidth="1"/>
    <col min="16" max="16" width="20" bestFit="1" customWidth="1"/>
    <col min="17" max="17" width="12.5" customWidth="1"/>
    <col min="18" max="18" width="20" bestFit="1" customWidth="1"/>
    <col min="19" max="19" width="12" customWidth="1"/>
  </cols>
  <sheetData>
    <row r="1" spans="2:9" ht="14.25" x14ac:dyDescent="0.2"/>
    <row r="2" spans="2:9" ht="36.75" x14ac:dyDescent="0.7">
      <c r="B2" s="13" t="s">
        <v>18</v>
      </c>
      <c r="C2" s="1"/>
      <c r="D2" s="1"/>
      <c r="E2" s="1"/>
      <c r="F2" s="1"/>
      <c r="G2" s="1"/>
      <c r="H2" s="1"/>
      <c r="I2" s="1"/>
    </row>
    <row r="3" spans="2:9" ht="15.75" x14ac:dyDescent="0.2">
      <c r="B3" s="45" t="s">
        <v>25</v>
      </c>
      <c r="C3" s="33"/>
      <c r="D3" s="2"/>
      <c r="E3" s="2"/>
      <c r="F3" s="2"/>
      <c r="G3" s="2"/>
      <c r="H3" s="2"/>
      <c r="I3" s="2"/>
    </row>
    <row r="4" spans="2:9" ht="15.75" x14ac:dyDescent="0.2">
      <c r="B4" s="46" t="s">
        <v>21</v>
      </c>
      <c r="C4" s="2"/>
      <c r="D4" s="2"/>
      <c r="E4" s="2"/>
      <c r="F4" s="2"/>
      <c r="G4" s="2"/>
      <c r="H4" s="2"/>
      <c r="I4" s="2"/>
    </row>
    <row r="5" spans="2:9" ht="33.75" x14ac:dyDescent="0.65">
      <c r="B5" s="32" t="s">
        <v>120</v>
      </c>
      <c r="C5" s="2"/>
      <c r="D5" s="2"/>
      <c r="E5" s="2"/>
      <c r="F5" s="2"/>
      <c r="G5" s="2"/>
      <c r="H5" s="2"/>
      <c r="I5" s="2"/>
    </row>
    <row r="6" spans="2:9" ht="23.25" x14ac:dyDescent="0.2">
      <c r="B6" s="36"/>
      <c r="C6" s="2"/>
      <c r="D6" s="2"/>
      <c r="E6" s="2"/>
      <c r="F6" s="2"/>
      <c r="G6" s="2"/>
      <c r="H6" s="2"/>
      <c r="I6" s="2"/>
    </row>
    <row r="7" spans="2:9" ht="15" x14ac:dyDescent="0.2">
      <c r="B7" s="2"/>
      <c r="C7" s="2"/>
      <c r="D7" s="2"/>
      <c r="E7" s="2"/>
      <c r="F7" s="2"/>
      <c r="G7" s="2"/>
      <c r="H7" s="2"/>
      <c r="I7" s="2"/>
    </row>
    <row r="8" spans="2:9" ht="33.75" x14ac:dyDescent="0.65">
      <c r="B8" s="32" t="s">
        <v>29</v>
      </c>
      <c r="C8" s="32"/>
    </row>
    <row r="9" spans="2:9" ht="21" customHeight="1" x14ac:dyDescent="0.2">
      <c r="B9" s="14" t="s">
        <v>26</v>
      </c>
      <c r="C9" s="15" t="s">
        <v>14</v>
      </c>
      <c r="D9" s="15" t="s">
        <v>119</v>
      </c>
    </row>
    <row r="10" spans="2:9" ht="21" customHeight="1" x14ac:dyDescent="0.2">
      <c r="B10" s="19" t="s">
        <v>27</v>
      </c>
      <c r="C10" s="37"/>
      <c r="D10" s="40"/>
    </row>
    <row r="11" spans="2:9" ht="21" customHeight="1" x14ac:dyDescent="0.2">
      <c r="B11" s="16" t="s">
        <v>28</v>
      </c>
      <c r="C11" s="38"/>
      <c r="D11" s="35"/>
    </row>
    <row r="12" spans="2:9" ht="21" customHeight="1" x14ac:dyDescent="0.2">
      <c r="B12" s="14" t="s">
        <v>16</v>
      </c>
      <c r="C12" s="39">
        <f>SUM(C10:C11)</f>
        <v>0</v>
      </c>
      <c r="D12" s="14"/>
    </row>
    <row r="13" spans="2:9" ht="14.25" x14ac:dyDescent="0.2">
      <c r="B13" s="25"/>
      <c r="C13" s="26"/>
    </row>
    <row r="14" spans="2:9" ht="36.75" x14ac:dyDescent="0.7">
      <c r="B14" s="23" t="s">
        <v>32</v>
      </c>
      <c r="C14" s="18"/>
    </row>
    <row r="15" spans="2:9" ht="17.25" customHeight="1" x14ac:dyDescent="0.2">
      <c r="B15" s="14" t="s">
        <v>17</v>
      </c>
      <c r="C15" s="15" t="s">
        <v>16</v>
      </c>
      <c r="D15" s="15" t="s">
        <v>119</v>
      </c>
    </row>
    <row r="16" spans="2:9" ht="21" customHeight="1" x14ac:dyDescent="0.2">
      <c r="B16" t="s">
        <v>30</v>
      </c>
      <c r="C16" s="41"/>
      <c r="D16" s="35"/>
    </row>
    <row r="17" spans="2:19" ht="21" customHeight="1" x14ac:dyDescent="0.2">
      <c r="B17" s="28" t="s">
        <v>34</v>
      </c>
      <c r="C17" s="42"/>
      <c r="D17" s="40"/>
    </row>
    <row r="18" spans="2:19" ht="21" customHeight="1" x14ac:dyDescent="0.2">
      <c r="B18" t="s">
        <v>35</v>
      </c>
      <c r="C18" s="41"/>
      <c r="D18" s="35"/>
      <c r="I18" s="29"/>
      <c r="J18" s="29"/>
      <c r="K18" s="18"/>
      <c r="L18" s="29"/>
    </row>
    <row r="19" spans="2:19" ht="14.25" x14ac:dyDescent="0.2">
      <c r="B19" s="28" t="s">
        <v>39</v>
      </c>
      <c r="C19" s="42"/>
      <c r="D19" s="40"/>
    </row>
    <row r="20" spans="2:19" ht="21" customHeight="1" x14ac:dyDescent="0.2">
      <c r="B20" t="s">
        <v>36</v>
      </c>
      <c r="C20" s="41"/>
      <c r="D20" s="35"/>
    </row>
    <row r="21" spans="2:19" ht="21" customHeight="1" x14ac:dyDescent="0.2">
      <c r="B21" s="28" t="s">
        <v>37</v>
      </c>
      <c r="C21" s="42"/>
      <c r="D21" s="40"/>
    </row>
    <row r="22" spans="2:19" ht="21" customHeight="1" x14ac:dyDescent="0.2">
      <c r="B22" t="s">
        <v>31</v>
      </c>
      <c r="C22" s="41"/>
      <c r="D22" s="35"/>
    </row>
    <row r="23" spans="2:19" ht="14.25" x14ac:dyDescent="0.2">
      <c r="B23" s="28" t="s">
        <v>33</v>
      </c>
      <c r="C23" s="42"/>
      <c r="D23" s="40"/>
      <c r="J23" s="30"/>
    </row>
    <row r="24" spans="2:19" ht="17.25" customHeight="1" x14ac:dyDescent="0.2">
      <c r="B24" s="34" t="s">
        <v>38</v>
      </c>
      <c r="C24" s="43"/>
      <c r="D24" s="35"/>
      <c r="J24" s="30"/>
    </row>
    <row r="25" spans="2:19" ht="21" customHeight="1" x14ac:dyDescent="0.2">
      <c r="B25" s="14" t="s">
        <v>116</v>
      </c>
      <c r="C25" s="44">
        <f>SUM(C16:C24)</f>
        <v>0</v>
      </c>
      <c r="D25" s="14"/>
      <c r="J25" s="30"/>
    </row>
    <row r="26" spans="2:19" ht="21" customHeight="1" x14ac:dyDescent="0.2">
      <c r="B26" s="18"/>
      <c r="C26" s="18"/>
      <c r="J26" s="30"/>
    </row>
    <row r="27" spans="2:19" ht="31.5" customHeight="1" x14ac:dyDescent="0.7">
      <c r="B27" s="23" t="s">
        <v>115</v>
      </c>
      <c r="C27" t="s">
        <v>117</v>
      </c>
      <c r="J27" s="30"/>
    </row>
    <row r="28" spans="2:19" ht="21" customHeight="1" x14ac:dyDescent="0.2">
      <c r="B28" s="14" t="s">
        <v>30</v>
      </c>
      <c r="C28" s="14" t="s">
        <v>14</v>
      </c>
      <c r="D28" s="14" t="s">
        <v>34</v>
      </c>
      <c r="E28" s="14" t="s">
        <v>14</v>
      </c>
      <c r="F28" s="14" t="s">
        <v>35</v>
      </c>
      <c r="G28" s="14" t="s">
        <v>14</v>
      </c>
      <c r="H28" s="14" t="s">
        <v>39</v>
      </c>
      <c r="I28" s="14" t="s">
        <v>14</v>
      </c>
      <c r="J28" s="14" t="s">
        <v>36</v>
      </c>
      <c r="K28" s="14" t="s">
        <v>14</v>
      </c>
      <c r="L28" s="14" t="s">
        <v>37</v>
      </c>
      <c r="M28" s="14" t="s">
        <v>14</v>
      </c>
      <c r="N28" s="14" t="s">
        <v>31</v>
      </c>
      <c r="O28" s="14" t="s">
        <v>14</v>
      </c>
      <c r="P28" s="14" t="s">
        <v>33</v>
      </c>
      <c r="Q28" s="14" t="s">
        <v>14</v>
      </c>
      <c r="R28" s="14" t="s">
        <v>38</v>
      </c>
      <c r="S28" s="14" t="s">
        <v>14</v>
      </c>
    </row>
    <row r="29" spans="2:19" ht="21" customHeight="1" x14ac:dyDescent="0.2">
      <c r="B29" s="24" t="s">
        <v>40</v>
      </c>
      <c r="C29" s="38"/>
      <c r="D29" s="24" t="s">
        <v>75</v>
      </c>
      <c r="E29" s="38"/>
      <c r="F29" s="24" t="s">
        <v>86</v>
      </c>
      <c r="G29" s="38"/>
      <c r="H29" s="24" t="s">
        <v>107</v>
      </c>
      <c r="I29" s="38"/>
      <c r="J29" s="24" t="s">
        <v>94</v>
      </c>
      <c r="K29" s="38"/>
      <c r="L29" s="24" t="s">
        <v>100</v>
      </c>
      <c r="M29" s="38"/>
      <c r="N29" s="24" t="s">
        <v>73</v>
      </c>
      <c r="O29" s="38"/>
      <c r="P29" s="24" t="s">
        <v>74</v>
      </c>
      <c r="Q29" s="38"/>
      <c r="R29" s="31" t="s">
        <v>106</v>
      </c>
      <c r="S29" s="38"/>
    </row>
    <row r="30" spans="2:19" ht="14.25" x14ac:dyDescent="0.2">
      <c r="B30" s="27" t="s">
        <v>41</v>
      </c>
      <c r="C30" s="37"/>
      <c r="D30" s="27" t="s">
        <v>76</v>
      </c>
      <c r="E30" s="37"/>
      <c r="F30" s="27" t="s">
        <v>87</v>
      </c>
      <c r="G30" s="37"/>
      <c r="H30" s="27" t="s">
        <v>108</v>
      </c>
      <c r="I30" s="37"/>
      <c r="J30" s="27" t="s">
        <v>95</v>
      </c>
      <c r="K30" s="37"/>
      <c r="L30" s="27" t="s">
        <v>101</v>
      </c>
      <c r="M30" s="37"/>
      <c r="N30" s="14" t="s">
        <v>15</v>
      </c>
      <c r="O30" s="39">
        <f>O29</f>
        <v>0</v>
      </c>
      <c r="P30" s="14" t="s">
        <v>15</v>
      </c>
      <c r="Q30" s="39">
        <f>Q29</f>
        <v>0</v>
      </c>
      <c r="R30" s="14" t="s">
        <v>15</v>
      </c>
      <c r="S30" s="39">
        <f>SUM(S29)</f>
        <v>0</v>
      </c>
    </row>
    <row r="31" spans="2:19" ht="21" customHeight="1" x14ac:dyDescent="0.2">
      <c r="B31" s="24" t="s">
        <v>42</v>
      </c>
      <c r="C31" s="38"/>
      <c r="D31" s="24" t="s">
        <v>77</v>
      </c>
      <c r="E31" s="38"/>
      <c r="F31" s="24" t="s">
        <v>88</v>
      </c>
      <c r="G31" s="38"/>
      <c r="H31" s="24" t="s">
        <v>109</v>
      </c>
      <c r="I31" s="38"/>
      <c r="J31" s="24" t="s">
        <v>96</v>
      </c>
      <c r="K31" s="38"/>
      <c r="L31" s="24" t="s">
        <v>102</v>
      </c>
      <c r="M31" s="38"/>
    </row>
    <row r="32" spans="2:19" ht="21" customHeight="1" x14ac:dyDescent="0.2">
      <c r="B32" s="27" t="s">
        <v>43</v>
      </c>
      <c r="C32" s="37"/>
      <c r="D32" s="27" t="s">
        <v>78</v>
      </c>
      <c r="E32" s="37"/>
      <c r="F32" s="27" t="s">
        <v>89</v>
      </c>
      <c r="G32" s="37"/>
      <c r="H32" s="27" t="s">
        <v>110</v>
      </c>
      <c r="I32" s="37"/>
      <c r="J32" s="27" t="s">
        <v>97</v>
      </c>
      <c r="K32" s="37"/>
      <c r="L32" s="27" t="s">
        <v>103</v>
      </c>
      <c r="M32" s="37"/>
    </row>
    <row r="33" spans="2:13" ht="21" customHeight="1" x14ac:dyDescent="0.2">
      <c r="B33" s="24" t="s">
        <v>44</v>
      </c>
      <c r="C33" s="38"/>
      <c r="D33" s="24" t="s">
        <v>79</v>
      </c>
      <c r="E33" s="38"/>
      <c r="F33" s="24" t="s">
        <v>90</v>
      </c>
      <c r="G33" s="38"/>
      <c r="H33" s="24" t="s">
        <v>111</v>
      </c>
      <c r="I33" s="38"/>
      <c r="J33" s="24" t="s">
        <v>98</v>
      </c>
      <c r="K33" s="38"/>
      <c r="L33" s="24" t="s">
        <v>104</v>
      </c>
      <c r="M33" s="38"/>
    </row>
    <row r="34" spans="2:13" ht="21" customHeight="1" x14ac:dyDescent="0.2">
      <c r="B34" s="27" t="s">
        <v>45</v>
      </c>
      <c r="C34" s="37"/>
      <c r="D34" s="27" t="s">
        <v>80</v>
      </c>
      <c r="E34" s="37"/>
      <c r="F34" s="27" t="s">
        <v>91</v>
      </c>
      <c r="G34" s="37"/>
      <c r="H34" s="27" t="s">
        <v>112</v>
      </c>
      <c r="I34" s="37"/>
      <c r="J34" s="27" t="s">
        <v>99</v>
      </c>
      <c r="K34" s="37"/>
      <c r="L34" s="27" t="s">
        <v>105</v>
      </c>
      <c r="M34" s="37"/>
    </row>
    <row r="35" spans="2:13" ht="21" customHeight="1" x14ac:dyDescent="0.2">
      <c r="B35" s="24" t="s">
        <v>46</v>
      </c>
      <c r="C35" s="38"/>
      <c r="D35" s="24" t="s">
        <v>81</v>
      </c>
      <c r="E35" s="38"/>
      <c r="F35" s="24" t="s">
        <v>92</v>
      </c>
      <c r="G35" s="38"/>
      <c r="H35" s="24" t="s">
        <v>113</v>
      </c>
      <c r="I35" s="38"/>
      <c r="J35" s="14" t="s">
        <v>15</v>
      </c>
      <c r="K35" s="39">
        <f>SUM(K29:K34)</f>
        <v>0</v>
      </c>
      <c r="L35" s="14" t="s">
        <v>15</v>
      </c>
      <c r="M35" s="39">
        <f>SUM(M29:M34)</f>
        <v>0</v>
      </c>
    </row>
    <row r="36" spans="2:13" ht="21" customHeight="1" x14ac:dyDescent="0.2">
      <c r="B36" s="27" t="s">
        <v>47</v>
      </c>
      <c r="C36" s="37"/>
      <c r="D36" s="27" t="s">
        <v>82</v>
      </c>
      <c r="E36" s="37"/>
      <c r="F36" s="27" t="s">
        <v>93</v>
      </c>
      <c r="G36" s="37"/>
      <c r="H36" s="27" t="s">
        <v>114</v>
      </c>
      <c r="I36" s="37"/>
    </row>
    <row r="37" spans="2:13" ht="21" customHeight="1" x14ac:dyDescent="0.2">
      <c r="B37" s="24" t="s">
        <v>48</v>
      </c>
      <c r="C37" s="38"/>
      <c r="D37" s="24" t="s">
        <v>83</v>
      </c>
      <c r="E37" s="38"/>
      <c r="F37" s="14" t="s">
        <v>15</v>
      </c>
      <c r="G37" s="39">
        <f>SUM(G29:G36)</f>
        <v>0</v>
      </c>
      <c r="H37" s="14" t="s">
        <v>15</v>
      </c>
      <c r="I37" s="39">
        <f>SUM(I29:I36)</f>
        <v>0</v>
      </c>
    </row>
    <row r="38" spans="2:13" ht="21" customHeight="1" x14ac:dyDescent="0.2">
      <c r="B38" s="27" t="s">
        <v>49</v>
      </c>
      <c r="C38" s="37"/>
      <c r="D38" s="27" t="s">
        <v>84</v>
      </c>
      <c r="E38" s="37"/>
      <c r="F38" s="30"/>
    </row>
    <row r="39" spans="2:13" ht="21" customHeight="1" x14ac:dyDescent="0.2">
      <c r="B39" s="24" t="s">
        <v>50</v>
      </c>
      <c r="C39" s="38"/>
      <c r="D39" s="24" t="s">
        <v>85</v>
      </c>
      <c r="E39" s="38"/>
      <c r="F39" s="30"/>
    </row>
    <row r="40" spans="2:13" ht="21" customHeight="1" x14ac:dyDescent="0.2">
      <c r="B40" s="27" t="s">
        <v>51</v>
      </c>
      <c r="C40" s="37"/>
      <c r="D40" s="14" t="s">
        <v>15</v>
      </c>
      <c r="E40" s="39">
        <f>SUM(E29:E39)</f>
        <v>0</v>
      </c>
      <c r="F40" s="30"/>
    </row>
    <row r="41" spans="2:13" ht="21" customHeight="1" x14ac:dyDescent="0.2">
      <c r="B41" s="24" t="s">
        <v>52</v>
      </c>
      <c r="C41" s="38"/>
    </row>
    <row r="42" spans="2:13" ht="21" customHeight="1" x14ac:dyDescent="0.2">
      <c r="B42" s="27" t="s">
        <v>53</v>
      </c>
      <c r="C42" s="37"/>
    </row>
    <row r="43" spans="2:13" ht="21" customHeight="1" x14ac:dyDescent="0.2">
      <c r="B43" s="24" t="s">
        <v>54</v>
      </c>
      <c r="C43" s="38"/>
      <c r="J43" s="30"/>
    </row>
    <row r="44" spans="2:13" ht="21" customHeight="1" x14ac:dyDescent="0.2">
      <c r="B44" s="27" t="s">
        <v>55</v>
      </c>
      <c r="C44" s="37"/>
      <c r="J44" s="30"/>
    </row>
    <row r="45" spans="2:13" ht="21" customHeight="1" x14ac:dyDescent="0.2">
      <c r="B45" s="24" t="s">
        <v>56</v>
      </c>
      <c r="C45" s="38"/>
      <c r="J45" s="30"/>
    </row>
    <row r="46" spans="2:13" ht="21" customHeight="1" x14ac:dyDescent="0.2">
      <c r="B46" s="27" t="s">
        <v>57</v>
      </c>
      <c r="C46" s="37"/>
      <c r="J46" s="30"/>
    </row>
    <row r="47" spans="2:13" ht="21" customHeight="1" x14ac:dyDescent="0.2">
      <c r="B47" s="24" t="s">
        <v>58</v>
      </c>
      <c r="C47" s="38"/>
      <c r="J47" s="30"/>
    </row>
    <row r="48" spans="2:13" ht="21" customHeight="1" x14ac:dyDescent="0.2">
      <c r="B48" s="27" t="s">
        <v>59</v>
      </c>
      <c r="C48" s="37"/>
      <c r="J48" s="30"/>
      <c r="K48" s="18"/>
    </row>
    <row r="49" spans="2:12" ht="21" customHeight="1" x14ac:dyDescent="0.2">
      <c r="B49" s="24" t="s">
        <v>60</v>
      </c>
      <c r="C49" s="38"/>
      <c r="J49" s="30"/>
      <c r="K49" s="18"/>
      <c r="L49" s="29"/>
    </row>
    <row r="50" spans="2:12" ht="21" customHeight="1" x14ac:dyDescent="0.2">
      <c r="B50" s="27" t="s">
        <v>61</v>
      </c>
      <c r="C50" s="37"/>
      <c r="J50" s="30"/>
      <c r="K50" s="18"/>
      <c r="L50" s="29"/>
    </row>
    <row r="51" spans="2:12" ht="21" customHeight="1" x14ac:dyDescent="0.2">
      <c r="B51" s="24" t="s">
        <v>62</v>
      </c>
      <c r="C51" s="38"/>
      <c r="J51" s="30"/>
      <c r="K51" s="18"/>
      <c r="L51" s="29"/>
    </row>
    <row r="52" spans="2:12" ht="21" customHeight="1" x14ac:dyDescent="0.2">
      <c r="B52" s="27" t="s">
        <v>63</v>
      </c>
      <c r="C52" s="37"/>
      <c r="J52" s="30"/>
      <c r="K52" s="18"/>
      <c r="L52" s="29"/>
    </row>
    <row r="53" spans="2:12" ht="21" customHeight="1" x14ac:dyDescent="0.2">
      <c r="B53" s="24" t="s">
        <v>64</v>
      </c>
      <c r="C53" s="38"/>
      <c r="J53" s="30"/>
      <c r="K53" s="18"/>
      <c r="L53" s="29"/>
    </row>
    <row r="54" spans="2:12" ht="21" customHeight="1" x14ac:dyDescent="0.2">
      <c r="B54" s="27" t="s">
        <v>65</v>
      </c>
      <c r="C54" s="37"/>
      <c r="L54" s="17"/>
    </row>
    <row r="55" spans="2:12" ht="21" customHeight="1" x14ac:dyDescent="0.2">
      <c r="B55" s="24" t="s">
        <v>66</v>
      </c>
      <c r="C55" s="38"/>
    </row>
    <row r="56" spans="2:12" ht="21" customHeight="1" x14ac:dyDescent="0.2">
      <c r="B56" s="27" t="s">
        <v>67</v>
      </c>
      <c r="C56" s="37"/>
    </row>
    <row r="57" spans="2:12" ht="14.25" x14ac:dyDescent="0.2">
      <c r="B57" s="24" t="s">
        <v>68</v>
      </c>
      <c r="C57" s="38"/>
    </row>
    <row r="58" spans="2:12" ht="14.25" x14ac:dyDescent="0.2">
      <c r="B58" s="27" t="s">
        <v>69</v>
      </c>
      <c r="C58" s="37"/>
    </row>
    <row r="59" spans="2:12" ht="14.25" x14ac:dyDescent="0.2">
      <c r="B59" s="24" t="s">
        <v>70</v>
      </c>
      <c r="C59" s="38"/>
    </row>
    <row r="60" spans="2:12" ht="14.25" x14ac:dyDescent="0.2">
      <c r="B60" s="27" t="s">
        <v>71</v>
      </c>
      <c r="C60" s="37"/>
    </row>
    <row r="61" spans="2:12" ht="14.25" x14ac:dyDescent="0.2">
      <c r="B61" s="24" t="s">
        <v>72</v>
      </c>
      <c r="C61" s="38"/>
    </row>
    <row r="62" spans="2:12" ht="14.25" x14ac:dyDescent="0.2">
      <c r="B62" s="14" t="s">
        <v>15</v>
      </c>
      <c r="C62" s="39">
        <f>SUM(C29:C61)</f>
        <v>0</v>
      </c>
    </row>
  </sheetData>
  <sortState ref="B31:H60">
    <sortCondition ref="B30"/>
  </sortState>
  <pageMargins left="0.4" right="0.4" top="0.4" bottom="0.4" header="0.3" footer="0.3"/>
  <pageSetup fitToHeight="0" orientation="landscape" r:id="rId1"/>
  <headerFooter differentFirst="1">
    <oddFooter>Página &amp;P de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/>
  </sheetPr>
  <dimension ref="B2:J36"/>
  <sheetViews>
    <sheetView showGridLines="0" workbookViewId="0"/>
  </sheetViews>
  <sheetFormatPr defaultColWidth="9" defaultRowHeight="14.25" x14ac:dyDescent="0.2"/>
  <cols>
    <col min="1" max="1" width="1.625" style="6" customWidth="1"/>
    <col min="2" max="2" width="12.25" style="6" bestFit="1" customWidth="1"/>
    <col min="3" max="3" width="2.875" style="6" bestFit="1" customWidth="1"/>
    <col min="4" max="4" width="8.625" style="6" customWidth="1"/>
    <col min="5" max="5" width="4.625" style="6" bestFit="1" customWidth="1"/>
    <col min="6" max="6" width="16.125" style="6" bestFit="1" customWidth="1"/>
    <col min="7" max="7" width="19.25" style="6" bestFit="1" customWidth="1"/>
    <col min="8" max="8" width="18.125" style="6" bestFit="1" customWidth="1"/>
    <col min="9" max="9" width="10.375" style="6" bestFit="1" customWidth="1"/>
    <col min="10" max="10" width="4.875" style="6" bestFit="1" customWidth="1"/>
    <col min="11" max="16384" width="9" style="6"/>
  </cols>
  <sheetData>
    <row r="2" spans="2:10" ht="36.75" x14ac:dyDescent="0.7">
      <c r="B2" s="69" t="s">
        <v>10</v>
      </c>
      <c r="C2" s="69"/>
      <c r="D2" s="69"/>
      <c r="E2" s="69"/>
      <c r="F2" s="69"/>
      <c r="G2" s="69"/>
      <c r="H2" s="69"/>
      <c r="I2" s="69"/>
      <c r="J2" s="69"/>
    </row>
    <row r="4" spans="2:10" ht="15" x14ac:dyDescent="0.2">
      <c r="B4" s="11" t="s">
        <v>1</v>
      </c>
      <c r="C4" s="11">
        <f>ROW(DATA!$B$9)+1</f>
        <v>10</v>
      </c>
      <c r="D4" s="7" t="s">
        <v>2</v>
      </c>
      <c r="E4" s="7" t="s">
        <v>3</v>
      </c>
      <c r="F4" s="7" t="s">
        <v>7</v>
      </c>
      <c r="G4" s="7" t="s">
        <v>8</v>
      </c>
      <c r="H4" s="7" t="s">
        <v>12</v>
      </c>
      <c r="I4" s="7" t="s">
        <v>9</v>
      </c>
      <c r="J4" s="7" t="s">
        <v>4</v>
      </c>
    </row>
    <row r="5" spans="2:10" x14ac:dyDescent="0.2">
      <c r="B5" s="11" t="s">
        <v>0</v>
      </c>
      <c r="C5" s="20" t="e">
        <f>MATCH(9.99E+307,DATA!$B$10:$B$13)+DietaLinhaInício-1</f>
        <v>#N/A</v>
      </c>
      <c r="D5" s="8" t="str">
        <f>IFERROR(INDEX(DATA!$B$10:$C$13,DietaÚltimasTérmino-DietaLinhaInício-J5,1),"")</f>
        <v/>
      </c>
      <c r="E5" s="9" t="str">
        <f t="shared" ref="E5:E18" si="0">UPPER(TEXT(D5,"DDD"))</f>
        <v/>
      </c>
      <c r="F5" s="9" t="e">
        <f>IFERROR(INDEX(DATA!$B$10:$C$13,DietaÚltimasTérmino-DietaLinhaInício-J5,7),NA())</f>
        <v>#N/A</v>
      </c>
      <c r="G5" s="9" t="e">
        <f>IFERROR(INDEX(DATA!$B$10:$C$13,DietaÚltimasTérmino-DietaLinhaInício-J5,6),NA())</f>
        <v>#N/A</v>
      </c>
      <c r="H5" s="9" t="e">
        <f>IFERROR(INDEX(DATA!$B$10:$C$13,DietaÚltimasTérmino-DietaLinhaInício-J5,5),NA())</f>
        <v>#N/A</v>
      </c>
      <c r="I5" s="9" t="e">
        <f>IFERROR(INDEX(DATA!$B$10:$C$13,DietaÚltimasTérmino-DietaLinhaInício-J5,4),NA())</f>
        <v>#N/A</v>
      </c>
      <c r="J5" s="9">
        <v>-1</v>
      </c>
    </row>
    <row r="6" spans="2:10" x14ac:dyDescent="0.2">
      <c r="B6" s="4"/>
      <c r="C6" s="4"/>
      <c r="D6" s="8" t="str">
        <f>IFERROR(INDEX(DATA!$B$10:$C$13,DietaÚltimasTérmino-DietaLinhaInício-J6,1),"")</f>
        <v/>
      </c>
      <c r="E6" s="9" t="str">
        <f t="shared" si="0"/>
        <v/>
      </c>
      <c r="F6" s="9" t="e">
        <f>IFERROR(INDEX(DATA!$B$10:$C$13,DietaÚltimasTérmino-DietaLinhaInício-J6,7),NA())</f>
        <v>#N/A</v>
      </c>
      <c r="G6" s="9" t="e">
        <f>IFERROR(INDEX(DATA!$B$10:$C$13,DietaÚltimasTérmino-DietaLinhaInício-J6,6),NA())</f>
        <v>#N/A</v>
      </c>
      <c r="H6" s="21" t="e">
        <f>IFERROR(INDEX(DATA!$B$10:$C$13,DietaÚltimasTérmino-DietaLinhaInício-J6,5),NA())</f>
        <v>#N/A</v>
      </c>
      <c r="I6" s="9" t="e">
        <f>IFERROR(INDEX(DATA!$B$10:$C$13,DietaÚltimasTérmino-DietaLinhaInício-J6,4),NA())</f>
        <v>#N/A</v>
      </c>
      <c r="J6" s="9">
        <v>0</v>
      </c>
    </row>
    <row r="7" spans="2:10" x14ac:dyDescent="0.2">
      <c r="B7" s="4"/>
      <c r="C7" s="4"/>
      <c r="D7" s="8" t="str">
        <f>IFERROR(INDEX(DATA!$B$10:$C$13,DietaÚltimasTérmino-DietaLinhaInício-J7,1),"")</f>
        <v/>
      </c>
      <c r="E7" s="9" t="str">
        <f t="shared" si="0"/>
        <v/>
      </c>
      <c r="F7" s="21" t="e">
        <f>IFERROR(INDEX(DATA!$B$10:$C$13,DietaÚltimasTérmino-DietaLinhaInício-J7,7),NA())</f>
        <v>#N/A</v>
      </c>
      <c r="G7" s="21" t="e">
        <f>IFERROR(INDEX(DATA!$B$10:$C$13,DietaÚltimasTérmino-DietaLinhaInício-J7,6),NA())</f>
        <v>#N/A</v>
      </c>
      <c r="H7" s="21" t="e">
        <f>IFERROR(INDEX(DATA!$B$10:$C$13,DietaÚltimasTérmino-DietaLinhaInício-J7,5),NA())</f>
        <v>#N/A</v>
      </c>
      <c r="I7" s="9" t="e">
        <f>IFERROR(INDEX(DATA!$B$10:$C$13,DietaÚltimasTérmino-DietaLinhaInício-J7,4),NA())</f>
        <v>#N/A</v>
      </c>
      <c r="J7" s="9">
        <v>1</v>
      </c>
    </row>
    <row r="8" spans="2:10" x14ac:dyDescent="0.2">
      <c r="B8" s="4"/>
      <c r="C8" s="4"/>
      <c r="D8" s="8" t="str">
        <f>IFERROR(INDEX(DATA!$B$10:$C$13,DietaÚltimasTérmino-DietaLinhaInício-J8,1),"")</f>
        <v/>
      </c>
      <c r="E8" s="9" t="str">
        <f t="shared" si="0"/>
        <v/>
      </c>
      <c r="F8" s="21" t="e">
        <f>IFERROR(INDEX(DATA!$B$10:$C$13,DietaÚltimasTérmino-DietaLinhaInício-J8,7),NA())</f>
        <v>#N/A</v>
      </c>
      <c r="G8" s="9" t="e">
        <f>IFERROR(INDEX(DATA!$B$10:$C$13,DietaÚltimasTérmino-DietaLinhaInício-J8,6),NA())</f>
        <v>#N/A</v>
      </c>
      <c r="H8" s="21" t="e">
        <f>IFERROR(INDEX(DATA!$B$10:$C$13,DietaÚltimasTérmino-DietaLinhaInício-J8,5),NA())</f>
        <v>#N/A</v>
      </c>
      <c r="I8" s="9" t="e">
        <f>IFERROR(INDEX(DATA!$B$10:$C$13,DietaÚltimasTérmino-DietaLinhaInício-J8,4),NA())</f>
        <v>#N/A</v>
      </c>
      <c r="J8" s="9">
        <v>2</v>
      </c>
    </row>
    <row r="9" spans="2:10" x14ac:dyDescent="0.2">
      <c r="B9" s="4"/>
      <c r="C9" s="4"/>
      <c r="D9" s="8" t="str">
        <f>IFERROR(INDEX(DATA!$B$10:$C$13,DietaÚltimasTérmino-DietaLinhaInício-J9,1),"")</f>
        <v/>
      </c>
      <c r="E9" s="9" t="str">
        <f t="shared" si="0"/>
        <v/>
      </c>
      <c r="F9" s="9" t="e">
        <f>IFERROR(INDEX(DATA!$B$10:$C$13,DietaÚltimasTérmino-DietaLinhaInício-J9,7),NA())</f>
        <v>#N/A</v>
      </c>
      <c r="G9" s="9" t="e">
        <f>IFERROR(INDEX(DATA!$B$10:$C$13,DietaÚltimasTérmino-DietaLinhaInício-J9,6),NA())</f>
        <v>#N/A</v>
      </c>
      <c r="H9" s="9" t="e">
        <f>IFERROR(INDEX(DATA!$B$10:$C$13,DietaÚltimasTérmino-DietaLinhaInício-J9,5),NA())</f>
        <v>#N/A</v>
      </c>
      <c r="I9" s="9" t="e">
        <f>IFERROR(INDEX(DATA!$B$10:$C$13,DietaÚltimasTérmino-DietaLinhaInício-J9,4),NA())</f>
        <v>#N/A</v>
      </c>
      <c r="J9" s="9">
        <v>3</v>
      </c>
    </row>
    <row r="10" spans="2:10" x14ac:dyDescent="0.2">
      <c r="B10" s="4"/>
      <c r="C10" s="4"/>
      <c r="D10" s="8" t="str">
        <f>IFERROR(INDEX(DATA!$B$10:$C$13,DietaÚltimasTérmino-DietaLinhaInício-J10,1),"")</f>
        <v/>
      </c>
      <c r="E10" s="9" t="str">
        <f t="shared" si="0"/>
        <v/>
      </c>
      <c r="F10" s="9" t="e">
        <f>IFERROR(INDEX(DATA!$B$10:$C$13,DietaÚltimasTérmino-DietaLinhaInício-J10,7),NA())</f>
        <v>#N/A</v>
      </c>
      <c r="G10" s="9" t="e">
        <f>IFERROR(INDEX(DATA!$B$10:$C$13,DietaÚltimasTérmino-DietaLinhaInício-J10,6),NA())</f>
        <v>#N/A</v>
      </c>
      <c r="H10" s="9" t="e">
        <f>IFERROR(INDEX(DATA!$B$10:$C$13,DietaÚltimasTérmino-DietaLinhaInício-J10,5),NA())</f>
        <v>#N/A</v>
      </c>
      <c r="I10" s="9" t="e">
        <f>IFERROR(INDEX(DATA!$B$10:$C$13,DietaÚltimasTérmino-DietaLinhaInício-J10,4),NA())</f>
        <v>#N/A</v>
      </c>
      <c r="J10" s="9">
        <v>4</v>
      </c>
    </row>
    <row r="11" spans="2:10" x14ac:dyDescent="0.2">
      <c r="B11" s="4"/>
      <c r="C11" s="4"/>
      <c r="D11" s="8" t="str">
        <f>IFERROR(INDEX(DATA!$B$10:$C$13,DietaÚltimasTérmino-DietaLinhaInício-J11,1),"")</f>
        <v/>
      </c>
      <c r="E11" s="9" t="str">
        <f t="shared" si="0"/>
        <v/>
      </c>
      <c r="F11" s="9" t="e">
        <f>IFERROR(INDEX(DATA!$B$10:$C$13,DietaÚltimasTérmino-DietaLinhaInício-J11,7),NA())</f>
        <v>#N/A</v>
      </c>
      <c r="G11" s="21" t="e">
        <f>IFERROR(INDEX(DATA!$B$10:$C$13,DietaÚltimasTérmino-DietaLinhaInício-J11,6),NA())</f>
        <v>#N/A</v>
      </c>
      <c r="H11" s="9" t="e">
        <f>IFERROR(INDEX(DATA!$B$10:$C$13,DietaÚltimasTérmino-DietaLinhaInício-J11,5),NA())</f>
        <v>#N/A</v>
      </c>
      <c r="I11" s="9" t="e">
        <f>IFERROR(INDEX(DATA!$B$10:$C$13,DietaÚltimasTérmino-DietaLinhaInício-J11,4),NA())</f>
        <v>#N/A</v>
      </c>
      <c r="J11" s="9">
        <v>5</v>
      </c>
    </row>
    <row r="12" spans="2:10" x14ac:dyDescent="0.2">
      <c r="B12" s="4"/>
      <c r="C12" s="4"/>
      <c r="D12" s="8" t="str">
        <f>IFERROR(INDEX(DATA!$B$10:$C$13,DietaÚltimasTérmino-DietaLinhaInício-J12,1),"")</f>
        <v/>
      </c>
      <c r="E12" s="9" t="str">
        <f t="shared" si="0"/>
        <v/>
      </c>
      <c r="F12" s="9" t="e">
        <f>IFERROR(INDEX(DATA!$B$10:$C$13,DietaÚltimasTérmino-DietaLinhaInício-J12,7),NA())</f>
        <v>#N/A</v>
      </c>
      <c r="G12" s="9" t="e">
        <f>IFERROR(INDEX(DATA!$B$10:$C$13,DietaÚltimasTérmino-DietaLinhaInício-J12,6),NA())</f>
        <v>#N/A</v>
      </c>
      <c r="H12" s="9" t="e">
        <f>IFERROR(INDEX(DATA!$B$10:$C$13,DietaÚltimasTérmino-DietaLinhaInício-J12,5),NA())</f>
        <v>#N/A</v>
      </c>
      <c r="I12" s="9" t="e">
        <f>IFERROR(INDEX(DATA!$B$10:$C$13,DietaÚltimasTérmino-DietaLinhaInício-J12,4),NA())</f>
        <v>#N/A</v>
      </c>
      <c r="J12" s="9">
        <v>6</v>
      </c>
    </row>
    <row r="13" spans="2:10" x14ac:dyDescent="0.2">
      <c r="B13" s="4"/>
      <c r="C13" s="4"/>
      <c r="D13" s="8" t="str">
        <f>IFERROR(INDEX(DATA!$B$10:$C$13,DietaÚltimasTérmino-DietaLinhaInício-J13,1),"")</f>
        <v/>
      </c>
      <c r="E13" s="9" t="str">
        <f t="shared" si="0"/>
        <v/>
      </c>
      <c r="F13" s="9" t="e">
        <f>IFERROR(INDEX(DATA!$B$10:$C$13,DietaÚltimasTérmino-DietaLinhaInício-J13,7),NA())</f>
        <v>#N/A</v>
      </c>
      <c r="G13" s="9" t="e">
        <f>IFERROR(INDEX(DATA!$B$10:$C$13,DietaÚltimasTérmino-DietaLinhaInício-J13,6),NA())</f>
        <v>#N/A</v>
      </c>
      <c r="H13" s="9" t="e">
        <f>IFERROR(INDEX(DATA!$B$10:$C$13,DietaÚltimasTérmino-DietaLinhaInício-J13,5),NA())</f>
        <v>#N/A</v>
      </c>
      <c r="I13" s="9" t="e">
        <f>IFERROR(INDEX(DATA!$B$10:$C$13,DietaÚltimasTérmino-DietaLinhaInício-J13,4),NA())</f>
        <v>#N/A</v>
      </c>
      <c r="J13" s="9">
        <v>7</v>
      </c>
    </row>
    <row r="14" spans="2:10" x14ac:dyDescent="0.2">
      <c r="B14" s="4"/>
      <c r="C14" s="4"/>
      <c r="D14" s="8" t="str">
        <f>IFERROR(INDEX(DATA!$B$10:$C$13,DietaÚltimasTérmino-DietaLinhaInício-J14,1),"")</f>
        <v/>
      </c>
      <c r="E14" s="9" t="str">
        <f t="shared" si="0"/>
        <v/>
      </c>
      <c r="F14" s="9" t="e">
        <f>IFERROR(INDEX(DATA!$B$10:$C$13,DietaÚltimasTérmino-DietaLinhaInício-J14,7),NA())</f>
        <v>#N/A</v>
      </c>
      <c r="G14" s="9" t="e">
        <f>IFERROR(INDEX(DATA!$B$10:$C$13,DietaÚltimasTérmino-DietaLinhaInício-J14,6),NA())</f>
        <v>#N/A</v>
      </c>
      <c r="H14" s="9" t="e">
        <f>IFERROR(INDEX(DATA!$B$10:$C$13,DietaÚltimasTérmino-DietaLinhaInício-J14,5),NA())</f>
        <v>#N/A</v>
      </c>
      <c r="I14" s="9" t="e">
        <f>IFERROR(INDEX(DATA!$B$10:$C$13,DietaÚltimasTérmino-DietaLinhaInício-J14,4),NA())</f>
        <v>#N/A</v>
      </c>
      <c r="J14" s="9">
        <v>8</v>
      </c>
    </row>
    <row r="15" spans="2:10" x14ac:dyDescent="0.2">
      <c r="B15" s="4"/>
      <c r="C15" s="4"/>
      <c r="D15" s="8" t="str">
        <f>IFERROR(INDEX(DATA!$B$10:$C$13,DietaÚltimasTérmino-DietaLinhaInício-J15,1),"")</f>
        <v/>
      </c>
      <c r="E15" s="9" t="str">
        <f t="shared" si="0"/>
        <v/>
      </c>
      <c r="F15" s="9" t="e">
        <f>IFERROR(INDEX(DATA!$B$10:$C$13,DietaÚltimasTérmino-DietaLinhaInício-J15,7),NA())</f>
        <v>#N/A</v>
      </c>
      <c r="G15" s="9" t="e">
        <f>IFERROR(INDEX(DATA!$B$10:$C$13,DietaÚltimasTérmino-DietaLinhaInício-J15,6),NA())</f>
        <v>#N/A</v>
      </c>
      <c r="H15" s="9" t="e">
        <f>IFERROR(INDEX(DATA!$B$10:$C$13,DietaÚltimasTérmino-DietaLinhaInício-J15,5),NA())</f>
        <v>#N/A</v>
      </c>
      <c r="I15" s="9" t="e">
        <f>IFERROR(INDEX(DATA!$B$10:$C$13,DietaÚltimasTérmino-DietaLinhaInício-J15,4),NA())</f>
        <v>#N/A</v>
      </c>
      <c r="J15" s="9">
        <v>9</v>
      </c>
    </row>
    <row r="16" spans="2:10" x14ac:dyDescent="0.2">
      <c r="B16" s="4"/>
      <c r="C16" s="4"/>
      <c r="D16" s="22" t="str">
        <f>IFERROR(INDEX(DATA!$B$10:$C$13,DietaÚltimasTérmino-DietaLinhaInício-J16,1),"")</f>
        <v/>
      </c>
      <c r="E16" s="9" t="str">
        <f t="shared" si="0"/>
        <v/>
      </c>
      <c r="F16" s="9" t="e">
        <f>IFERROR(INDEX(DATA!$B$10:$C$13,DietaÚltimasTérmino-DietaLinhaInício-J16,7),NA())</f>
        <v>#N/A</v>
      </c>
      <c r="G16" s="9" t="e">
        <f>IFERROR(INDEX(DATA!$B$10:$C$13,DietaÚltimasTérmino-DietaLinhaInício-J16,6),NA())</f>
        <v>#N/A</v>
      </c>
      <c r="H16" s="21" t="e">
        <f>IFERROR(INDEX(DATA!$B$10:$C$13,DietaÚltimasTérmino-DietaLinhaInício-J16,5),NA())</f>
        <v>#N/A</v>
      </c>
      <c r="I16" s="9" t="e">
        <f>IFERROR(INDEX(DATA!$B$10:$C$13,DietaÚltimasTérmino-DietaLinhaInício-J16,4),NA())</f>
        <v>#N/A</v>
      </c>
      <c r="J16" s="9">
        <v>10</v>
      </c>
    </row>
    <row r="17" spans="2:10" x14ac:dyDescent="0.2">
      <c r="B17" s="4"/>
      <c r="C17" s="4"/>
      <c r="D17" s="8" t="str">
        <f>IFERROR(INDEX(DATA!$B$10:$C$13,DietaÚltimasTérmino-DietaLinhaInício-J17,1),"")</f>
        <v/>
      </c>
      <c r="E17" s="9" t="str">
        <f t="shared" si="0"/>
        <v/>
      </c>
      <c r="F17" s="9" t="e">
        <f>IFERROR(INDEX(DATA!$B$10:$C$13,DietaÚltimasTérmino-DietaLinhaInício-J17,7),NA())</f>
        <v>#N/A</v>
      </c>
      <c r="G17" s="9" t="e">
        <f>IFERROR(INDEX(DATA!$B$10:$C$13,DietaÚltimasTérmino-DietaLinhaInício-J17,6),NA())</f>
        <v>#N/A</v>
      </c>
      <c r="H17" s="21" t="e">
        <f>IFERROR(INDEX(DATA!$B$10:$C$13,DietaÚltimasTérmino-DietaLinhaInício-J17,5),NA())</f>
        <v>#N/A</v>
      </c>
      <c r="I17" s="9" t="e">
        <f>IFERROR(INDEX(DATA!$B$10:$C$13,DietaÚltimasTérmino-DietaLinhaInício-J17,4),NA())</f>
        <v>#N/A</v>
      </c>
      <c r="J17" s="9">
        <v>11</v>
      </c>
    </row>
    <row r="18" spans="2:10" x14ac:dyDescent="0.2">
      <c r="B18" s="4"/>
      <c r="C18" s="4"/>
      <c r="D18" s="8" t="str">
        <f>IFERROR(INDEX(DATA!$B$10:$C$13,DietaÚltimasTérmino-DietaLinhaInício-J18,1),"")</f>
        <v/>
      </c>
      <c r="E18" s="9" t="str">
        <f t="shared" si="0"/>
        <v/>
      </c>
      <c r="F18" s="9" t="e">
        <f>IFERROR(INDEX(DATA!$B$10:$C$13,DietaÚltimasTérmino-DietaLinhaInício-J18,7),NA())</f>
        <v>#N/A</v>
      </c>
      <c r="G18" s="9" t="e">
        <f>IFERROR(INDEX(DATA!$B$10:$C$13,DietaÚltimasTérmino-DietaLinhaInício-J18,6),NA())</f>
        <v>#N/A</v>
      </c>
      <c r="H18" s="21" t="e">
        <f>IFERROR(INDEX(DATA!$B$10:$C$13,DietaÚltimasTérmino-DietaLinhaInício-J18,5),NA())</f>
        <v>#N/A</v>
      </c>
      <c r="I18" s="9" t="e">
        <f>IFERROR(INDEX(DATA!$B$10:$C$13,DietaÚltimasTérmino-DietaLinhaInício-J18,4),NA())</f>
        <v>#N/A</v>
      </c>
      <c r="J18" s="9">
        <v>12</v>
      </c>
    </row>
    <row r="20" spans="2:10" ht="36.75" x14ac:dyDescent="0.7">
      <c r="B20" s="69" t="s">
        <v>11</v>
      </c>
      <c r="C20" s="69"/>
      <c r="D20" s="69"/>
      <c r="E20" s="69"/>
      <c r="F20" s="69"/>
      <c r="G20" s="69"/>
      <c r="H20" s="69"/>
      <c r="I20" s="69"/>
      <c r="J20" s="69"/>
    </row>
    <row r="22" spans="2:10" ht="15" x14ac:dyDescent="0.2">
      <c r="B22" s="11" t="s">
        <v>1</v>
      </c>
      <c r="C22" s="11" t="e">
        <f>ROW(#REF!)+1</f>
        <v>#REF!</v>
      </c>
      <c r="D22" s="7" t="s">
        <v>2</v>
      </c>
      <c r="E22" s="7" t="s">
        <v>3</v>
      </c>
      <c r="F22" s="7" t="s">
        <v>6</v>
      </c>
      <c r="G22" s="7" t="s">
        <v>5</v>
      </c>
      <c r="H22" s="7" t="s">
        <v>4</v>
      </c>
    </row>
    <row r="23" spans="2:10" x14ac:dyDescent="0.2">
      <c r="B23" s="11" t="s">
        <v>0</v>
      </c>
      <c r="C23" s="12" t="e">
        <f>MATCH(9.99E+307,#REF!)+ExercíciosLinhaInício-1</f>
        <v>#REF!</v>
      </c>
      <c r="D23" s="10" t="str">
        <f>IFERROR(INDEX(#REF!,ExercíciosÚltimasTérmino-ExercíciosLinhaInício-H23,1),"")</f>
        <v/>
      </c>
      <c r="E23" s="9" t="str">
        <f t="shared" ref="E23:E36" si="1">UPPER(TEXT(D23,"DDD"))</f>
        <v/>
      </c>
      <c r="F23" s="9" t="e">
        <f>IFERROR(INDEX(#REF!,ExercíciosÚltimasTérmino-ExercíciosLinhaInício-H23,2),NA())</f>
        <v>#N/A</v>
      </c>
      <c r="G23" s="9" t="e">
        <f>IFERROR(INDEX(#REF!,ExercíciosÚltimasTérmino-ExercíciosLinhaInício-H23,3),NA())</f>
        <v>#N/A</v>
      </c>
      <c r="H23" s="9">
        <v>-1</v>
      </c>
    </row>
    <row r="24" spans="2:10" x14ac:dyDescent="0.2">
      <c r="B24" s="4"/>
      <c r="C24" s="4"/>
      <c r="D24" s="8" t="str">
        <f>IFERROR(INDEX(#REF!,ExercíciosÚltimasTérmino-ExercíciosLinhaInício-H24,1),"")</f>
        <v/>
      </c>
      <c r="E24" s="9" t="str">
        <f t="shared" si="1"/>
        <v/>
      </c>
      <c r="F24" s="9" t="e">
        <f>IFERROR(INDEX(#REF!,ExercíciosÚltimasTérmino-ExercíciosLinhaInício-H24,2),NA())</f>
        <v>#N/A</v>
      </c>
      <c r="G24" s="9" t="e">
        <f>IFERROR(INDEX(#REF!,ExercíciosÚltimasTérmino-ExercíciosLinhaInício-H24,3),NA())</f>
        <v>#N/A</v>
      </c>
      <c r="H24" s="9">
        <v>0</v>
      </c>
    </row>
    <row r="25" spans="2:10" x14ac:dyDescent="0.2">
      <c r="B25" s="4"/>
      <c r="C25" s="4"/>
      <c r="D25" s="8" t="str">
        <f>IFERROR(INDEX(#REF!,ExercíciosÚltimasTérmino-ExercíciosLinhaInício-H25,1),"")</f>
        <v/>
      </c>
      <c r="E25" s="9" t="str">
        <f t="shared" si="1"/>
        <v/>
      </c>
      <c r="F25" s="9" t="e">
        <f>IFERROR(INDEX(#REF!,ExercíciosÚltimasTérmino-ExercíciosLinhaInício-H25,2),NA())</f>
        <v>#N/A</v>
      </c>
      <c r="G25" s="9" t="e">
        <f>IFERROR(INDEX(#REF!,ExercíciosÚltimasTérmino-ExercíciosLinhaInício-H25,3),NA())</f>
        <v>#N/A</v>
      </c>
      <c r="H25" s="9">
        <v>1</v>
      </c>
    </row>
    <row r="26" spans="2:10" x14ac:dyDescent="0.2">
      <c r="B26" s="4"/>
      <c r="C26" s="4"/>
      <c r="D26" s="8" t="str">
        <f>IFERROR(INDEX(#REF!,ExercíciosÚltimasTérmino-ExercíciosLinhaInício-H26,1),"")</f>
        <v/>
      </c>
      <c r="E26" s="9" t="str">
        <f t="shared" si="1"/>
        <v/>
      </c>
      <c r="F26" s="9" t="e">
        <f>IFERROR(INDEX(#REF!,ExercíciosÚltimasTérmino-ExercíciosLinhaInício-H26,2),NA())</f>
        <v>#N/A</v>
      </c>
      <c r="G26" s="9" t="e">
        <f>IFERROR(INDEX(#REF!,ExercíciosÚltimasTérmino-ExercíciosLinhaInício-H26,3),NA())</f>
        <v>#N/A</v>
      </c>
      <c r="H26" s="9">
        <v>2</v>
      </c>
    </row>
    <row r="27" spans="2:10" x14ac:dyDescent="0.2">
      <c r="B27" s="4"/>
      <c r="C27" s="4"/>
      <c r="D27" s="8" t="str">
        <f>IFERROR(INDEX(#REF!,ExercíciosÚltimasTérmino-ExercíciosLinhaInício-H27,1),"")</f>
        <v/>
      </c>
      <c r="E27" s="9" t="str">
        <f t="shared" si="1"/>
        <v/>
      </c>
      <c r="F27" s="9" t="e">
        <f>IFERROR(INDEX(#REF!,ExercíciosÚltimasTérmino-ExercíciosLinhaInício-H27,2),NA())</f>
        <v>#N/A</v>
      </c>
      <c r="G27" s="9" t="e">
        <f>IFERROR(INDEX(#REF!,ExercíciosÚltimasTérmino-ExercíciosLinhaInício-H27,3),NA())</f>
        <v>#N/A</v>
      </c>
      <c r="H27" s="9">
        <v>3</v>
      </c>
    </row>
    <row r="28" spans="2:10" x14ac:dyDescent="0.2">
      <c r="B28" s="4"/>
      <c r="C28" s="4"/>
      <c r="D28" s="8" t="str">
        <f>IFERROR(INDEX(#REF!,ExercíciosÚltimasTérmino-ExercíciosLinhaInício-H28,1),"")</f>
        <v/>
      </c>
      <c r="E28" s="9" t="str">
        <f t="shared" si="1"/>
        <v/>
      </c>
      <c r="F28" s="9" t="e">
        <f>IFERROR(INDEX(#REF!,ExercíciosÚltimasTérmino-ExercíciosLinhaInício-H28,2),NA())</f>
        <v>#N/A</v>
      </c>
      <c r="G28" s="9" t="e">
        <f>IFERROR(INDEX(#REF!,ExercíciosÚltimasTérmino-ExercíciosLinhaInício-H28,3),NA())</f>
        <v>#N/A</v>
      </c>
      <c r="H28" s="9">
        <v>4</v>
      </c>
    </row>
    <row r="29" spans="2:10" x14ac:dyDescent="0.2">
      <c r="B29" s="4"/>
      <c r="C29" s="4"/>
      <c r="D29" s="8" t="str">
        <f>IFERROR(INDEX(#REF!,ExercíciosÚltimasTérmino-ExercíciosLinhaInício-H29,1),"")</f>
        <v/>
      </c>
      <c r="E29" s="9" t="str">
        <f t="shared" si="1"/>
        <v/>
      </c>
      <c r="F29" s="9" t="e">
        <f>IFERROR(INDEX(#REF!,ExercíciosÚltimasTérmino-ExercíciosLinhaInício-H29,2),NA())</f>
        <v>#N/A</v>
      </c>
      <c r="G29" s="9" t="e">
        <f>IFERROR(INDEX(#REF!,ExercíciosÚltimasTérmino-ExercíciosLinhaInício-H29,3),NA())</f>
        <v>#N/A</v>
      </c>
      <c r="H29" s="9">
        <v>5</v>
      </c>
    </row>
    <row r="30" spans="2:10" x14ac:dyDescent="0.2">
      <c r="B30" s="4"/>
      <c r="C30" s="4"/>
      <c r="D30" s="8" t="str">
        <f>IFERROR(INDEX(#REF!,ExercíciosÚltimasTérmino-ExercíciosLinhaInício-H30,1),"")</f>
        <v/>
      </c>
      <c r="E30" s="9" t="str">
        <f t="shared" si="1"/>
        <v/>
      </c>
      <c r="F30" s="9" t="e">
        <f>IFERROR(INDEX(#REF!,ExercíciosÚltimasTérmino-ExercíciosLinhaInício-H30,2),NA())</f>
        <v>#N/A</v>
      </c>
      <c r="G30" s="9" t="e">
        <f>IFERROR(INDEX(#REF!,ExercíciosÚltimasTérmino-ExercíciosLinhaInício-H30,3),NA())</f>
        <v>#N/A</v>
      </c>
      <c r="H30" s="9">
        <v>6</v>
      </c>
    </row>
    <row r="31" spans="2:10" x14ac:dyDescent="0.2">
      <c r="B31" s="4"/>
      <c r="C31" s="4"/>
      <c r="D31" s="8" t="str">
        <f>IFERROR(INDEX(#REF!,ExercíciosÚltimasTérmino-ExercíciosLinhaInício-H31,1),"")</f>
        <v/>
      </c>
      <c r="E31" s="9" t="str">
        <f t="shared" si="1"/>
        <v/>
      </c>
      <c r="F31" s="9" t="e">
        <f>IFERROR(INDEX(#REF!,ExercíciosÚltimasTérmino-ExercíciosLinhaInício-H31,2),NA())</f>
        <v>#N/A</v>
      </c>
      <c r="G31" s="9" t="e">
        <f>IFERROR(INDEX(#REF!,ExercíciosÚltimasTérmino-ExercíciosLinhaInício-H31,3),NA())</f>
        <v>#N/A</v>
      </c>
      <c r="H31" s="9">
        <v>7</v>
      </c>
    </row>
    <row r="32" spans="2:10" x14ac:dyDescent="0.2">
      <c r="B32" s="4"/>
      <c r="C32" s="4"/>
      <c r="D32" s="8" t="str">
        <f>IFERROR(INDEX(#REF!,ExercíciosÚltimasTérmino-ExercíciosLinhaInício-H32,1),"")</f>
        <v/>
      </c>
      <c r="E32" s="9" t="str">
        <f t="shared" si="1"/>
        <v/>
      </c>
      <c r="F32" s="9" t="e">
        <f>IFERROR(INDEX(#REF!,ExercíciosÚltimasTérmino-ExercíciosLinhaInício-H32,2),NA())</f>
        <v>#N/A</v>
      </c>
      <c r="G32" s="9" t="e">
        <f>IFERROR(INDEX(#REF!,ExercíciosÚltimasTérmino-ExercíciosLinhaInício-H32,3),NA())</f>
        <v>#N/A</v>
      </c>
      <c r="H32" s="9">
        <v>8</v>
      </c>
    </row>
    <row r="33" spans="2:8" x14ac:dyDescent="0.2">
      <c r="B33" s="4"/>
      <c r="C33" s="4"/>
      <c r="D33" s="8" t="str">
        <f>IFERROR(INDEX(#REF!,ExercíciosÚltimasTérmino-ExercíciosLinhaInício-H33,1),"")</f>
        <v/>
      </c>
      <c r="E33" s="9" t="str">
        <f t="shared" si="1"/>
        <v/>
      </c>
      <c r="F33" s="9" t="e">
        <f>IFERROR(INDEX(#REF!,ExercíciosÚltimasTérmino-ExercíciosLinhaInício-H33,2),NA())</f>
        <v>#N/A</v>
      </c>
      <c r="G33" s="9" t="e">
        <f>IFERROR(INDEX(#REF!,ExercíciosÚltimasTérmino-ExercíciosLinhaInício-H33,3),NA())</f>
        <v>#N/A</v>
      </c>
      <c r="H33" s="9">
        <v>9</v>
      </c>
    </row>
    <row r="34" spans="2:8" x14ac:dyDescent="0.2">
      <c r="B34" s="4"/>
      <c r="C34" s="4"/>
      <c r="D34" s="8" t="str">
        <f>IFERROR(INDEX(#REF!,ExercíciosÚltimasTérmino-ExercíciosLinhaInício-H34,1),"")</f>
        <v/>
      </c>
      <c r="E34" s="9" t="str">
        <f t="shared" si="1"/>
        <v/>
      </c>
      <c r="F34" s="9" t="e">
        <f>IFERROR(INDEX(#REF!,ExercíciosÚltimasTérmino-ExercíciosLinhaInício-H34,2),NA())</f>
        <v>#N/A</v>
      </c>
      <c r="G34" s="9" t="e">
        <f>IFERROR(INDEX(#REF!,ExercíciosÚltimasTérmino-ExercíciosLinhaInício-H34,3),NA())</f>
        <v>#N/A</v>
      </c>
      <c r="H34" s="9">
        <v>10</v>
      </c>
    </row>
    <row r="35" spans="2:8" x14ac:dyDescent="0.2">
      <c r="B35" s="4"/>
      <c r="C35" s="4"/>
      <c r="D35" s="8" t="str">
        <f>IFERROR(INDEX(#REF!,ExercíciosÚltimasTérmino-ExercíciosLinhaInício-H35,1),"")</f>
        <v/>
      </c>
      <c r="E35" s="9" t="str">
        <f t="shared" si="1"/>
        <v/>
      </c>
      <c r="F35" s="9" t="e">
        <f>IFERROR(INDEX(#REF!,ExercíciosÚltimasTérmino-ExercíciosLinhaInício-H35,2),NA())</f>
        <v>#N/A</v>
      </c>
      <c r="G35" s="9" t="e">
        <f>IFERROR(INDEX(#REF!,ExercíciosÚltimasTérmino-ExercíciosLinhaInício-H35,3),NA())</f>
        <v>#N/A</v>
      </c>
      <c r="H35" s="9">
        <v>11</v>
      </c>
    </row>
    <row r="36" spans="2:8" x14ac:dyDescent="0.2">
      <c r="B36" s="4"/>
      <c r="C36" s="4"/>
      <c r="D36" s="8" t="str">
        <f>IFERROR(INDEX(#REF!,ExercíciosÚltimasTérmino-ExercíciosLinhaInício-H36,1),"")</f>
        <v/>
      </c>
      <c r="E36" s="9" t="str">
        <f t="shared" si="1"/>
        <v/>
      </c>
      <c r="F36" s="9" t="e">
        <f>IFERROR(INDEX(#REF!,ExercíciosÚltimasTérmino-ExercíciosLinhaInício-H36,2),NA())</f>
        <v>#N/A</v>
      </c>
      <c r="G36" s="9" t="e">
        <f>IFERROR(INDEX(#REF!,ExercíciosÚltimasTérmino-ExercíciosLinhaInício-H36,3),NA())</f>
        <v>#N/A</v>
      </c>
      <c r="H36" s="9">
        <v>12</v>
      </c>
    </row>
  </sheetData>
  <mergeCells count="2">
    <mergeCell ref="B2:J2"/>
    <mergeCell ref="B20:J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B4294C6-550B-4CA6-9743-7F26C4E42B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Cálculos do Gráfico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Lins</dc:creator>
  <cp:lastModifiedBy>Rafael Adnet</cp:lastModifiedBy>
  <dcterms:created xsi:type="dcterms:W3CDTF">2014-03-02T14:20:47Z</dcterms:created>
  <dcterms:modified xsi:type="dcterms:W3CDTF">2015-05-13T22:05:56Z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TC040368519991</vt:lpwstr>
  </property>
  <property fmtid="{D5CDD505-2E9C-101B-9397-08002B2CF9AE}" pid="3" name="WorkbookGuid">
    <vt:lpwstr>43aa367a-8399-4f9e-b094-e179c00a9ec4</vt:lpwstr>
  </property>
</Properties>
</file>