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N63" i="1" l="1"/>
  <c r="Y41" i="1" l="1"/>
  <c r="Y42" i="1"/>
  <c r="Y43" i="1"/>
  <c r="Y53" i="1"/>
  <c r="Y52" i="1"/>
  <c r="Y51" i="1"/>
  <c r="Y50" i="1"/>
  <c r="Y49" i="1"/>
  <c r="I31" i="1"/>
  <c r="Y48" i="1"/>
  <c r="Y47" i="1"/>
  <c r="Y46" i="1"/>
  <c r="Y45" i="1"/>
  <c r="Y44" i="1"/>
  <c r="Y54" i="1" l="1"/>
  <c r="G14" i="1"/>
  <c r="G13" i="1"/>
  <c r="G15" i="1" s="1"/>
  <c r="W23" i="1"/>
  <c r="U35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6" i="1"/>
  <c r="I22" i="1"/>
  <c r="I23" i="1"/>
  <c r="I24" i="1"/>
  <c r="I25" i="1"/>
  <c r="I26" i="1"/>
  <c r="I27" i="1"/>
  <c r="I28" i="1"/>
  <c r="I29" i="1"/>
  <c r="I30" i="1"/>
  <c r="I32" i="1"/>
  <c r="I33" i="1"/>
  <c r="I34" i="1"/>
  <c r="I35" i="1"/>
  <c r="I36" i="1"/>
  <c r="I37" i="1"/>
  <c r="I38" i="1"/>
  <c r="I39" i="1"/>
  <c r="I40" i="1"/>
  <c r="I41" i="1"/>
  <c r="I42" i="1"/>
  <c r="I43" i="1"/>
  <c r="I21" i="1"/>
  <c r="U58" i="1" l="1"/>
  <c r="W24" i="1"/>
  <c r="I44" i="1"/>
  <c r="E51" i="1" s="1"/>
</calcChain>
</file>

<file path=xl/sharedStrings.xml><?xml version="1.0" encoding="utf-8"?>
<sst xmlns="http://schemas.openxmlformats.org/spreadsheetml/2006/main" count="194" uniqueCount="171">
  <si>
    <t xml:space="preserve">Población </t>
  </si>
  <si>
    <t>Zona</t>
  </si>
  <si>
    <t>Dirección</t>
  </si>
  <si>
    <t>Precio</t>
  </si>
  <si>
    <t>Metros</t>
  </si>
  <si>
    <t>Baños</t>
  </si>
  <si>
    <t>Tipo</t>
  </si>
  <si>
    <t>Uso</t>
  </si>
  <si>
    <t>Orientación</t>
  </si>
  <si>
    <t>Ascensor</t>
  </si>
  <si>
    <t>Amueblado</t>
  </si>
  <si>
    <t>CR</t>
  </si>
  <si>
    <t>no</t>
  </si>
  <si>
    <t>Centro</t>
  </si>
  <si>
    <t xml:space="preserve"> </t>
  </si>
  <si>
    <t>Exterior,luminoso</t>
  </si>
  <si>
    <t>Rondas</t>
  </si>
  <si>
    <t>Local, compra</t>
  </si>
  <si>
    <t>Zarzas</t>
  </si>
  <si>
    <t>http://www.inmobiliariacorreal.com/ficha.php?ref=4004</t>
  </si>
  <si>
    <t>Local,alquiler</t>
  </si>
  <si>
    <t>http://www.suneinmobiliaria.es/main.php?action=detalle&amp;codigo=3187</t>
  </si>
  <si>
    <t>tiendas</t>
  </si>
  <si>
    <t>http://www.business.ikea.com/es-es/products/70159666/</t>
  </si>
  <si>
    <t>Perchero</t>
  </si>
  <si>
    <t>escritorio</t>
  </si>
  <si>
    <t>http://www.business.ikea.com/es-es/products/10119466/</t>
  </si>
  <si>
    <t>sofa</t>
  </si>
  <si>
    <t>estanteria</t>
  </si>
  <si>
    <t>http://www.business.ikea.com/es-es/products/s39873911/</t>
  </si>
  <si>
    <t>lampara</t>
  </si>
  <si>
    <t>http://www.business.ikea.com/es-es/products/s79861181/</t>
  </si>
  <si>
    <t>http://www.business.ikea.com/es-es/products/40047675/</t>
  </si>
  <si>
    <t>http://www.merkamueble.com/html/es/coleccion_merkamueble/auxiliares/00329997/</t>
  </si>
  <si>
    <t>mesa centro</t>
  </si>
  <si>
    <t>mesa de direccion</t>
  </si>
  <si>
    <t>http://www.ofiprix.com/productos/espacios-de-trabajo/muebles-de-direccion/duo/</t>
  </si>
  <si>
    <t>http://www.ofiprix.com/productos/asientos-de-oficina/sillas-multifuncionales/matrix/</t>
  </si>
  <si>
    <t xml:space="preserve">sillas </t>
  </si>
  <si>
    <t>http://www.mobiliariodeoficina.com/producto/Archivadores_metalicos_2%2C_3_o_4_cajones/</t>
  </si>
  <si>
    <t>archivador</t>
  </si>
  <si>
    <t>https://www.ono.es/tienda/internet-telefono/?prd=1332</t>
  </si>
  <si>
    <t>ONO</t>
  </si>
  <si>
    <t>http://www.gardenencasa.es/epages/gardenencasa_es.sf/es_ES/?ObjectPath=/Shops/gardenencasa_es/Products/%223480/4028%22</t>
  </si>
  <si>
    <t>espatifilo</t>
  </si>
  <si>
    <t>Anturio rojo</t>
  </si>
  <si>
    <t>http://www.gardenencasa.es/epages/gardenencasa_es.sf/es_ES/?ObjectPath=/Shops/gardenencasa_es/Products/%223198/4028%22</t>
  </si>
  <si>
    <t>http://www.gardenencasa.es/epages/gardenencasa_es.sf/es_ES/?ObjectPath=/Shops/gardenencasa_es/Products/%22345b/4028%22</t>
  </si>
  <si>
    <t>kalanchoe</t>
  </si>
  <si>
    <t>captus</t>
  </si>
  <si>
    <t>http://www.gardenencasa.es/epages/gardenencasa_es.sf/es_ES/?ObjectPath=/Shops/gardenencasa_es/Products/%226505/4028%22</t>
  </si>
  <si>
    <t>Gymnocalcium japan rojo</t>
  </si>
  <si>
    <t>Carnegiea gigantea</t>
  </si>
  <si>
    <t>http://www.gardenencasa.es/epages/gardenencasa_es.sf/es_ES/?ObjectPath=/Shops/gardenencasa_es/Products/%2220a/0814%22</t>
  </si>
  <si>
    <t>Rebutia fabrisii</t>
  </si>
  <si>
    <t>http://www.gardenencasa.es/epages/gardenencasa_es.sf/es_ES/?ObjectPath=/Shops/gardenencasa_es/Products/%2220c/0814%22</t>
  </si>
  <si>
    <t>http://www.gardenencasa.es/epages/gardenencasa_es.sf/es_ES/?ObjectPath=/Shops/gardenencasa_es/Products/%2220e/0814%22</t>
  </si>
  <si>
    <t>http://www.suskaregalos.com/producto.php?categoria_padre=HOGAR%20/MENAJE%20/DECO&amp;categoria_hijo=PARAGUEROS&amp;nombre=PARAGUERO%20CROMADO&amp;cod=1951&amp;cat=260</t>
  </si>
  <si>
    <t>paraguero</t>
  </si>
  <si>
    <t>papelera</t>
  </si>
  <si>
    <t>reloj</t>
  </si>
  <si>
    <t>http://www.selfpaper.com/html/reloj-de-pared-oficina-38-cms-extra-grande-g.html</t>
  </si>
  <si>
    <t>fuente de agua fria</t>
  </si>
  <si>
    <t>http://www.selfpaper.com/html/bayves36213g.html</t>
  </si>
  <si>
    <t>Carpetas</t>
  </si>
  <si>
    <t>http://www.selfpaper.com/html/carpeta-azul-gomas-solapas-folio-g.html</t>
  </si>
  <si>
    <t>http://www.selfpaper.com/html/fundam90490g.html</t>
  </si>
  <si>
    <t>Funda folios</t>
  </si>
  <si>
    <t>Archivador</t>
  </si>
  <si>
    <t>http://www.selfpaper.com/html/archivador-az-economico-barato-palanca-g.html</t>
  </si>
  <si>
    <t>Perforador</t>
  </si>
  <si>
    <t>http://www.selfpaper.com/html/perforador-rapesco-835-35-hojas-plegable-g.html</t>
  </si>
  <si>
    <t>Quitagrapas</t>
  </si>
  <si>
    <t>http://www.selfpaper.com/html/quitagrapas-desgrapador-r4-g.html</t>
  </si>
  <si>
    <t>http://www.selfpaper.com/html/clipsaplig.html</t>
  </si>
  <si>
    <t>http://www.selfpaper.com/html/notas654g.html</t>
  </si>
  <si>
    <t>http://www.selfpaper.com/html/tijeras16g.html</t>
  </si>
  <si>
    <t>http://www.selfpaper.com/html/celo33x12g.html</t>
  </si>
  <si>
    <t>http://www.selfpaper.com/html/cubile130678g.html</t>
  </si>
  <si>
    <t>http://www.selfpaper.com/html/fechador-automatico-auto-entintable-s-120-4-mm-g.html</t>
  </si>
  <si>
    <t>http://www.selfpaper.com/html/sellos110001g.html</t>
  </si>
  <si>
    <t>http://www.selfpaper.com/html/tampont90g.html</t>
  </si>
  <si>
    <t>http://www.selfpaper.com/html/tarjvi10608g.html</t>
  </si>
  <si>
    <t>http://www.selfpaper.com/html/etiq_c10600g.html</t>
  </si>
  <si>
    <t>50 u</t>
  </si>
  <si>
    <t>http://www.selfpaper.com/html/caratulas-cd-dvd-apli-bordes-lisos-g.html</t>
  </si>
  <si>
    <t>http://www.selfpaper.com/html/grapadora-tenaza-rapid-e10-metalica-grapas-10-g.html</t>
  </si>
  <si>
    <t>Grapas</t>
  </si>
  <si>
    <t>http://www.selfpaper.com/html/grapas-petrus-26-6-galvanizada-plata-g.html</t>
  </si>
  <si>
    <t>http://www.selfpaper.com/html/alfomb29700g.html</t>
  </si>
  <si>
    <t>CD</t>
  </si>
  <si>
    <t>http://www.selfpaper.com/html/cdverbbob25g.html</t>
  </si>
  <si>
    <t>25 u</t>
  </si>
  <si>
    <t>http://www.selfpaper.com/html/dvdmenosbob25g.html</t>
  </si>
  <si>
    <t>DVD</t>
  </si>
  <si>
    <t>http://www.selfpaper.com/html/memoria-flash-usb-pinstripe-8-gb-g.html</t>
  </si>
  <si>
    <t>http://www.selfpaper.com/html/lapiz-pen-memoria-usb-4-gb-g.html</t>
  </si>
  <si>
    <t>http://www.selfpaper.com/html/reglet38340g.html</t>
  </si>
  <si>
    <t>http://www.selfpaper.com/html/boli_a38015g.html</t>
  </si>
  <si>
    <t>http://www.selfpaper.com/html/lapiznorisg.html</t>
  </si>
  <si>
    <t>http://www.selfpaper.com/html/fluor_pelikang.html</t>
  </si>
  <si>
    <t>http://www.selfpaper.com/html/corrector-cinta-imedio-cover-up-g.html</t>
  </si>
  <si>
    <t>4u</t>
  </si>
  <si>
    <t>http://www.selfpaper.com/html/goma-milan-430-blister-4-unidades-g.html</t>
  </si>
  <si>
    <t>http://www.selfpaper.com/html/rot_pe300g.html</t>
  </si>
  <si>
    <t>http://www.selfpaper.com/html/sacapu51010g.html</t>
  </si>
  <si>
    <t>http://www.selfpaper.com/html/papel-din-a4-hp-everyday-uso-diario-75-gramos-g.html</t>
  </si>
  <si>
    <t>100u</t>
  </si>
  <si>
    <t>http://www.selfpaper.com/html/cdsdvd49991g.html</t>
  </si>
  <si>
    <t>total</t>
  </si>
  <si>
    <t>Celofán</t>
  </si>
  <si>
    <t>Clips</t>
  </si>
  <si>
    <t>Post-it</t>
  </si>
  <si>
    <t>Tijeras</t>
  </si>
  <si>
    <t>Portalapices</t>
  </si>
  <si>
    <t>Fechador sello</t>
  </si>
  <si>
    <t>Tinta sello</t>
  </si>
  <si>
    <t>Almohadilla sello</t>
  </si>
  <si>
    <t>Tarjetas de visitas</t>
  </si>
  <si>
    <t>Etiq cds</t>
  </si>
  <si>
    <t>Caratula cds</t>
  </si>
  <si>
    <t>Grapadora</t>
  </si>
  <si>
    <t>Alfombrilla raton</t>
  </si>
  <si>
    <t>Funda cds</t>
  </si>
  <si>
    <t>Pen 8GB</t>
  </si>
  <si>
    <t>Pen 4BG</t>
  </si>
  <si>
    <t>Regleta</t>
  </si>
  <si>
    <t>Boligrafos</t>
  </si>
  <si>
    <t>Lapiz</t>
  </si>
  <si>
    <t>Fluorescente</t>
  </si>
  <si>
    <t>Corrector</t>
  </si>
  <si>
    <t>Goma</t>
  </si>
  <si>
    <t>Permanente</t>
  </si>
  <si>
    <t>Sacapuntas</t>
  </si>
  <si>
    <t>Folios</t>
  </si>
  <si>
    <t>Unid</t>
  </si>
  <si>
    <t>Material</t>
  </si>
  <si>
    <t>Coste</t>
  </si>
  <si>
    <t>U/paq</t>
  </si>
  <si>
    <t>Silla/butaca</t>
  </si>
  <si>
    <t>http://www.business.ikea.com/es-es/products/s69861186/</t>
  </si>
  <si>
    <t>Cajones</t>
  </si>
  <si>
    <t>http://www.ikea.com/es/es/catalog/products/10151809/</t>
  </si>
  <si>
    <t>http://www.ikea.com/es/es/catalog/products/S59897954/</t>
  </si>
  <si>
    <t>armario con puerta corredera</t>
  </si>
  <si>
    <t>http://www.ikea.com/es/es/catalog/products/20196807/</t>
  </si>
  <si>
    <t>http://www.ikea.com/es/es/catalog/products/80153254/</t>
  </si>
  <si>
    <t>Unidades</t>
  </si>
  <si>
    <t>Tcoste</t>
  </si>
  <si>
    <t>Pilosocereus azureocereu</t>
  </si>
  <si>
    <t>Pantas</t>
  </si>
  <si>
    <t>http://www.ikea.com/es/es/catalog/products/40154321/</t>
  </si>
  <si>
    <t>lampara de pie</t>
  </si>
  <si>
    <t>lampara grande</t>
  </si>
  <si>
    <t>Prensa</t>
  </si>
  <si>
    <t>Unid/mes</t>
  </si>
  <si>
    <t>http://www.climaofertas.com/Aire-acondicionado-2x1-Climaofertas-Midea-ON-OFF-141.html</t>
  </si>
  <si>
    <t>Aire 2u</t>
  </si>
  <si>
    <t>Alquiler</t>
  </si>
  <si>
    <t>Compra</t>
  </si>
  <si>
    <t>MATERIAL DE OFICINA</t>
  </si>
  <si>
    <t>DECORACIÓN</t>
  </si>
  <si>
    <t>ESTABLECIMIENTO</t>
  </si>
  <si>
    <t>SUBCONTRATAS Y SERVICIOS</t>
  </si>
  <si>
    <t>10 u</t>
  </si>
  <si>
    <t>500u</t>
  </si>
  <si>
    <t>Recurrentes</t>
  </si>
  <si>
    <t>No Recurrentes</t>
  </si>
  <si>
    <t>TOTAL NO RECURRENTE (€)</t>
  </si>
  <si>
    <t>TOTAL RECURRENTES (€)</t>
  </si>
  <si>
    <t>TOTAL TODO (€)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</si>
</sst>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D3D3D"/>
      <name val="Calibri"/>
      <family val="2"/>
      <scheme val="minor"/>
    </font>
    <font>
      <sz val="1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i/>
      <sz val="2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DashDot">
        <color auto="1"/>
      </left>
      <right style="mediumDashDot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 applyAlignment="1">
      <alignment vertical="center" wrapText="1"/>
    </xf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4" fillId="0" borderId="0" xfId="0" applyFont="1"/>
    <xf numFmtId="0" fontId="0" fillId="0" borderId="0" xfId="0" applyFill="1" applyBorder="1"/>
    <xf numFmtId="0" fontId="5" fillId="0" borderId="0" xfId="0" applyFont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6" fillId="0" borderId="4" xfId="0" applyFont="1" applyBorder="1"/>
    <xf numFmtId="0" fontId="7" fillId="0" borderId="5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gardenencasa.es/epages/gardenencasa_es.sf/es_ES/?ObjectPath=/Shops/gardenencasa_es/Products/%223480/4028%22" TargetMode="External"/><Relationship Id="rId18" Type="http://schemas.openxmlformats.org/officeDocument/2006/relationships/hyperlink" Target="http://www.gardenencasa.es/epages/gardenencasa_es.sf/es_ES/?ObjectPath=/Shops/gardenencasa_es/Products/%2220c/0814%22" TargetMode="External"/><Relationship Id="rId26" Type="http://schemas.openxmlformats.org/officeDocument/2006/relationships/hyperlink" Target="http://www.selfpaper.com/html/clipsaplig.html" TargetMode="External"/><Relationship Id="rId39" Type="http://schemas.openxmlformats.org/officeDocument/2006/relationships/hyperlink" Target="http://www.selfpaper.com/html/corrector-cinta-imedio-cover-up-g.html" TargetMode="External"/><Relationship Id="rId21" Type="http://schemas.openxmlformats.org/officeDocument/2006/relationships/hyperlink" Target="http://www.selfpaper.com/html/reloj-de-pared-oficina-38-cms-extra-grande-g.html" TargetMode="External"/><Relationship Id="rId34" Type="http://schemas.openxmlformats.org/officeDocument/2006/relationships/hyperlink" Target="http://www.selfpaper.com/html/dvdmenosbob25g.html" TargetMode="External"/><Relationship Id="rId42" Type="http://schemas.openxmlformats.org/officeDocument/2006/relationships/hyperlink" Target="http://www.business.ikea.com/es-es/products/s69861186/" TargetMode="External"/><Relationship Id="rId47" Type="http://schemas.openxmlformats.org/officeDocument/2006/relationships/hyperlink" Target="http://www.ikea.com/es/es/catalog/products/40154321/" TargetMode="External"/><Relationship Id="rId50" Type="http://schemas.openxmlformats.org/officeDocument/2006/relationships/hyperlink" Target="http://www.selfpaper.com/html/fundam90490g.html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http://www.merkamueble.com/html/es/coleccion_merkamueble/auxiliares/00329997/" TargetMode="External"/><Relationship Id="rId2" Type="http://schemas.openxmlformats.org/officeDocument/2006/relationships/hyperlink" Target="http://www.suneinmobiliaria.es/main.php?action=detalle&amp;codigo=3187" TargetMode="External"/><Relationship Id="rId16" Type="http://schemas.openxmlformats.org/officeDocument/2006/relationships/hyperlink" Target="http://www.gardenencasa.es/epages/gardenencasa_es.sf/es_ES/?ObjectPath=/Shops/gardenencasa_es/Products/%226505/4028%22" TargetMode="External"/><Relationship Id="rId29" Type="http://schemas.openxmlformats.org/officeDocument/2006/relationships/hyperlink" Target="http://www.selfpaper.com/html/tarjvi10608g.html" TargetMode="External"/><Relationship Id="rId11" Type="http://schemas.openxmlformats.org/officeDocument/2006/relationships/hyperlink" Target="http://www.mobiliariodeoficina.com/producto/Archivadores_metalicos_2%2C_3_o_4_cajones/" TargetMode="External"/><Relationship Id="rId24" Type="http://schemas.openxmlformats.org/officeDocument/2006/relationships/hyperlink" Target="http://www.selfpaper.com/html/fundam90490g.html" TargetMode="External"/><Relationship Id="rId32" Type="http://schemas.openxmlformats.org/officeDocument/2006/relationships/hyperlink" Target="http://www.selfpaper.com/html/grapas-petrus-26-6-galvanizada-plata-g.html" TargetMode="External"/><Relationship Id="rId37" Type="http://schemas.openxmlformats.org/officeDocument/2006/relationships/hyperlink" Target="http://www.selfpaper.com/html/lapiznorisg.html" TargetMode="External"/><Relationship Id="rId40" Type="http://schemas.openxmlformats.org/officeDocument/2006/relationships/hyperlink" Target="http://www.selfpaper.com/html/goma-milan-430-blister-4-unidades-g.html" TargetMode="External"/><Relationship Id="rId45" Type="http://schemas.openxmlformats.org/officeDocument/2006/relationships/hyperlink" Target="http://www.ikea.com/es/es/catalog/products/20196807/" TargetMode="External"/><Relationship Id="rId53" Type="http://schemas.openxmlformats.org/officeDocument/2006/relationships/hyperlink" Target="http://www.selfpaper.com/html/sellos110001g.html" TargetMode="External"/><Relationship Id="rId5" Type="http://schemas.openxmlformats.org/officeDocument/2006/relationships/hyperlink" Target="http://www.business.ikea.com/es-es/products/s79861181/" TargetMode="External"/><Relationship Id="rId10" Type="http://schemas.openxmlformats.org/officeDocument/2006/relationships/hyperlink" Target="http://www.ofiprix.com/productos/asientos-de-oficina/sillas-multifuncionales/matrix/" TargetMode="External"/><Relationship Id="rId19" Type="http://schemas.openxmlformats.org/officeDocument/2006/relationships/hyperlink" Target="http://www.gardenencasa.es/epages/gardenencasa_es.sf/es_ES/?ObjectPath=/Shops/gardenencasa_es/Products/%2220e/0814%22" TargetMode="External"/><Relationship Id="rId31" Type="http://schemas.openxmlformats.org/officeDocument/2006/relationships/hyperlink" Target="http://www.selfpaper.com/html/caratulas-cd-dvd-apli-bordes-lisos-g.html" TargetMode="External"/><Relationship Id="rId44" Type="http://schemas.openxmlformats.org/officeDocument/2006/relationships/hyperlink" Target="http://www.ikea.com/es/es/catalog/products/S59897954/" TargetMode="External"/><Relationship Id="rId52" Type="http://schemas.openxmlformats.org/officeDocument/2006/relationships/hyperlink" Target="http://www.selfpaper.com/html/fechador-automatico-auto-entintable-s-120-4-mm-g.html" TargetMode="External"/><Relationship Id="rId4" Type="http://schemas.openxmlformats.org/officeDocument/2006/relationships/hyperlink" Target="http://www.business.ikea.com/es-es/products/s39873911/" TargetMode="External"/><Relationship Id="rId9" Type="http://schemas.openxmlformats.org/officeDocument/2006/relationships/hyperlink" Target="http://www.business.ikea.com/es-es/products/10119466/" TargetMode="External"/><Relationship Id="rId14" Type="http://schemas.openxmlformats.org/officeDocument/2006/relationships/hyperlink" Target="http://www.gardenencasa.es/epages/gardenencasa_es.sf/es_ES/?ObjectPath=/Shops/gardenencasa_es/Products/%223198/4028%22" TargetMode="External"/><Relationship Id="rId22" Type="http://schemas.openxmlformats.org/officeDocument/2006/relationships/hyperlink" Target="http://www.selfpaper.com/html/bayves36213g.html" TargetMode="External"/><Relationship Id="rId27" Type="http://schemas.openxmlformats.org/officeDocument/2006/relationships/hyperlink" Target="http://www.selfpaper.com/html/notas654g.html" TargetMode="External"/><Relationship Id="rId30" Type="http://schemas.openxmlformats.org/officeDocument/2006/relationships/hyperlink" Target="http://www.selfpaper.com/html/etiq_c10600g.html" TargetMode="External"/><Relationship Id="rId35" Type="http://schemas.openxmlformats.org/officeDocument/2006/relationships/hyperlink" Target="http://www.selfpaper.com/html/memoria-flash-usb-pinstripe-8-gb-g.html" TargetMode="External"/><Relationship Id="rId43" Type="http://schemas.openxmlformats.org/officeDocument/2006/relationships/hyperlink" Target="http://www.ikea.com/es/es/catalog/products/10151809/" TargetMode="External"/><Relationship Id="rId48" Type="http://schemas.openxmlformats.org/officeDocument/2006/relationships/hyperlink" Target="http://www.climaofertas.com/Aire-acondicionado-2x1-Climaofertas-Midea-ON-OFF-141.html" TargetMode="External"/><Relationship Id="rId8" Type="http://schemas.openxmlformats.org/officeDocument/2006/relationships/hyperlink" Target="http://www.ofiprix.com/productos/espacios-de-trabajo/muebles-de-direccion/duo/" TargetMode="External"/><Relationship Id="rId51" Type="http://schemas.openxmlformats.org/officeDocument/2006/relationships/hyperlink" Target="http://www.selfpaper.com/html/archivador-az-economico-barato-palanca-g.html" TargetMode="External"/><Relationship Id="rId3" Type="http://schemas.openxmlformats.org/officeDocument/2006/relationships/hyperlink" Target="http://www.business.ikea.com/es-es/products/70159666/" TargetMode="External"/><Relationship Id="rId12" Type="http://schemas.openxmlformats.org/officeDocument/2006/relationships/hyperlink" Target="https://www.ono.es/tienda/internet-telefono/?prd=1332" TargetMode="External"/><Relationship Id="rId17" Type="http://schemas.openxmlformats.org/officeDocument/2006/relationships/hyperlink" Target="http://www.gardenencasa.es/epages/gardenencasa_es.sf/es_ES/?ObjectPath=/Shops/gardenencasa_es/Products/%2220a/0814%22" TargetMode="External"/><Relationship Id="rId25" Type="http://schemas.openxmlformats.org/officeDocument/2006/relationships/hyperlink" Target="http://www.selfpaper.com/html/archivador-az-economico-barato-palanca-g.html" TargetMode="External"/><Relationship Id="rId33" Type="http://schemas.openxmlformats.org/officeDocument/2006/relationships/hyperlink" Target="http://www.selfpaper.com/html/cdverbbob25g.html" TargetMode="External"/><Relationship Id="rId38" Type="http://schemas.openxmlformats.org/officeDocument/2006/relationships/hyperlink" Target="http://www.selfpaper.com/html/fluor_pelikang.html" TargetMode="External"/><Relationship Id="rId46" Type="http://schemas.openxmlformats.org/officeDocument/2006/relationships/hyperlink" Target="http://www.ikea.com/es/es/catalog/products/80153254/" TargetMode="External"/><Relationship Id="rId20" Type="http://schemas.openxmlformats.org/officeDocument/2006/relationships/hyperlink" Target="http://www.suskaregalos.com/producto.php?categoria_padre=HOGAR%20/MENAJE%20/DECO&amp;categoria_hijo=PARAGUEROS&amp;nombre=PARAGUERO%20CROMADO&amp;cod=1951&amp;cat=260" TargetMode="External"/><Relationship Id="rId41" Type="http://schemas.openxmlformats.org/officeDocument/2006/relationships/hyperlink" Target="http://www.selfpaper.com/html/rot_pe300g.html" TargetMode="External"/><Relationship Id="rId54" Type="http://schemas.openxmlformats.org/officeDocument/2006/relationships/hyperlink" Target="http://www.selfpaper.com/html/tampont90g.html" TargetMode="External"/><Relationship Id="rId1" Type="http://schemas.openxmlformats.org/officeDocument/2006/relationships/hyperlink" Target="http://www.inmobiliariacorreal.com/ficha.php?ref=4004" TargetMode="External"/><Relationship Id="rId6" Type="http://schemas.openxmlformats.org/officeDocument/2006/relationships/hyperlink" Target="http://www.business.ikea.com/es-es/products/40047675/" TargetMode="External"/><Relationship Id="rId15" Type="http://schemas.openxmlformats.org/officeDocument/2006/relationships/hyperlink" Target="http://www.gardenencasa.es/epages/gardenencasa_es.sf/es_ES/?ObjectPath=/Shops/gardenencasa_es/Products/%22345b/4028%22" TargetMode="External"/><Relationship Id="rId23" Type="http://schemas.openxmlformats.org/officeDocument/2006/relationships/hyperlink" Target="http://www.selfpaper.com/html/carpeta-azul-gomas-solapas-folio-g.html" TargetMode="External"/><Relationship Id="rId28" Type="http://schemas.openxmlformats.org/officeDocument/2006/relationships/hyperlink" Target="http://www.selfpaper.com/html/celo33x12g.html" TargetMode="External"/><Relationship Id="rId36" Type="http://schemas.openxmlformats.org/officeDocument/2006/relationships/hyperlink" Target="http://www.selfpaper.com/html/lapiz-pen-memoria-usb-4-gb-g.html" TargetMode="External"/><Relationship Id="rId49" Type="http://schemas.openxmlformats.org/officeDocument/2006/relationships/hyperlink" Target="http://www.selfpaper.com/html/carpeta-azul-gomas-solapas-folio-g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3"/>
  <sheetViews>
    <sheetView tabSelected="1" topLeftCell="C47" workbookViewId="0">
      <selection activeCell="H56" sqref="H56"/>
    </sheetView>
  </sheetViews>
  <sheetFormatPr baseColWidth="10" defaultColWidth="9.140625" defaultRowHeight="15" x14ac:dyDescent="0.25"/>
  <cols>
    <col min="1" max="1" width="8.140625" bestFit="1" customWidth="1"/>
    <col min="4" max="4" width="13.7109375" customWidth="1"/>
    <col min="5" max="5" width="7.28515625" bestFit="1" customWidth="1"/>
    <col min="6" max="6" width="10" bestFit="1" customWidth="1"/>
    <col min="7" max="7" width="10.140625" bestFit="1" customWidth="1"/>
    <col min="8" max="8" width="6.5703125" bestFit="1" customWidth="1"/>
    <col min="9" max="9" width="9.28515625" bestFit="1" customWidth="1"/>
    <col min="10" max="10" width="6.28515625" bestFit="1" customWidth="1"/>
    <col min="11" max="11" width="4.28515625" bestFit="1" customWidth="1"/>
    <col min="12" max="12" width="14" customWidth="1"/>
    <col min="13" max="13" width="9" bestFit="1" customWidth="1"/>
    <col min="14" max="14" width="11.28515625" bestFit="1" customWidth="1"/>
    <col min="15" max="15" width="3.7109375" customWidth="1"/>
    <col min="16" max="16" width="3.42578125" customWidth="1"/>
    <col min="17" max="17" width="4.28515625" customWidth="1"/>
    <col min="18" max="19" width="11.28515625" customWidth="1"/>
    <col min="20" max="20" width="18.42578125" customWidth="1"/>
    <col min="21" max="21" width="11.28515625" customWidth="1"/>
    <col min="22" max="22" width="11.140625" bestFit="1" customWidth="1"/>
  </cols>
  <sheetData>
    <row r="1" spans="1:23" ht="36" x14ac:dyDescent="0.55000000000000004">
      <c r="D1" s="9" t="s">
        <v>166</v>
      </c>
      <c r="P1" s="10"/>
      <c r="S1" s="9" t="s">
        <v>167</v>
      </c>
    </row>
    <row r="2" spans="1:23" x14ac:dyDescent="0.25">
      <c r="P2" s="10"/>
    </row>
    <row r="3" spans="1:23" ht="23.25" x14ac:dyDescent="0.35">
      <c r="D3" s="7" t="s">
        <v>162</v>
      </c>
      <c r="P3" s="10"/>
      <c r="T3" s="7" t="s">
        <v>161</v>
      </c>
    </row>
    <row r="4" spans="1:23" x14ac:dyDescent="0.25">
      <c r="G4" t="s">
        <v>14</v>
      </c>
      <c r="P4" s="10"/>
    </row>
    <row r="5" spans="1:23" x14ac:dyDescent="0.25">
      <c r="D5" t="s">
        <v>6</v>
      </c>
      <c r="E5" t="s">
        <v>4</v>
      </c>
      <c r="F5" t="s">
        <v>3</v>
      </c>
      <c r="G5" t="s">
        <v>0</v>
      </c>
      <c r="H5" t="s">
        <v>1</v>
      </c>
      <c r="I5" t="s">
        <v>2</v>
      </c>
      <c r="J5" t="s">
        <v>5</v>
      </c>
      <c r="K5" t="s">
        <v>7</v>
      </c>
      <c r="L5" t="s">
        <v>8</v>
      </c>
      <c r="M5" t="s">
        <v>9</v>
      </c>
      <c r="N5" t="s">
        <v>10</v>
      </c>
      <c r="P5" s="10"/>
      <c r="U5" t="s">
        <v>3</v>
      </c>
      <c r="V5" t="s">
        <v>147</v>
      </c>
      <c r="W5" t="s">
        <v>148</v>
      </c>
    </row>
    <row r="6" spans="1:23" x14ac:dyDescent="0.25">
      <c r="A6" t="s">
        <v>159</v>
      </c>
      <c r="B6" s="1" t="s">
        <v>19</v>
      </c>
      <c r="D6" t="s">
        <v>17</v>
      </c>
      <c r="E6">
        <v>86</v>
      </c>
      <c r="F6">
        <v>120000</v>
      </c>
      <c r="G6" t="s">
        <v>11</v>
      </c>
      <c r="H6" t="s">
        <v>16</v>
      </c>
      <c r="I6" t="s">
        <v>18</v>
      </c>
      <c r="J6">
        <v>2</v>
      </c>
      <c r="K6">
        <v>2</v>
      </c>
      <c r="L6" t="s">
        <v>15</v>
      </c>
      <c r="M6" t="s">
        <v>12</v>
      </c>
      <c r="N6" t="s">
        <v>12</v>
      </c>
      <c r="P6" s="10"/>
      <c r="R6" s="1" t="s">
        <v>145</v>
      </c>
      <c r="T6" t="s">
        <v>139</v>
      </c>
      <c r="U6">
        <v>80</v>
      </c>
      <c r="V6">
        <v>4</v>
      </c>
      <c r="W6">
        <f>U6 * V6</f>
        <v>320</v>
      </c>
    </row>
    <row r="7" spans="1:23" x14ac:dyDescent="0.25">
      <c r="A7" t="s">
        <v>158</v>
      </c>
      <c r="B7" s="1" t="s">
        <v>21</v>
      </c>
      <c r="D7" t="s">
        <v>20</v>
      </c>
      <c r="E7">
        <v>65</v>
      </c>
      <c r="F7">
        <v>650</v>
      </c>
      <c r="G7" t="s">
        <v>11</v>
      </c>
      <c r="H7" t="s">
        <v>13</v>
      </c>
      <c r="I7" t="s">
        <v>22</v>
      </c>
      <c r="J7">
        <v>1</v>
      </c>
      <c r="L7" t="s">
        <v>15</v>
      </c>
      <c r="M7" t="s">
        <v>12</v>
      </c>
      <c r="N7" t="s">
        <v>12</v>
      </c>
      <c r="P7" s="10"/>
      <c r="R7" s="1" t="s">
        <v>23</v>
      </c>
      <c r="T7" t="s">
        <v>24</v>
      </c>
      <c r="U7">
        <v>52.99</v>
      </c>
      <c r="V7">
        <v>1</v>
      </c>
      <c r="W7">
        <f t="shared" ref="W7:W23" si="0">U7 * V7</f>
        <v>52.99</v>
      </c>
    </row>
    <row r="8" spans="1:23" x14ac:dyDescent="0.25">
      <c r="P8" s="10"/>
      <c r="R8" s="1" t="s">
        <v>140</v>
      </c>
      <c r="T8" t="s">
        <v>25</v>
      </c>
      <c r="U8">
        <v>229</v>
      </c>
      <c r="V8">
        <v>3</v>
      </c>
      <c r="W8">
        <f t="shared" si="0"/>
        <v>687</v>
      </c>
    </row>
    <row r="9" spans="1:23" x14ac:dyDescent="0.25">
      <c r="P9" s="10"/>
      <c r="R9" s="1" t="s">
        <v>26</v>
      </c>
      <c r="T9" t="s">
        <v>27</v>
      </c>
      <c r="U9">
        <v>519</v>
      </c>
      <c r="V9">
        <v>1</v>
      </c>
      <c r="W9">
        <f t="shared" si="0"/>
        <v>519</v>
      </c>
    </row>
    <row r="10" spans="1:23" ht="23.25" x14ac:dyDescent="0.35">
      <c r="D10" s="7" t="s">
        <v>163</v>
      </c>
      <c r="P10" s="10"/>
      <c r="R10" s="1" t="s">
        <v>32</v>
      </c>
      <c r="T10" t="s">
        <v>28</v>
      </c>
      <c r="U10">
        <v>89.99</v>
      </c>
      <c r="V10">
        <v>2</v>
      </c>
      <c r="W10">
        <f t="shared" si="0"/>
        <v>179.98</v>
      </c>
    </row>
    <row r="11" spans="1:23" x14ac:dyDescent="0.25">
      <c r="E11" t="s">
        <v>3</v>
      </c>
      <c r="F11" t="s">
        <v>155</v>
      </c>
      <c r="G11" t="s">
        <v>148</v>
      </c>
      <c r="P11" s="10"/>
      <c r="R11" s="1" t="s">
        <v>29</v>
      </c>
      <c r="T11" t="s">
        <v>153</v>
      </c>
      <c r="U11">
        <v>125</v>
      </c>
      <c r="V11">
        <v>2</v>
      </c>
      <c r="W11">
        <f t="shared" si="0"/>
        <v>250</v>
      </c>
    </row>
    <row r="12" spans="1:23" x14ac:dyDescent="0.25">
      <c r="B12" s="1" t="s">
        <v>41</v>
      </c>
      <c r="D12" t="s">
        <v>42</v>
      </c>
      <c r="E12">
        <v>19.899999999999999</v>
      </c>
      <c r="P12" s="10"/>
      <c r="R12" s="1" t="s">
        <v>31</v>
      </c>
      <c r="T12" t="s">
        <v>30</v>
      </c>
      <c r="U12">
        <v>49.99</v>
      </c>
      <c r="V12">
        <v>3</v>
      </c>
      <c r="W12">
        <f t="shared" si="0"/>
        <v>149.97</v>
      </c>
    </row>
    <row r="13" spans="1:23" x14ac:dyDescent="0.25">
      <c r="D13" t="s">
        <v>154</v>
      </c>
      <c r="E13">
        <v>1</v>
      </c>
      <c r="F13">
        <v>30</v>
      </c>
      <c r="G13">
        <f>E13*F13</f>
        <v>30</v>
      </c>
      <c r="K13" s="1"/>
      <c r="P13" s="10"/>
      <c r="R13" s="1" t="s">
        <v>142</v>
      </c>
      <c r="T13" t="s">
        <v>141</v>
      </c>
      <c r="U13">
        <v>71.989999999999995</v>
      </c>
      <c r="V13">
        <v>4</v>
      </c>
      <c r="W13">
        <f t="shared" si="0"/>
        <v>287.95999999999998</v>
      </c>
    </row>
    <row r="14" spans="1:23" x14ac:dyDescent="0.25">
      <c r="B14" s="1" t="s">
        <v>156</v>
      </c>
      <c r="D14" t="s">
        <v>157</v>
      </c>
      <c r="E14">
        <v>550</v>
      </c>
      <c r="F14">
        <v>1</v>
      </c>
      <c r="G14">
        <f>E14*F14</f>
        <v>550</v>
      </c>
      <c r="P14" s="10"/>
      <c r="R14" s="1" t="s">
        <v>33</v>
      </c>
      <c r="T14" t="s">
        <v>34</v>
      </c>
      <c r="U14">
        <v>42</v>
      </c>
      <c r="V14">
        <v>1</v>
      </c>
      <c r="W14">
        <f t="shared" si="0"/>
        <v>42</v>
      </c>
    </row>
    <row r="15" spans="1:23" x14ac:dyDescent="0.25">
      <c r="G15" s="4">
        <f>SUM(G13:G14)</f>
        <v>580</v>
      </c>
      <c r="P15" s="10"/>
      <c r="R15" s="1" t="s">
        <v>36</v>
      </c>
      <c r="T15" t="s">
        <v>35</v>
      </c>
      <c r="U15">
        <v>690</v>
      </c>
      <c r="V15">
        <v>1</v>
      </c>
      <c r="W15">
        <f t="shared" si="0"/>
        <v>690</v>
      </c>
    </row>
    <row r="16" spans="1:23" x14ac:dyDescent="0.25">
      <c r="P16" s="10"/>
      <c r="R16" s="1" t="s">
        <v>37</v>
      </c>
      <c r="T16" t="s">
        <v>38</v>
      </c>
      <c r="U16">
        <v>109</v>
      </c>
      <c r="V16">
        <v>8</v>
      </c>
      <c r="W16">
        <f t="shared" si="0"/>
        <v>872</v>
      </c>
    </row>
    <row r="17" spans="2:23" x14ac:dyDescent="0.25">
      <c r="P17" s="10"/>
      <c r="R17" s="1" t="s">
        <v>39</v>
      </c>
      <c r="T17" t="s">
        <v>40</v>
      </c>
      <c r="U17">
        <v>249</v>
      </c>
      <c r="V17">
        <v>2</v>
      </c>
      <c r="W17">
        <f t="shared" si="0"/>
        <v>498</v>
      </c>
    </row>
    <row r="18" spans="2:23" ht="23.25" x14ac:dyDescent="0.35">
      <c r="D18" s="7" t="s">
        <v>160</v>
      </c>
      <c r="P18" s="10"/>
      <c r="R18" s="1" t="s">
        <v>57</v>
      </c>
      <c r="T18" t="s">
        <v>58</v>
      </c>
      <c r="U18">
        <v>36.5</v>
      </c>
      <c r="V18">
        <v>1</v>
      </c>
      <c r="W18">
        <f t="shared" si="0"/>
        <v>36.5</v>
      </c>
    </row>
    <row r="19" spans="2:23" x14ac:dyDescent="0.25">
      <c r="I19" t="s">
        <v>109</v>
      </c>
      <c r="P19" s="10"/>
      <c r="R19" s="1" t="s">
        <v>146</v>
      </c>
      <c r="T19" t="s">
        <v>59</v>
      </c>
      <c r="U19">
        <v>3.99</v>
      </c>
      <c r="V19">
        <v>5</v>
      </c>
      <c r="W19">
        <f t="shared" si="0"/>
        <v>19.950000000000003</v>
      </c>
    </row>
    <row r="20" spans="2:23" ht="15" customHeight="1" x14ac:dyDescent="0.25">
      <c r="B20" s="1"/>
      <c r="D20" t="s">
        <v>136</v>
      </c>
      <c r="E20" t="s">
        <v>137</v>
      </c>
      <c r="F20" t="s">
        <v>138</v>
      </c>
      <c r="G20" t="s">
        <v>135</v>
      </c>
      <c r="P20" s="10"/>
      <c r="R20" s="1" t="s">
        <v>61</v>
      </c>
      <c r="T20" t="s">
        <v>60</v>
      </c>
      <c r="U20">
        <v>14.69</v>
      </c>
      <c r="V20">
        <v>1</v>
      </c>
      <c r="W20">
        <f t="shared" si="0"/>
        <v>14.69</v>
      </c>
    </row>
    <row r="21" spans="2:23" ht="18" customHeight="1" x14ac:dyDescent="0.25">
      <c r="B21" s="1" t="s">
        <v>65</v>
      </c>
      <c r="D21" t="s">
        <v>64</v>
      </c>
      <c r="E21">
        <v>0.65</v>
      </c>
      <c r="G21">
        <v>20</v>
      </c>
      <c r="I21">
        <f t="shared" ref="I21:I43" si="1" xml:space="preserve"> E21 * G21</f>
        <v>13</v>
      </c>
      <c r="P21" s="10"/>
      <c r="R21" s="1" t="s">
        <v>63</v>
      </c>
      <c r="T21" t="s">
        <v>62</v>
      </c>
      <c r="U21">
        <v>50</v>
      </c>
      <c r="V21">
        <v>1</v>
      </c>
      <c r="W21">
        <f t="shared" si="0"/>
        <v>50</v>
      </c>
    </row>
    <row r="22" spans="2:23" x14ac:dyDescent="0.25">
      <c r="B22" s="1" t="s">
        <v>66</v>
      </c>
      <c r="D22" t="s">
        <v>67</v>
      </c>
      <c r="E22">
        <v>0.04</v>
      </c>
      <c r="G22">
        <v>100</v>
      </c>
      <c r="I22">
        <f t="shared" si="1"/>
        <v>4</v>
      </c>
      <c r="P22" s="10"/>
      <c r="R22" s="1" t="s">
        <v>143</v>
      </c>
      <c r="T22" t="s">
        <v>144</v>
      </c>
      <c r="U22">
        <v>484</v>
      </c>
      <c r="V22">
        <v>1</v>
      </c>
      <c r="W22">
        <f t="shared" si="0"/>
        <v>484</v>
      </c>
    </row>
    <row r="23" spans="2:23" x14ac:dyDescent="0.25">
      <c r="B23" s="1" t="s">
        <v>69</v>
      </c>
      <c r="D23" t="s">
        <v>68</v>
      </c>
      <c r="E23">
        <v>1.29</v>
      </c>
      <c r="G23">
        <v>24</v>
      </c>
      <c r="I23">
        <f t="shared" si="1"/>
        <v>30.96</v>
      </c>
      <c r="P23" s="10"/>
      <c r="R23" s="1" t="s">
        <v>151</v>
      </c>
      <c r="T23" t="s">
        <v>152</v>
      </c>
      <c r="U23">
        <v>56.99</v>
      </c>
      <c r="V23">
        <v>1</v>
      </c>
      <c r="W23" s="5">
        <f t="shared" si="0"/>
        <v>56.99</v>
      </c>
    </row>
    <row r="24" spans="2:23" x14ac:dyDescent="0.25">
      <c r="B24" s="1" t="s">
        <v>74</v>
      </c>
      <c r="D24" t="s">
        <v>111</v>
      </c>
      <c r="E24">
        <v>0.3</v>
      </c>
      <c r="G24">
        <v>12</v>
      </c>
      <c r="I24">
        <f t="shared" si="1"/>
        <v>3.5999999999999996</v>
      </c>
      <c r="P24" s="10"/>
      <c r="W24" s="6">
        <f>SUM(W6:W23)</f>
        <v>5211.0299999999988</v>
      </c>
    </row>
    <row r="25" spans="2:23" x14ac:dyDescent="0.25">
      <c r="B25" s="1" t="s">
        <v>75</v>
      </c>
      <c r="D25" t="s">
        <v>112</v>
      </c>
      <c r="E25">
        <v>0.84</v>
      </c>
      <c r="G25">
        <v>12</v>
      </c>
      <c r="I25">
        <f t="shared" si="1"/>
        <v>10.08</v>
      </c>
      <c r="P25" s="10"/>
      <c r="W25" s="8"/>
    </row>
    <row r="26" spans="2:23" x14ac:dyDescent="0.25">
      <c r="B26" s="1" t="s">
        <v>77</v>
      </c>
      <c r="D26" t="s">
        <v>110</v>
      </c>
      <c r="E26">
        <v>0.25</v>
      </c>
      <c r="G26">
        <v>12</v>
      </c>
      <c r="I26">
        <f t="shared" si="1"/>
        <v>3</v>
      </c>
      <c r="P26" s="10"/>
      <c r="T26" t="s">
        <v>150</v>
      </c>
      <c r="U26" t="s">
        <v>3</v>
      </c>
      <c r="W26" s="8"/>
    </row>
    <row r="27" spans="2:23" x14ac:dyDescent="0.25">
      <c r="B27" s="1" t="s">
        <v>82</v>
      </c>
      <c r="D27" t="s">
        <v>118</v>
      </c>
      <c r="E27">
        <v>3.39</v>
      </c>
      <c r="F27" t="s">
        <v>107</v>
      </c>
      <c r="G27">
        <v>2</v>
      </c>
      <c r="I27">
        <f t="shared" si="1"/>
        <v>6.78</v>
      </c>
      <c r="P27" s="10"/>
      <c r="R27" s="1" t="s">
        <v>43</v>
      </c>
      <c r="T27" t="s">
        <v>44</v>
      </c>
      <c r="U27">
        <v>15</v>
      </c>
      <c r="W27" s="8"/>
    </row>
    <row r="28" spans="2:23" x14ac:dyDescent="0.25">
      <c r="B28" s="1" t="s">
        <v>83</v>
      </c>
      <c r="D28" t="s">
        <v>119</v>
      </c>
      <c r="E28">
        <v>6.49</v>
      </c>
      <c r="F28" t="s">
        <v>84</v>
      </c>
      <c r="G28">
        <v>1</v>
      </c>
      <c r="I28">
        <f t="shared" si="1"/>
        <v>6.49</v>
      </c>
      <c r="P28" s="10"/>
      <c r="R28" s="1" t="s">
        <v>46</v>
      </c>
      <c r="T28" t="s">
        <v>45</v>
      </c>
      <c r="U28">
        <v>19</v>
      </c>
      <c r="W28" s="8"/>
    </row>
    <row r="29" spans="2:23" x14ac:dyDescent="0.25">
      <c r="B29" s="1" t="s">
        <v>85</v>
      </c>
      <c r="D29" t="s">
        <v>120</v>
      </c>
      <c r="E29">
        <v>5.19</v>
      </c>
      <c r="F29" t="s">
        <v>164</v>
      </c>
      <c r="G29">
        <v>5</v>
      </c>
      <c r="I29">
        <f t="shared" si="1"/>
        <v>25.950000000000003</v>
      </c>
      <c r="P29" s="10"/>
      <c r="R29" s="1" t="s">
        <v>47</v>
      </c>
      <c r="T29" t="s">
        <v>48</v>
      </c>
      <c r="U29">
        <v>2.95</v>
      </c>
      <c r="W29" s="8"/>
    </row>
    <row r="30" spans="2:23" x14ac:dyDescent="0.25">
      <c r="B30" s="1" t="s">
        <v>88</v>
      </c>
      <c r="D30" t="s">
        <v>87</v>
      </c>
      <c r="E30">
        <v>0.6</v>
      </c>
      <c r="G30">
        <v>12</v>
      </c>
      <c r="I30">
        <f t="shared" si="1"/>
        <v>7.1999999999999993</v>
      </c>
      <c r="P30" s="10"/>
      <c r="R30" s="1"/>
      <c r="T30" t="s">
        <v>49</v>
      </c>
      <c r="W30" s="8"/>
    </row>
    <row r="31" spans="2:23" x14ac:dyDescent="0.25">
      <c r="B31" s="1" t="s">
        <v>80</v>
      </c>
      <c r="D31" t="s">
        <v>116</v>
      </c>
      <c r="E31">
        <v>1.89</v>
      </c>
      <c r="G31">
        <v>2</v>
      </c>
      <c r="I31">
        <f xml:space="preserve"> E31 * G31</f>
        <v>3.78</v>
      </c>
      <c r="P31" s="10"/>
      <c r="R31" s="1" t="s">
        <v>50</v>
      </c>
      <c r="T31" s="2" t="s">
        <v>51</v>
      </c>
      <c r="U31">
        <v>3.95</v>
      </c>
      <c r="W31" s="8"/>
    </row>
    <row r="32" spans="2:23" x14ac:dyDescent="0.25">
      <c r="B32" s="1" t="s">
        <v>108</v>
      </c>
      <c r="D32" t="s">
        <v>123</v>
      </c>
      <c r="E32">
        <v>4.99</v>
      </c>
      <c r="F32" t="s">
        <v>92</v>
      </c>
      <c r="G32">
        <v>2</v>
      </c>
      <c r="I32">
        <f t="shared" si="1"/>
        <v>9.98</v>
      </c>
      <c r="P32" s="10"/>
      <c r="R32" s="1" t="s">
        <v>53</v>
      </c>
      <c r="T32" s="3" t="s">
        <v>52</v>
      </c>
      <c r="U32">
        <v>5.25</v>
      </c>
      <c r="W32" s="8"/>
    </row>
    <row r="33" spans="2:25" x14ac:dyDescent="0.25">
      <c r="B33" s="1" t="s">
        <v>91</v>
      </c>
      <c r="D33" t="s">
        <v>90</v>
      </c>
      <c r="E33">
        <v>6.75</v>
      </c>
      <c r="F33" t="s">
        <v>92</v>
      </c>
      <c r="G33">
        <v>1</v>
      </c>
      <c r="I33">
        <f t="shared" si="1"/>
        <v>6.75</v>
      </c>
      <c r="P33" s="10"/>
      <c r="R33" s="1" t="s">
        <v>55</v>
      </c>
      <c r="T33" s="3" t="s">
        <v>54</v>
      </c>
      <c r="U33">
        <v>5.25</v>
      </c>
      <c r="W33" s="8"/>
    </row>
    <row r="34" spans="2:25" ht="30" x14ac:dyDescent="0.25">
      <c r="B34" s="1" t="s">
        <v>93</v>
      </c>
      <c r="D34" t="s">
        <v>94</v>
      </c>
      <c r="E34">
        <v>7.39</v>
      </c>
      <c r="F34" t="s">
        <v>92</v>
      </c>
      <c r="G34">
        <v>1</v>
      </c>
      <c r="I34">
        <f t="shared" si="1"/>
        <v>7.39</v>
      </c>
      <c r="P34" s="10"/>
      <c r="R34" s="1" t="s">
        <v>56</v>
      </c>
      <c r="T34" s="3" t="s">
        <v>149</v>
      </c>
      <c r="U34">
        <v>5.25</v>
      </c>
      <c r="W34" s="8"/>
    </row>
    <row r="35" spans="2:25" x14ac:dyDescent="0.25">
      <c r="B35" s="1" t="s">
        <v>95</v>
      </c>
      <c r="D35" t="s">
        <v>124</v>
      </c>
      <c r="E35">
        <v>6.99</v>
      </c>
      <c r="G35">
        <v>5</v>
      </c>
      <c r="I35">
        <f t="shared" si="1"/>
        <v>34.950000000000003</v>
      </c>
      <c r="P35" s="10"/>
      <c r="U35" s="4">
        <f>SUM(U27:U34)</f>
        <v>56.650000000000006</v>
      </c>
    </row>
    <row r="36" spans="2:25" x14ac:dyDescent="0.25">
      <c r="B36" s="1" t="s">
        <v>96</v>
      </c>
      <c r="D36" t="s">
        <v>125</v>
      </c>
      <c r="E36">
        <v>4.8899999999999997</v>
      </c>
      <c r="G36">
        <v>5</v>
      </c>
      <c r="I36">
        <f t="shared" si="1"/>
        <v>24.45</v>
      </c>
      <c r="P36" s="10"/>
    </row>
    <row r="37" spans="2:25" x14ac:dyDescent="0.25">
      <c r="B37" s="1" t="s">
        <v>98</v>
      </c>
      <c r="D37" t="s">
        <v>127</v>
      </c>
      <c r="E37">
        <v>0.34</v>
      </c>
      <c r="G37">
        <v>16</v>
      </c>
      <c r="I37">
        <f t="shared" si="1"/>
        <v>5.44</v>
      </c>
      <c r="P37" s="10"/>
    </row>
    <row r="38" spans="2:25" ht="23.25" x14ac:dyDescent="0.35">
      <c r="B38" s="1" t="s">
        <v>99</v>
      </c>
      <c r="D38" t="s">
        <v>128</v>
      </c>
      <c r="E38">
        <v>0.25</v>
      </c>
      <c r="G38">
        <v>4</v>
      </c>
      <c r="I38">
        <f t="shared" si="1"/>
        <v>1</v>
      </c>
      <c r="P38" s="10"/>
      <c r="T38" s="7" t="s">
        <v>160</v>
      </c>
    </row>
    <row r="39" spans="2:25" x14ac:dyDescent="0.25">
      <c r="B39" s="1" t="s">
        <v>100</v>
      </c>
      <c r="D39" t="s">
        <v>129</v>
      </c>
      <c r="E39">
        <v>0.45</v>
      </c>
      <c r="G39">
        <v>10</v>
      </c>
      <c r="I39">
        <f t="shared" si="1"/>
        <v>4.5</v>
      </c>
      <c r="P39" s="10"/>
      <c r="Y39" t="s">
        <v>109</v>
      </c>
    </row>
    <row r="40" spans="2:25" x14ac:dyDescent="0.25">
      <c r="B40" s="1" t="s">
        <v>101</v>
      </c>
      <c r="D40" t="s">
        <v>130</v>
      </c>
      <c r="E40">
        <v>1.45</v>
      </c>
      <c r="G40">
        <v>5</v>
      </c>
      <c r="I40">
        <f t="shared" si="1"/>
        <v>7.25</v>
      </c>
      <c r="P40" s="10"/>
      <c r="R40" s="1"/>
      <c r="T40" t="s">
        <v>136</v>
      </c>
      <c r="U40" t="s">
        <v>137</v>
      </c>
      <c r="V40" t="s">
        <v>138</v>
      </c>
      <c r="W40" t="s">
        <v>135</v>
      </c>
    </row>
    <row r="41" spans="2:25" x14ac:dyDescent="0.25">
      <c r="B41" s="1" t="s">
        <v>103</v>
      </c>
      <c r="D41" t="s">
        <v>131</v>
      </c>
      <c r="E41">
        <v>0.69</v>
      </c>
      <c r="F41" t="s">
        <v>102</v>
      </c>
      <c r="G41">
        <v>1</v>
      </c>
      <c r="I41">
        <f t="shared" si="1"/>
        <v>0.69</v>
      </c>
      <c r="P41" s="10"/>
      <c r="R41" s="1" t="s">
        <v>65</v>
      </c>
      <c r="T41" t="s">
        <v>64</v>
      </c>
      <c r="U41">
        <v>0.65</v>
      </c>
      <c r="W41">
        <v>20</v>
      </c>
      <c r="Y41">
        <f t="shared" ref="Y41:Y52" si="2" xml:space="preserve"> U41 * W41</f>
        <v>13</v>
      </c>
    </row>
    <row r="42" spans="2:25" x14ac:dyDescent="0.25">
      <c r="B42" s="1" t="s">
        <v>104</v>
      </c>
      <c r="D42" t="s">
        <v>132</v>
      </c>
      <c r="E42">
        <v>0.69</v>
      </c>
      <c r="G42">
        <v>12</v>
      </c>
      <c r="I42">
        <f t="shared" si="1"/>
        <v>8.2799999999999994</v>
      </c>
      <c r="P42" s="10"/>
      <c r="R42" s="1" t="s">
        <v>66</v>
      </c>
      <c r="T42" t="s">
        <v>67</v>
      </c>
      <c r="U42">
        <v>0.04</v>
      </c>
      <c r="W42">
        <v>100</v>
      </c>
      <c r="Y42">
        <f t="shared" si="2"/>
        <v>4</v>
      </c>
    </row>
    <row r="43" spans="2:25" x14ac:dyDescent="0.25">
      <c r="B43" s="1" t="s">
        <v>106</v>
      </c>
      <c r="D43" t="s">
        <v>134</v>
      </c>
      <c r="E43">
        <v>3.29</v>
      </c>
      <c r="F43" t="s">
        <v>165</v>
      </c>
      <c r="G43">
        <v>10</v>
      </c>
      <c r="I43">
        <f t="shared" si="1"/>
        <v>32.9</v>
      </c>
      <c r="P43" s="10"/>
      <c r="R43" s="1" t="s">
        <v>69</v>
      </c>
      <c r="T43" t="s">
        <v>68</v>
      </c>
      <c r="U43">
        <v>1.29</v>
      </c>
      <c r="W43">
        <v>24</v>
      </c>
      <c r="Y43">
        <f t="shared" si="2"/>
        <v>30.96</v>
      </c>
    </row>
    <row r="44" spans="2:25" x14ac:dyDescent="0.25">
      <c r="I44" s="4">
        <f>SUM(I21:I43)</f>
        <v>258.41999999999996</v>
      </c>
      <c r="P44" s="10"/>
      <c r="R44" s="1" t="s">
        <v>71</v>
      </c>
      <c r="T44" t="s">
        <v>70</v>
      </c>
      <c r="U44">
        <v>8.4499999999999993</v>
      </c>
      <c r="W44">
        <v>2</v>
      </c>
      <c r="Y44">
        <f t="shared" si="2"/>
        <v>16.899999999999999</v>
      </c>
    </row>
    <row r="45" spans="2:25" x14ac:dyDescent="0.25">
      <c r="P45" s="10"/>
      <c r="R45" s="1" t="s">
        <v>73</v>
      </c>
      <c r="T45" t="s">
        <v>72</v>
      </c>
      <c r="U45">
        <v>0.62</v>
      </c>
      <c r="W45">
        <v>4</v>
      </c>
      <c r="Y45">
        <f t="shared" si="2"/>
        <v>2.48</v>
      </c>
    </row>
    <row r="46" spans="2:25" x14ac:dyDescent="0.25">
      <c r="P46" s="10"/>
      <c r="R46" s="1" t="s">
        <v>76</v>
      </c>
      <c r="T46" t="s">
        <v>113</v>
      </c>
      <c r="U46">
        <v>1.0900000000000001</v>
      </c>
      <c r="W46">
        <v>4</v>
      </c>
      <c r="Y46">
        <f t="shared" si="2"/>
        <v>4.3600000000000003</v>
      </c>
    </row>
    <row r="47" spans="2:25" x14ac:dyDescent="0.25">
      <c r="P47" s="10"/>
      <c r="R47" s="1" t="s">
        <v>78</v>
      </c>
      <c r="T47" t="s">
        <v>114</v>
      </c>
      <c r="U47">
        <v>2.39</v>
      </c>
      <c r="W47">
        <v>4</v>
      </c>
      <c r="Y47">
        <f t="shared" si="2"/>
        <v>9.56</v>
      </c>
    </row>
    <row r="48" spans="2:25" x14ac:dyDescent="0.25">
      <c r="P48" s="10"/>
      <c r="R48" s="1" t="s">
        <v>79</v>
      </c>
      <c r="T48" t="s">
        <v>115</v>
      </c>
      <c r="U48">
        <v>4.49</v>
      </c>
      <c r="W48">
        <v>4</v>
      </c>
      <c r="Y48">
        <f t="shared" si="2"/>
        <v>17.96</v>
      </c>
    </row>
    <row r="49" spans="2:25" x14ac:dyDescent="0.25">
      <c r="P49" s="10"/>
      <c r="R49" s="1" t="s">
        <v>81</v>
      </c>
      <c r="T49" t="s">
        <v>117</v>
      </c>
      <c r="U49">
        <v>1.69</v>
      </c>
      <c r="W49">
        <v>2</v>
      </c>
      <c r="Y49">
        <f t="shared" si="2"/>
        <v>3.38</v>
      </c>
    </row>
    <row r="50" spans="2:25" x14ac:dyDescent="0.25">
      <c r="P50" s="10"/>
      <c r="R50" s="1" t="s">
        <v>86</v>
      </c>
      <c r="T50" t="s">
        <v>121</v>
      </c>
      <c r="U50">
        <v>6.99</v>
      </c>
      <c r="W50">
        <v>4</v>
      </c>
      <c r="Y50">
        <f t="shared" si="2"/>
        <v>27.96</v>
      </c>
    </row>
    <row r="51" spans="2:25" x14ac:dyDescent="0.25">
      <c r="B51" t="s">
        <v>169</v>
      </c>
      <c r="E51" s="11">
        <f>SUM(I44,G15,F7)</f>
        <v>1488.42</v>
      </c>
      <c r="P51" s="10"/>
      <c r="R51" s="1" t="s">
        <v>89</v>
      </c>
      <c r="T51" t="s">
        <v>122</v>
      </c>
      <c r="U51">
        <v>1.25</v>
      </c>
      <c r="W51">
        <v>4</v>
      </c>
      <c r="Y51">
        <f t="shared" si="2"/>
        <v>5</v>
      </c>
    </row>
    <row r="52" spans="2:25" x14ac:dyDescent="0.25">
      <c r="P52" s="10"/>
      <c r="R52" s="1" t="s">
        <v>97</v>
      </c>
      <c r="T52" t="s">
        <v>126</v>
      </c>
      <c r="U52">
        <v>8.99</v>
      </c>
      <c r="W52">
        <v>6</v>
      </c>
      <c r="Y52">
        <f t="shared" si="2"/>
        <v>53.94</v>
      </c>
    </row>
    <row r="53" spans="2:25" x14ac:dyDescent="0.25">
      <c r="P53" s="10"/>
      <c r="R53" s="1" t="s">
        <v>105</v>
      </c>
      <c r="T53" t="s">
        <v>133</v>
      </c>
      <c r="U53">
        <v>0.65</v>
      </c>
      <c r="W53">
        <v>4</v>
      </c>
      <c r="Y53">
        <f xml:space="preserve"> U53 * W53</f>
        <v>2.6</v>
      </c>
    </row>
    <row r="54" spans="2:25" x14ac:dyDescent="0.25">
      <c r="P54" s="10"/>
      <c r="Y54" s="4">
        <f>SUM(Y41:Y53)</f>
        <v>192.1</v>
      </c>
    </row>
    <row r="55" spans="2:25" x14ac:dyDescent="0.25">
      <c r="P55" s="10"/>
    </row>
    <row r="56" spans="2:25" x14ac:dyDescent="0.25">
      <c r="P56" s="10"/>
    </row>
    <row r="57" spans="2:25" x14ac:dyDescent="0.25">
      <c r="P57" s="10"/>
    </row>
    <row r="58" spans="2:25" x14ac:dyDescent="0.25">
      <c r="P58" s="10"/>
      <c r="S58" t="s">
        <v>168</v>
      </c>
      <c r="U58" s="11">
        <f>SUM(Y54,U35,W24)</f>
        <v>5459.7799999999988</v>
      </c>
    </row>
    <row r="59" spans="2:25" x14ac:dyDescent="0.25">
      <c r="P59" s="10"/>
    </row>
    <row r="60" spans="2:25" x14ac:dyDescent="0.25">
      <c r="P60" s="10"/>
    </row>
    <row r="62" spans="2:25" ht="15.75" thickBot="1" x14ac:dyDescent="0.3"/>
    <row r="63" spans="2:25" ht="24" thickBot="1" x14ac:dyDescent="0.4">
      <c r="L63" s="13" t="s">
        <v>170</v>
      </c>
      <c r="M63" s="12"/>
      <c r="N63" s="14">
        <f>SUM(E51,U58)</f>
        <v>6948.1999999999989</v>
      </c>
    </row>
  </sheetData>
  <hyperlinks>
    <hyperlink ref="B6" r:id="rId1"/>
    <hyperlink ref="B7" r:id="rId2"/>
    <hyperlink ref="R7" r:id="rId3"/>
    <hyperlink ref="R11" r:id="rId4"/>
    <hyperlink ref="R12" r:id="rId5"/>
    <hyperlink ref="R10" r:id="rId6"/>
    <hyperlink ref="R14" r:id="rId7"/>
    <hyperlink ref="R15" r:id="rId8"/>
    <hyperlink ref="R9" r:id="rId9"/>
    <hyperlink ref="R16" r:id="rId10"/>
    <hyperlink ref="R17" r:id="rId11"/>
    <hyperlink ref="B12" r:id="rId12"/>
    <hyperlink ref="R27" r:id="rId13"/>
    <hyperlink ref="R28" r:id="rId14"/>
    <hyperlink ref="R29" r:id="rId15"/>
    <hyperlink ref="R31" r:id="rId16"/>
    <hyperlink ref="R32" r:id="rId17"/>
    <hyperlink ref="R33" r:id="rId18"/>
    <hyperlink ref="R34" r:id="rId19"/>
    <hyperlink ref="R18" r:id="rId20"/>
    <hyperlink ref="R20" r:id="rId21"/>
    <hyperlink ref="R21" r:id="rId22"/>
    <hyperlink ref="B21" r:id="rId23"/>
    <hyperlink ref="B22" r:id="rId24"/>
    <hyperlink ref="B23" r:id="rId25"/>
    <hyperlink ref="B24" r:id="rId26"/>
    <hyperlink ref="B25" r:id="rId27"/>
    <hyperlink ref="B26" r:id="rId28"/>
    <hyperlink ref="B27" r:id="rId29"/>
    <hyperlink ref="B28" r:id="rId30"/>
    <hyperlink ref="B29" r:id="rId31"/>
    <hyperlink ref="B30" r:id="rId32"/>
    <hyperlink ref="B33" r:id="rId33"/>
    <hyperlink ref="B34" r:id="rId34"/>
    <hyperlink ref="B35" r:id="rId35"/>
    <hyperlink ref="B36" r:id="rId36"/>
    <hyperlink ref="B38" r:id="rId37"/>
    <hyperlink ref="B39" r:id="rId38"/>
    <hyperlink ref="B40" r:id="rId39"/>
    <hyperlink ref="B41" r:id="rId40"/>
    <hyperlink ref="B42" r:id="rId41"/>
    <hyperlink ref="R8" r:id="rId42"/>
    <hyperlink ref="R13" r:id="rId43"/>
    <hyperlink ref="R22" r:id="rId44"/>
    <hyperlink ref="R6" r:id="rId45"/>
    <hyperlink ref="R19" r:id="rId46"/>
    <hyperlink ref="R23" r:id="rId47"/>
    <hyperlink ref="B14" r:id="rId48"/>
    <hyperlink ref="R41" r:id="rId49"/>
    <hyperlink ref="R42" r:id="rId50"/>
    <hyperlink ref="R43" r:id="rId51"/>
    <hyperlink ref="R48" r:id="rId52"/>
    <hyperlink ref="B31" r:id="rId53"/>
    <hyperlink ref="R49" r:id="rId54"/>
  </hyperlinks>
  <pageMargins left="0.7" right="0.7" top="0.75" bottom="0.75" header="0.3" footer="0.3"/>
  <pageSetup paperSize="9" orientation="portrait" r:id="rId5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2012-10-10T10:47:54Z</dcterms:modified>
</cp:coreProperties>
</file>