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high-level-synthesis\repo\matrix_mult\"/>
    </mc:Choice>
  </mc:AlternateContent>
  <xr:revisionPtr revIDLastSave="0" documentId="13_ncr:1_{4DFA7E09-477F-46CB-9FBE-90F9B955AF5B}" xr6:coauthVersionLast="36" xr6:coauthVersionMax="36" xr10:uidLastSave="{00000000-0000-0000-0000-000000000000}"/>
  <bookViews>
    <workbookView xWindow="0" yWindow="0" windowWidth="38400" windowHeight="17625" xr2:uid="{31898B9F-48B0-4C1C-8BBC-3C2D5AB45A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I35" i="1" s="1"/>
  <c r="H34" i="1"/>
  <c r="I33" i="1" s="1"/>
  <c r="H33" i="1"/>
  <c r="H32" i="1"/>
  <c r="H28" i="1"/>
  <c r="H29" i="1"/>
  <c r="H30" i="1"/>
  <c r="H31" i="1"/>
  <c r="H27" i="1"/>
  <c r="H26" i="1"/>
  <c r="H25" i="1"/>
  <c r="I34" i="1" l="1"/>
  <c r="I32" i="1"/>
  <c r="I29" i="1"/>
  <c r="I28" i="1"/>
  <c r="I31" i="1"/>
  <c r="I30" i="1"/>
  <c r="H24" i="1"/>
  <c r="H23" i="1"/>
  <c r="H22" i="1"/>
  <c r="H21" i="1"/>
  <c r="H20" i="1" l="1"/>
  <c r="H19" i="1"/>
  <c r="H18" i="1"/>
  <c r="H17" i="1"/>
  <c r="H16" i="1"/>
  <c r="H15" i="1"/>
  <c r="H14" i="1"/>
  <c r="H13" i="1"/>
  <c r="H12" i="1"/>
  <c r="I16" i="1" l="1"/>
  <c r="I20" i="1"/>
  <c r="I10" i="1"/>
  <c r="H6" i="1"/>
  <c r="H7" i="1"/>
  <c r="I7" i="1" s="1"/>
  <c r="H8" i="1"/>
  <c r="H9" i="1"/>
  <c r="I9" i="1" s="1"/>
  <c r="H10" i="1"/>
  <c r="H11" i="1"/>
  <c r="I11" i="1" s="1"/>
  <c r="H5" i="1"/>
  <c r="I26" i="1" l="1"/>
  <c r="I25" i="1"/>
  <c r="I27" i="1"/>
  <c r="I22" i="1"/>
  <c r="I21" i="1"/>
  <c r="I24" i="1"/>
  <c r="I23" i="1"/>
  <c r="I8" i="1"/>
  <c r="I13" i="1"/>
  <c r="I5" i="1"/>
  <c r="I12" i="1"/>
  <c r="I6" i="1"/>
  <c r="I14" i="1"/>
  <c r="I18" i="1"/>
  <c r="I17" i="1"/>
  <c r="I15" i="1"/>
  <c r="I19" i="1"/>
</calcChain>
</file>

<file path=xl/sharedStrings.xml><?xml version="1.0" encoding="utf-8"?>
<sst xmlns="http://schemas.openxmlformats.org/spreadsheetml/2006/main" count="132" uniqueCount="74">
  <si>
    <t>Throughput</t>
  </si>
  <si>
    <t>Total Area</t>
  </si>
  <si>
    <t>Solution 1: Testbench exercise (unmodified)</t>
  </si>
  <si>
    <t>Solution</t>
  </si>
  <si>
    <t>Solution 2: Testbench exercise (bit-accurate)</t>
  </si>
  <si>
    <t>Solution 3: unrolling &amp; pipelining</t>
  </si>
  <si>
    <t>Solution 4: unrolling &amp; pipelining</t>
  </si>
  <si>
    <t>Solution 5: unrolling &amp; pipelining</t>
  </si>
  <si>
    <t>Solution 6: unrolling &amp; pipelining</t>
  </si>
  <si>
    <t>Solution 7: unrolling &amp; pipelining</t>
  </si>
  <si>
    <t>Joonas Ikonen</t>
  </si>
  <si>
    <t>Student number: 150244761</t>
  </si>
  <si>
    <t>Throughput * Total area</t>
  </si>
  <si>
    <t>Relative to smallest value</t>
  </si>
  <si>
    <t>Solution 8: unrolling &amp; pipelining</t>
  </si>
  <si>
    <t>Solution 9: unrolling &amp; pipelining</t>
  </si>
  <si>
    <t>Solution 10: code optimization</t>
  </si>
  <si>
    <t>Solution 11: code optimization</t>
  </si>
  <si>
    <t>Pipelining</t>
  </si>
  <si>
    <t>Unrolling</t>
  </si>
  <si>
    <t>Main II=1</t>
  </si>
  <si>
    <t>No</t>
  </si>
  <si>
    <t>Outer by 2</t>
  </si>
  <si>
    <t>Outer by 4</t>
  </si>
  <si>
    <t>All by 4</t>
  </si>
  <si>
    <t>All fully</t>
  </si>
  <si>
    <t>Corrected bitwidths according to exercise feedback</t>
  </si>
  <si>
    <t>Transpose bit width of 2</t>
  </si>
  <si>
    <t>Transpose is used to select matrix indexes</t>
  </si>
  <si>
    <t>Solution 12: code optimization</t>
  </si>
  <si>
    <t>Inner II=1</t>
  </si>
  <si>
    <t>All II=1</t>
  </si>
  <si>
    <t>Solution 13: code optimization</t>
  </si>
  <si>
    <t>Solution 14: code optimization</t>
  </si>
  <si>
    <t>Inner full</t>
  </si>
  <si>
    <t>Inner and middle full</t>
  </si>
  <si>
    <t>Code Changes to previous solution</t>
  </si>
  <si>
    <t>Solution 16: code optimization</t>
  </si>
  <si>
    <t>Solution 15: code optimization</t>
  </si>
  <si>
    <t>Main, Outer, Middle II=1</t>
  </si>
  <si>
    <t>Main, Outer II=1</t>
  </si>
  <si>
    <t>Loops full</t>
  </si>
  <si>
    <t>Solution 17: Class-based</t>
  </si>
  <si>
    <t>Initial class-based implementation</t>
  </si>
  <si>
    <t>Transpose by indexing instead of moving values.</t>
  </si>
  <si>
    <t>Main</t>
  </si>
  <si>
    <t>multiplication inner, middle full</t>
  </si>
  <si>
    <t>Loops for copying fully unrolled</t>
  </si>
  <si>
    <t>Solution 19: Class-based</t>
  </si>
  <si>
    <t>Solution 20: Class-based</t>
  </si>
  <si>
    <t>Solution 21: Class-based</t>
  </si>
  <si>
    <t>Solution 22: BRAM IO</t>
  </si>
  <si>
    <t>All</t>
  </si>
  <si>
    <t>A&amp;C interleave by 8, B block size 8</t>
  </si>
  <si>
    <t>Solution 23: BRAM IO</t>
  </si>
  <si>
    <t>Solution 24: BRAM IO</t>
  </si>
  <si>
    <t>Solution 25: BRAM IO</t>
  </si>
  <si>
    <t>Solution 26: BRAM IO</t>
  </si>
  <si>
    <t>Solution 27: BRAM IO</t>
  </si>
  <si>
    <t>Solution 28: BRAM IO</t>
  </si>
  <si>
    <t>Solution 29: BRAM IO</t>
  </si>
  <si>
    <t>Solution 30: BRAM IO</t>
  </si>
  <si>
    <t>Main II=8</t>
  </si>
  <si>
    <t>A&amp;B&amp;C block size=0, interleave=8 word size W</t>
  </si>
  <si>
    <t>Phase</t>
  </si>
  <si>
    <t>Schedule</t>
  </si>
  <si>
    <t>RTL</t>
  </si>
  <si>
    <t>A&amp;B&amp;C block size=0, interleave=1 word size N*W</t>
  </si>
  <si>
    <t>A&amp;B&amp;C block size 8, word size N*W</t>
  </si>
  <si>
    <t>All except outer multiplication loop unroll by 4</t>
  </si>
  <si>
    <t>Solution 31: BRAM IO</t>
  </si>
  <si>
    <t>Solution 32: BRAM IO</t>
  </si>
  <si>
    <t>Wire type interface for comparison</t>
  </si>
  <si>
    <t>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</si>
</sst>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7A60-64A0-473B-995E-297D1078EF5D}">
  <dimension ref="A1:I36"/>
  <sheetViews>
    <sheetView tabSelected="1" topLeftCell="A13" workbookViewId="0">
      <selection activeCell="A36" sqref="A36"/>
    </sheetView>
  </sheetViews>
  <sheetFormatPr defaultRowHeight="15" x14ac:dyDescent="0.25"/>
  <cols>
    <col min="1" max="1" width="41" customWidth="1"/>
    <col min="2" max="3" width="11.7109375" customWidth="1"/>
    <col min="4" max="4" width="25.5703125" customWidth="1"/>
    <col min="5" max="5" width="44.5703125" customWidth="1"/>
    <col min="6" max="6" width="39" customWidth="1"/>
    <col min="7" max="7" width="75.28515625" customWidth="1"/>
    <col min="8" max="8" width="23.140625" customWidth="1"/>
    <col min="9" max="9" width="24.42578125" customWidth="1"/>
    <col min="10" max="10" width="10" bestFit="1" customWidth="1"/>
  </cols>
  <sheetData>
    <row r="1" spans="1:9" x14ac:dyDescent="0.25">
      <c r="A1" t="s">
        <v>10</v>
      </c>
    </row>
    <row r="2" spans="1:9" x14ac:dyDescent="0.25">
      <c r="A2" t="s">
        <v>11</v>
      </c>
    </row>
    <row r="4" spans="1:9" x14ac:dyDescent="0.25">
      <c r="A4" t="s">
        <v>3</v>
      </c>
      <c r="B4" t="s">
        <v>0</v>
      </c>
      <c r="C4" t="s">
        <v>1</v>
      </c>
      <c r="D4" t="s">
        <v>18</v>
      </c>
      <c r="E4" t="s">
        <v>19</v>
      </c>
      <c r="F4" t="s">
        <v>64</v>
      </c>
      <c r="G4" t="s">
        <v>36</v>
      </c>
      <c r="H4" t="s">
        <v>12</v>
      </c>
      <c r="I4" t="s">
        <v>13</v>
      </c>
    </row>
    <row r="5" spans="1:9" x14ac:dyDescent="0.25">
      <c r="A5" t="s">
        <v>2</v>
      </c>
      <c r="B5">
        <v>6690</v>
      </c>
      <c r="C5">
        <v>27308.3</v>
      </c>
      <c r="D5" t="s">
        <v>21</v>
      </c>
      <c r="E5" t="s">
        <v>21</v>
      </c>
      <c r="H5">
        <f>B5*C5</f>
        <v>182692527</v>
      </c>
      <c r="I5">
        <f>H5/MIN($H$5:$H$110)</f>
        <v>579.92288646442069</v>
      </c>
    </row>
    <row r="6" spans="1:9" x14ac:dyDescent="0.25">
      <c r="A6" t="s">
        <v>4</v>
      </c>
      <c r="B6">
        <v>6690</v>
      </c>
      <c r="C6">
        <v>36895.08</v>
      </c>
      <c r="D6" t="s">
        <v>21</v>
      </c>
      <c r="E6" t="s">
        <v>21</v>
      </c>
      <c r="H6">
        <f>B6*C6</f>
        <v>246828085.20000002</v>
      </c>
      <c r="I6">
        <f t="shared" ref="I6:I23" si="0">H6/MIN($H$5:$H$110)</f>
        <v>783.50909027422881</v>
      </c>
    </row>
    <row r="7" spans="1:9" x14ac:dyDescent="0.25">
      <c r="A7" t="s">
        <v>5</v>
      </c>
      <c r="B7">
        <v>512</v>
      </c>
      <c r="C7">
        <v>8610.1200000000008</v>
      </c>
      <c r="D7" t="s">
        <v>20</v>
      </c>
      <c r="E7" t="s">
        <v>21</v>
      </c>
      <c r="H7">
        <f>B7*C7</f>
        <v>4408381.4400000004</v>
      </c>
      <c r="I7">
        <f t="shared" si="0"/>
        <v>13.993573417050495</v>
      </c>
    </row>
    <row r="8" spans="1:9" x14ac:dyDescent="0.25">
      <c r="A8" t="s">
        <v>6</v>
      </c>
      <c r="B8">
        <v>512</v>
      </c>
      <c r="C8">
        <v>21372.01</v>
      </c>
      <c r="D8" t="s">
        <v>20</v>
      </c>
      <c r="E8" t="s">
        <v>22</v>
      </c>
      <c r="H8">
        <f>B8*C8</f>
        <v>10942469.119999999</v>
      </c>
      <c r="I8">
        <f t="shared" si="0"/>
        <v>34.734799399420368</v>
      </c>
    </row>
    <row r="9" spans="1:9" x14ac:dyDescent="0.25">
      <c r="A9" t="s">
        <v>7</v>
      </c>
      <c r="B9">
        <v>512</v>
      </c>
      <c r="C9">
        <v>28077.64</v>
      </c>
      <c r="D9" t="s">
        <v>20</v>
      </c>
      <c r="E9" t="s">
        <v>23</v>
      </c>
      <c r="H9">
        <f>B9*C9</f>
        <v>14375751.68</v>
      </c>
      <c r="I9">
        <f t="shared" si="0"/>
        <v>45.633105777563337</v>
      </c>
    </row>
    <row r="10" spans="1:9" x14ac:dyDescent="0.25">
      <c r="A10" t="s">
        <v>8</v>
      </c>
      <c r="B10">
        <v>128</v>
      </c>
      <c r="C10">
        <v>92397.97</v>
      </c>
      <c r="D10" t="s">
        <v>20</v>
      </c>
      <c r="E10" t="s">
        <v>24</v>
      </c>
      <c r="H10">
        <f>B10*C10</f>
        <v>11826940.16</v>
      </c>
      <c r="I10">
        <f t="shared" si="0"/>
        <v>37.542385494668743</v>
      </c>
    </row>
    <row r="11" spans="1:9" x14ac:dyDescent="0.25">
      <c r="A11" t="s">
        <v>9</v>
      </c>
      <c r="B11">
        <v>1</v>
      </c>
      <c r="C11">
        <v>1033789.4</v>
      </c>
      <c r="D11" t="s">
        <v>20</v>
      </c>
      <c r="E11" t="s">
        <v>25</v>
      </c>
      <c r="H11">
        <f>B11*C11</f>
        <v>1033789.4</v>
      </c>
      <c r="I11">
        <f t="shared" si="0"/>
        <v>3.2815689984096701</v>
      </c>
    </row>
    <row r="12" spans="1:9" x14ac:dyDescent="0.25">
      <c r="A12" t="s">
        <v>14</v>
      </c>
      <c r="B12">
        <v>4642</v>
      </c>
      <c r="C12">
        <v>12926.6</v>
      </c>
      <c r="D12" t="s">
        <v>21</v>
      </c>
      <c r="E12" t="s">
        <v>21</v>
      </c>
      <c r="G12" t="s">
        <v>26</v>
      </c>
      <c r="H12">
        <f>B12*C12</f>
        <v>60005277.200000003</v>
      </c>
      <c r="I12">
        <f t="shared" si="0"/>
        <v>190.47540766088201</v>
      </c>
    </row>
    <row r="13" spans="1:9" x14ac:dyDescent="0.25">
      <c r="A13" t="s">
        <v>15</v>
      </c>
      <c r="B13">
        <v>1</v>
      </c>
      <c r="C13">
        <v>1033789.4</v>
      </c>
      <c r="D13" t="s">
        <v>20</v>
      </c>
      <c r="E13" t="s">
        <v>25</v>
      </c>
      <c r="H13">
        <f>B13*C13</f>
        <v>1033789.4</v>
      </c>
      <c r="I13">
        <f t="shared" si="0"/>
        <v>3.2815689984096701</v>
      </c>
    </row>
    <row r="14" spans="1:9" x14ac:dyDescent="0.25">
      <c r="A14" t="s">
        <v>16</v>
      </c>
      <c r="B14">
        <v>4642</v>
      </c>
      <c r="C14">
        <v>5224.47</v>
      </c>
      <c r="D14" t="s">
        <v>21</v>
      </c>
      <c r="E14" t="s">
        <v>21</v>
      </c>
      <c r="G14" t="s">
        <v>27</v>
      </c>
      <c r="H14">
        <f>B14*C14</f>
        <v>24251989.740000002</v>
      </c>
      <c r="I14">
        <f t="shared" si="0"/>
        <v>76.983356262439344</v>
      </c>
    </row>
    <row r="15" spans="1:9" x14ac:dyDescent="0.25">
      <c r="A15" t="s">
        <v>17</v>
      </c>
      <c r="B15">
        <v>1162</v>
      </c>
      <c r="C15">
        <v>2175.34</v>
      </c>
      <c r="D15" t="s">
        <v>21</v>
      </c>
      <c r="E15" t="s">
        <v>21</v>
      </c>
      <c r="G15" t="s">
        <v>28</v>
      </c>
      <c r="H15">
        <f>B15*C15</f>
        <v>2527745.08</v>
      </c>
      <c r="I15">
        <f t="shared" si="0"/>
        <v>8.0238488520104507</v>
      </c>
    </row>
    <row r="16" spans="1:9" x14ac:dyDescent="0.25">
      <c r="A16" t="s">
        <v>29</v>
      </c>
      <c r="B16">
        <v>714</v>
      </c>
      <c r="C16">
        <v>2175.34</v>
      </c>
      <c r="D16" t="s">
        <v>30</v>
      </c>
      <c r="E16" t="s">
        <v>21</v>
      </c>
      <c r="H16">
        <f>B16*C16</f>
        <v>1553192.76</v>
      </c>
      <c r="I16">
        <f t="shared" si="0"/>
        <v>4.9303167644883485</v>
      </c>
    </row>
    <row r="17" spans="1:9" x14ac:dyDescent="0.25">
      <c r="A17" t="s">
        <v>32</v>
      </c>
      <c r="B17">
        <v>512</v>
      </c>
      <c r="C17">
        <v>2484.34</v>
      </c>
      <c r="D17" t="s">
        <v>31</v>
      </c>
      <c r="E17" t="s">
        <v>21</v>
      </c>
      <c r="H17">
        <f>B17*C17</f>
        <v>1271982.0800000001</v>
      </c>
      <c r="I17">
        <f t="shared" si="0"/>
        <v>4.037666627516832</v>
      </c>
    </row>
    <row r="18" spans="1:9" x14ac:dyDescent="0.25">
      <c r="A18" t="s">
        <v>33</v>
      </c>
      <c r="B18">
        <v>64</v>
      </c>
      <c r="C18">
        <v>8028</v>
      </c>
      <c r="D18" t="s">
        <v>39</v>
      </c>
      <c r="E18" t="s">
        <v>34</v>
      </c>
      <c r="H18">
        <f>B18*C18</f>
        <v>513792</v>
      </c>
      <c r="I18">
        <f t="shared" si="0"/>
        <v>1.6309355646623009</v>
      </c>
    </row>
    <row r="19" spans="1:9" x14ac:dyDescent="0.25">
      <c r="A19" t="s">
        <v>38</v>
      </c>
      <c r="B19">
        <v>8</v>
      </c>
      <c r="C19">
        <v>42099</v>
      </c>
      <c r="D19" t="s">
        <v>40</v>
      </c>
      <c r="E19" t="s">
        <v>35</v>
      </c>
      <c r="H19">
        <f>B19*C19</f>
        <v>336792</v>
      </c>
      <c r="I19">
        <f t="shared" si="0"/>
        <v>1.0690825289100367</v>
      </c>
    </row>
    <row r="20" spans="1:9" x14ac:dyDescent="0.25">
      <c r="A20" t="s">
        <v>37</v>
      </c>
      <c r="B20">
        <v>1</v>
      </c>
      <c r="C20">
        <v>315029</v>
      </c>
      <c r="D20" t="s">
        <v>20</v>
      </c>
      <c r="E20" t="s">
        <v>41</v>
      </c>
      <c r="H20">
        <f>B20*C20</f>
        <v>315029</v>
      </c>
      <c r="I20">
        <f t="shared" si="0"/>
        <v>1</v>
      </c>
    </row>
    <row r="21" spans="1:9" x14ac:dyDescent="0.25">
      <c r="A21" t="s">
        <v>42</v>
      </c>
      <c r="B21">
        <v>1452</v>
      </c>
      <c r="C21">
        <v>5049</v>
      </c>
      <c r="D21" t="s">
        <v>21</v>
      </c>
      <c r="E21" t="s">
        <v>21</v>
      </c>
      <c r="G21" t="s">
        <v>43</v>
      </c>
      <c r="H21">
        <f>B21*C21</f>
        <v>7331148</v>
      </c>
      <c r="I21">
        <f t="shared" si="0"/>
        <v>23.27134327315898</v>
      </c>
    </row>
    <row r="22" spans="1:9" x14ac:dyDescent="0.25">
      <c r="A22" t="s">
        <v>48</v>
      </c>
      <c r="B22">
        <v>1306</v>
      </c>
      <c r="C22">
        <v>3181</v>
      </c>
      <c r="D22" t="s">
        <v>21</v>
      </c>
      <c r="E22" t="s">
        <v>21</v>
      </c>
      <c r="G22" t="s">
        <v>44</v>
      </c>
      <c r="H22">
        <f>B22*C22</f>
        <v>4154386</v>
      </c>
      <c r="I22">
        <f t="shared" si="0"/>
        <v>13.187312914049183</v>
      </c>
    </row>
    <row r="23" spans="1:9" x14ac:dyDescent="0.25">
      <c r="A23" t="s">
        <v>49</v>
      </c>
      <c r="B23">
        <v>640</v>
      </c>
      <c r="C23">
        <v>7442.24</v>
      </c>
      <c r="D23" t="s">
        <v>45</v>
      </c>
      <c r="E23" t="s">
        <v>21</v>
      </c>
      <c r="H23">
        <f>B23*C23</f>
        <v>4763033.5999999996</v>
      </c>
      <c r="I23">
        <f t="shared" si="0"/>
        <v>15.119349647175339</v>
      </c>
    </row>
    <row r="24" spans="1:9" x14ac:dyDescent="0.25">
      <c r="A24" t="s">
        <v>50</v>
      </c>
      <c r="B24">
        <v>8</v>
      </c>
      <c r="C24">
        <v>44374</v>
      </c>
      <c r="D24" t="s">
        <v>45</v>
      </c>
      <c r="E24" t="s">
        <v>46</v>
      </c>
      <c r="G24" t="s">
        <v>47</v>
      </c>
      <c r="H24">
        <f>B24*C24</f>
        <v>354992</v>
      </c>
      <c r="I24">
        <f t="shared" ref="I24:I27" si="1">H24/MIN($H$5:$H$110)</f>
        <v>1.1268549879534899</v>
      </c>
    </row>
    <row r="25" spans="1:9" x14ac:dyDescent="0.25">
      <c r="A25" t="s">
        <v>51</v>
      </c>
      <c r="B25">
        <v>517</v>
      </c>
      <c r="C25">
        <v>8448</v>
      </c>
      <c r="D25" t="s">
        <v>21</v>
      </c>
      <c r="E25" t="s">
        <v>52</v>
      </c>
      <c r="F25" t="s">
        <v>65</v>
      </c>
      <c r="G25" t="s">
        <v>53</v>
      </c>
      <c r="H25">
        <f>B25*C25</f>
        <v>4367616</v>
      </c>
      <c r="I25">
        <f t="shared" si="1"/>
        <v>13.864171235029156</v>
      </c>
    </row>
    <row r="26" spans="1:9" x14ac:dyDescent="0.25">
      <c r="A26" t="s">
        <v>54</v>
      </c>
      <c r="B26">
        <v>8</v>
      </c>
      <c r="C26">
        <v>46248</v>
      </c>
      <c r="D26" t="s">
        <v>62</v>
      </c>
      <c r="E26" t="s">
        <v>52</v>
      </c>
      <c r="F26" t="s">
        <v>65</v>
      </c>
      <c r="H26">
        <f>B26*C26</f>
        <v>369984</v>
      </c>
      <c r="I26">
        <f t="shared" si="1"/>
        <v>1.1744442575128005</v>
      </c>
    </row>
    <row r="27" spans="1:9" x14ac:dyDescent="0.25">
      <c r="A27" t="s">
        <v>55</v>
      </c>
      <c r="B27">
        <v>8</v>
      </c>
      <c r="C27">
        <v>46227</v>
      </c>
      <c r="D27" t="s">
        <v>62</v>
      </c>
      <c r="E27" t="s">
        <v>52</v>
      </c>
      <c r="F27" t="s">
        <v>65</v>
      </c>
      <c r="G27" t="s">
        <v>68</v>
      </c>
      <c r="H27">
        <f>B27*C27</f>
        <v>369816</v>
      </c>
      <c r="I27">
        <f t="shared" si="1"/>
        <v>1.1739109732754762</v>
      </c>
    </row>
    <row r="28" spans="1:9" x14ac:dyDescent="0.25">
      <c r="A28" t="s">
        <v>56</v>
      </c>
      <c r="B28">
        <v>8</v>
      </c>
      <c r="C28">
        <v>46227</v>
      </c>
      <c r="D28" t="s">
        <v>62</v>
      </c>
      <c r="E28" t="s">
        <v>52</v>
      </c>
      <c r="F28" t="s">
        <v>65</v>
      </c>
      <c r="G28" t="s">
        <v>67</v>
      </c>
      <c r="H28">
        <f t="shared" ref="H28:H38" si="2">B28*C28</f>
        <v>369816</v>
      </c>
      <c r="I28">
        <f t="shared" ref="I28:I38" si="3">H28/MIN($H$5:$H$110)</f>
        <v>1.1739109732754762</v>
      </c>
    </row>
    <row r="29" spans="1:9" x14ac:dyDescent="0.25">
      <c r="A29" t="s">
        <v>57</v>
      </c>
      <c r="B29">
        <v>8</v>
      </c>
      <c r="C29">
        <v>46227</v>
      </c>
      <c r="D29" t="s">
        <v>62</v>
      </c>
      <c r="E29" t="s">
        <v>52</v>
      </c>
      <c r="F29" t="s">
        <v>65</v>
      </c>
      <c r="G29" t="s">
        <v>63</v>
      </c>
      <c r="H29">
        <f t="shared" si="2"/>
        <v>369816</v>
      </c>
      <c r="I29">
        <f t="shared" si="3"/>
        <v>1.1739109732754762</v>
      </c>
    </row>
    <row r="30" spans="1:9" x14ac:dyDescent="0.25">
      <c r="A30" t="s">
        <v>58</v>
      </c>
      <c r="B30">
        <v>8</v>
      </c>
      <c r="C30">
        <v>46248</v>
      </c>
      <c r="D30" t="s">
        <v>62</v>
      </c>
      <c r="E30" t="s">
        <v>52</v>
      </c>
      <c r="F30" t="s">
        <v>65</v>
      </c>
      <c r="G30" t="s">
        <v>63</v>
      </c>
      <c r="H30">
        <f t="shared" si="2"/>
        <v>369984</v>
      </c>
      <c r="I30">
        <f t="shared" si="3"/>
        <v>1.1744442575128005</v>
      </c>
    </row>
    <row r="31" spans="1:9" x14ac:dyDescent="0.25">
      <c r="A31" t="s">
        <v>59</v>
      </c>
      <c r="B31">
        <v>8</v>
      </c>
      <c r="C31">
        <v>232977.15</v>
      </c>
      <c r="D31" t="s">
        <v>62</v>
      </c>
      <c r="E31" t="s">
        <v>52</v>
      </c>
      <c r="F31" t="s">
        <v>66</v>
      </c>
      <c r="G31" t="s">
        <v>63</v>
      </c>
      <c r="H31">
        <f t="shared" si="2"/>
        <v>1863817.2</v>
      </c>
      <c r="I31">
        <f t="shared" si="3"/>
        <v>5.9163353215100827</v>
      </c>
    </row>
    <row r="32" spans="1:9" x14ac:dyDescent="0.25">
      <c r="A32" t="s">
        <v>60</v>
      </c>
      <c r="B32">
        <v>8</v>
      </c>
      <c r="C32">
        <v>238081.44</v>
      </c>
      <c r="D32" t="s">
        <v>62</v>
      </c>
      <c r="E32" t="s">
        <v>52</v>
      </c>
      <c r="F32" t="s">
        <v>66</v>
      </c>
      <c r="G32" t="s">
        <v>67</v>
      </c>
      <c r="H32">
        <f t="shared" si="2"/>
        <v>1904651.52</v>
      </c>
      <c r="I32">
        <f t="shared" si="3"/>
        <v>6.045956150068724</v>
      </c>
    </row>
    <row r="33" spans="1:9" x14ac:dyDescent="0.25">
      <c r="A33" t="s">
        <v>61</v>
      </c>
      <c r="B33">
        <v>16</v>
      </c>
      <c r="C33">
        <v>26529</v>
      </c>
      <c r="D33" t="s">
        <v>62</v>
      </c>
      <c r="E33" t="s">
        <v>69</v>
      </c>
      <c r="F33" t="s">
        <v>65</v>
      </c>
      <c r="G33" t="s">
        <v>67</v>
      </c>
      <c r="H33">
        <f t="shared" si="2"/>
        <v>424464</v>
      </c>
      <c r="I33">
        <f t="shared" si="3"/>
        <v>1.3473807173307855</v>
      </c>
    </row>
    <row r="34" spans="1:9" x14ac:dyDescent="0.25">
      <c r="A34" t="s">
        <v>70</v>
      </c>
      <c r="B34">
        <v>16</v>
      </c>
      <c r="C34">
        <v>78529.78</v>
      </c>
      <c r="D34" t="s">
        <v>62</v>
      </c>
      <c r="E34" t="s">
        <v>69</v>
      </c>
      <c r="F34" t="s">
        <v>66</v>
      </c>
      <c r="G34" t="s">
        <v>67</v>
      </c>
      <c r="H34">
        <f t="shared" ref="H34" si="4">B34*C34</f>
        <v>1256476.48</v>
      </c>
      <c r="I34">
        <f t="shared" ref="I34" si="5">H34/MIN($H$5:$H$110)</f>
        <v>3.9884470318605589</v>
      </c>
    </row>
    <row r="35" spans="1:9" x14ac:dyDescent="0.25">
      <c r="A35" t="s">
        <v>71</v>
      </c>
      <c r="B35">
        <v>16</v>
      </c>
      <c r="C35">
        <v>159640.01</v>
      </c>
      <c r="D35" t="s">
        <v>62</v>
      </c>
      <c r="E35" t="s">
        <v>69</v>
      </c>
      <c r="F35" t="s">
        <v>66</v>
      </c>
      <c r="G35" t="s">
        <v>72</v>
      </c>
      <c r="H35">
        <f t="shared" ref="H35" si="6">B35*C35</f>
        <v>2554240.16</v>
      </c>
      <c r="I35">
        <f t="shared" ref="I35" si="7">H35/MIN($H$5:$H$110)</f>
        <v>8.1079524742166598</v>
      </c>
    </row>
    <row r="36" spans="1:9" x14ac:dyDescent="0.25">
      <c r="A36" t="s">
        <v>73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68B9-6269-44D4-878C-10E43F56529E}">
  <dimension ref="A1:J10"/>
  <sheetViews>
    <sheetView workbookViewId="0">
      <selection activeCell="B17" sqref="B17"/>
    </sheetView>
  </sheetViews>
  <sheetFormatPr defaultRowHeight="15" x14ac:dyDescent="0.25"/>
  <sheetData>
    <row r="1" spans="1:1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>
        <v>10</v>
      </c>
      <c r="B2">
        <v>11</v>
      </c>
      <c r="C2">
        <v>12</v>
      </c>
      <c r="D2">
        <v>13</v>
      </c>
      <c r="E2">
        <v>14</v>
      </c>
      <c r="F2">
        <v>15</v>
      </c>
      <c r="G2">
        <v>16</v>
      </c>
      <c r="H2">
        <v>17</v>
      </c>
      <c r="I2">
        <v>18</v>
      </c>
      <c r="J2">
        <v>19</v>
      </c>
    </row>
    <row r="3" spans="1:10" x14ac:dyDescent="0.25">
      <c r="A3">
        <v>20</v>
      </c>
      <c r="B3">
        <v>21</v>
      </c>
    </row>
    <row r="4" spans="1:10" x14ac:dyDescent="0.25">
      <c r="A4">
        <v>30</v>
      </c>
      <c r="B4">
        <v>31</v>
      </c>
    </row>
    <row r="5" spans="1:10" x14ac:dyDescent="0.25">
      <c r="A5">
        <v>40</v>
      </c>
      <c r="B5">
        <v>41</v>
      </c>
    </row>
    <row r="6" spans="1:10" x14ac:dyDescent="0.25">
      <c r="A6">
        <v>50</v>
      </c>
      <c r="B6">
        <v>51</v>
      </c>
    </row>
    <row r="7" spans="1:10" x14ac:dyDescent="0.25">
      <c r="A7">
        <v>60</v>
      </c>
      <c r="B7">
        <v>61</v>
      </c>
    </row>
    <row r="8" spans="1:10" x14ac:dyDescent="0.25">
      <c r="A8">
        <v>70</v>
      </c>
      <c r="B8">
        <v>71</v>
      </c>
    </row>
    <row r="9" spans="1:10" x14ac:dyDescent="0.25">
      <c r="A9">
        <v>80</v>
      </c>
      <c r="B9">
        <v>81</v>
      </c>
    </row>
    <row r="10" spans="1:10" x14ac:dyDescent="0.25">
      <c r="A10">
        <v>90</v>
      </c>
      <c r="B10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Tampere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 Ikonen</dc:creator>
  <cp:lastModifiedBy>Joonas Ikonen</cp:lastModifiedBy>
  <dcterms:created xsi:type="dcterms:W3CDTF">2022-02-13T06:22:48Z</dcterms:created>
  <dcterms:modified xsi:type="dcterms:W3CDTF">2022-04-10T15:26:38Z</dcterms:modified>
</cp:coreProperties>
</file>