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03" documentId="8_{2A9AB851-5500-4F1C-9CE2-EAEDD80398D5}" xr6:coauthVersionLast="45" xr6:coauthVersionMax="45" xr10:uidLastSave="{60C86C0A-7BB3-4C91-9703-0BE219B0A686}"/>
  <bookViews>
    <workbookView xWindow="29295" yWindow="2385" windowWidth="21600" windowHeight="13860" xr2:uid="{A4130D2B-1579-44EF-949A-AE9073E24CF9}"/>
  </bookViews>
  <sheets>
    <sheet name="United Fro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J16" i="1"/>
  <c r="K16" i="1" s="1"/>
  <c r="M17" i="1"/>
  <c r="G17" i="1"/>
  <c r="G14" i="1"/>
  <c r="I17" i="1" s="1"/>
  <c r="J17" i="1" s="1"/>
  <c r="K17" i="1" s="1"/>
  <c r="L13" i="1"/>
  <c r="M16" i="1" s="1"/>
  <c r="L10" i="1"/>
  <c r="M12" i="1"/>
  <c r="M11" i="1"/>
  <c r="M10" i="1"/>
  <c r="M9" i="1"/>
  <c r="M8" i="1"/>
  <c r="M7" i="1"/>
  <c r="M6" i="1"/>
  <c r="M5" i="1"/>
  <c r="K15" i="1"/>
  <c r="K14" i="1"/>
  <c r="K13" i="1"/>
  <c r="K12" i="1"/>
  <c r="K11" i="1"/>
  <c r="K10" i="1"/>
  <c r="K9" i="1"/>
  <c r="K8" i="1"/>
  <c r="K7" i="1"/>
  <c r="K6" i="1"/>
  <c r="K5" i="1"/>
  <c r="E16" i="1"/>
  <c r="E15" i="1"/>
  <c r="E14" i="1"/>
  <c r="E13" i="1"/>
  <c r="E12" i="1"/>
  <c r="E11" i="1"/>
  <c r="E10" i="1"/>
  <c r="E9" i="1"/>
  <c r="E8" i="1"/>
  <c r="E7" i="1"/>
  <c r="E6" i="1"/>
  <c r="E5" i="1"/>
  <c r="M13" i="1" l="1"/>
  <c r="M15" i="1"/>
  <c r="M14" i="1"/>
</calcChain>
</file>

<file path=xl/sharedStrings.xml><?xml version="1.0" encoding="utf-8"?>
<sst xmlns="http://schemas.openxmlformats.org/spreadsheetml/2006/main" count="69" uniqueCount="50">
  <si>
    <t>初級</t>
  </si>
  <si>
    <t>任務</t>
  </si>
  <si>
    <t>AP花費</t>
  </si>
  <si>
    <t>獲取P</t>
  </si>
  <si>
    <t>效率</t>
  </si>
  <si>
    <t>前哨戰</t>
  </si>
  <si>
    <t>局地戰</t>
  </si>
  <si>
    <t>總力戰</t>
  </si>
  <si>
    <t>中級</t>
  </si>
  <si>
    <t>上級</t>
  </si>
  <si>
    <t>卡住的話就回去刷上一級的總力戰
如果初級卡住，刷局地或前哨到2000 P開總力戰</t>
  </si>
  <si>
    <t>超級</t>
  </si>
  <si>
    <t>司令書</t>
  </si>
  <si>
    <t>P量</t>
  </si>
  <si>
    <t>開啟任務</t>
  </si>
  <si>
    <t>初級 局地戰</t>
  </si>
  <si>
    <t>初級 總力戰</t>
  </si>
  <si>
    <t>中級 局地戰</t>
  </si>
  <si>
    <t>中級 總力戰</t>
  </si>
  <si>
    <t>上級 局地戰</t>
  </si>
  <si>
    <t>上級 總力戰</t>
  </si>
  <si>
    <t>超級 局地戰</t>
  </si>
  <si>
    <t>超級 總力戰</t>
  </si>
  <si>
    <t>超</t>
  </si>
  <si>
    <t>本</t>
  </si>
  <si>
    <t>總計獲得P</t>
  </si>
  <si>
    <t>項目獲得P</t>
  </si>
  <si>
    <t>場次</t>
  </si>
  <si>
    <t>初級 前哨戰</t>
  </si>
  <si>
    <t>中級 前哨戰</t>
  </si>
  <si>
    <t>上級 前哨戰</t>
  </si>
  <si>
    <t>超級 前哨戰</t>
  </si>
  <si>
    <t>項目AP</t>
  </si>
  <si>
    <t>累計AP</t>
  </si>
  <si>
    <t>350000 P</t>
  </si>
  <si>
    <t>故事進度(拿書)不影響任務進度(拿地圖)
超級總力戰開啟後刷超級，上級雖然效率高，但是不會掉司令書</t>
  </si>
  <si>
    <t>超級掉落
(場/本)</t>
  </si>
  <si>
    <t>任務解放</t>
  </si>
  <si>
    <t>任務效率</t>
  </si>
  <si>
    <t>懶人流程</t>
  </si>
  <si>
    <t>EX</t>
  </si>
  <si>
    <t>∞</t>
  </si>
  <si>
    <t>已記錄場次</t>
  </si>
  <si>
    <r>
      <t xml:space="preserve">新迎擊戰 簡表 </t>
    </r>
    <r>
      <rPr>
        <sz val="12"/>
        <color theme="1"/>
        <rFont val="Calibri"/>
        <family val="2"/>
        <scheme val="minor"/>
      </rPr>
      <t>06/12 3:01 AM CDT</t>
    </r>
  </si>
  <si>
    <t>製作者:</t>
  </si>
  <si>
    <t>協力者:</t>
  </si>
  <si>
    <t>醜兔 / RaenonX</t>
  </si>
  <si>
    <t xml:space="preserve">歡迎轉載。轉載時，請勿修改本圖片的任何部分。 </t>
  </si>
  <si>
    <t>Excel 可於 github.com/RaenonX/dragalia-data-track 下載</t>
  </si>
  <si>
    <t>DamDaMean、Huang、Kevin Tu (大熊)、Saisa、河馬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</si>
</sst>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6" fillId="0" borderId="8" xfId="0" quotePrefix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DFBD"/>
      <color rgb="FFFA96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0</xdr:row>
      <xdr:rowOff>0</xdr:rowOff>
    </xdr:from>
    <xdr:to>
      <xdr:col>13</xdr:col>
      <xdr:colOff>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44303D-11A9-4316-91A1-032165CAF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5DF4-55DC-4582-810A-BD07097A5744}">
  <dimension ref="A1:P22"/>
  <sheetViews>
    <sheetView tabSelected="1" workbookViewId="0">
      <selection activeCell="O14" sqref="O14"/>
    </sheetView>
  </sheetViews>
  <sheetFormatPr defaultRowHeight="15" x14ac:dyDescent="0.25"/>
  <cols>
    <col min="1" max="1" width="10.85546875" style="1" customWidth="1"/>
    <col min="2" max="4" width="9.140625" style="1"/>
    <col min="5" max="5" width="9.140625" style="2"/>
    <col min="6" max="6" width="10.28515625" style="1" customWidth="1"/>
    <col min="7" max="7" width="14.28515625" style="1" customWidth="1"/>
    <col min="8" max="8" width="14.42578125" style="1" customWidth="1"/>
    <col min="9" max="16384" width="9.140625" style="1"/>
  </cols>
  <sheetData>
    <row r="1" spans="1:16" ht="36" customHeight="1" x14ac:dyDescent="0.25">
      <c r="A1" s="26" t="s">
        <v>43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6" ht="44.25" customHeight="1" x14ac:dyDescent="0.25">
      <c r="A2" s="35" t="s">
        <v>10</v>
      </c>
      <c r="B2" s="23"/>
      <c r="C2" s="23"/>
      <c r="D2" s="23"/>
      <c r="E2" s="23"/>
      <c r="F2" s="23"/>
      <c r="G2" s="23"/>
      <c r="H2" s="23" t="s">
        <v>35</v>
      </c>
      <c r="I2" s="24"/>
      <c r="J2" s="24"/>
      <c r="K2" s="24"/>
      <c r="L2" s="24"/>
      <c r="M2" s="25"/>
    </row>
    <row r="3" spans="1:16" ht="22.5" customHeight="1" x14ac:dyDescent="0.25">
      <c r="A3" s="30" t="s">
        <v>38</v>
      </c>
      <c r="B3" s="31"/>
      <c r="C3" s="31"/>
      <c r="D3" s="31"/>
      <c r="E3" s="32"/>
      <c r="F3" s="30" t="s">
        <v>37</v>
      </c>
      <c r="G3" s="32"/>
      <c r="H3" s="30" t="s">
        <v>39</v>
      </c>
      <c r="I3" s="31"/>
      <c r="J3" s="31"/>
      <c r="K3" s="31"/>
      <c r="L3" s="31"/>
      <c r="M3" s="32"/>
    </row>
    <row r="4" spans="1:16" s="3" customFormat="1" ht="15" customHeight="1" x14ac:dyDescent="0.25">
      <c r="A4" s="14"/>
      <c r="B4" s="15" t="s">
        <v>1</v>
      </c>
      <c r="C4" s="15" t="s">
        <v>2</v>
      </c>
      <c r="D4" s="15" t="s">
        <v>3</v>
      </c>
      <c r="E4" s="16" t="s">
        <v>4</v>
      </c>
      <c r="F4" s="14" t="s">
        <v>13</v>
      </c>
      <c r="G4" s="17" t="s">
        <v>14</v>
      </c>
      <c r="H4" s="14" t="s">
        <v>1</v>
      </c>
      <c r="I4" s="15" t="s">
        <v>27</v>
      </c>
      <c r="J4" s="15" t="s">
        <v>26</v>
      </c>
      <c r="K4" s="15" t="s">
        <v>25</v>
      </c>
      <c r="L4" s="15" t="s">
        <v>32</v>
      </c>
      <c r="M4" s="17" t="s">
        <v>33</v>
      </c>
      <c r="O4" s="3" t="s">
        <v>23</v>
      </c>
      <c r="P4" s="3" t="s">
        <v>24</v>
      </c>
    </row>
    <row r="5" spans="1:16" x14ac:dyDescent="0.25">
      <c r="A5" s="33" t="s">
        <v>0</v>
      </c>
      <c r="B5" s="5" t="s">
        <v>5</v>
      </c>
      <c r="C5" s="6">
        <v>3</v>
      </c>
      <c r="D5" s="6">
        <v>300</v>
      </c>
      <c r="E5" s="7">
        <f t="shared" ref="E5:E16" si="0">D5/C5</f>
        <v>100</v>
      </c>
      <c r="F5" s="10">
        <v>250</v>
      </c>
      <c r="G5" s="11" t="s">
        <v>15</v>
      </c>
      <c r="H5" s="10" t="s">
        <v>28</v>
      </c>
      <c r="I5" s="6">
        <v>3</v>
      </c>
      <c r="J5" s="6">
        <v>900</v>
      </c>
      <c r="K5" s="6">
        <f>SUM($J$5:J5)</f>
        <v>900</v>
      </c>
      <c r="L5" s="6">
        <v>9</v>
      </c>
      <c r="M5" s="11">
        <f>SUM($L$5:L5)</f>
        <v>9</v>
      </c>
      <c r="O5" s="1">
        <v>10</v>
      </c>
      <c r="P5" s="1">
        <v>2</v>
      </c>
    </row>
    <row r="6" spans="1:16" x14ac:dyDescent="0.25">
      <c r="A6" s="33"/>
      <c r="B6" s="5" t="s">
        <v>6</v>
      </c>
      <c r="C6" s="6">
        <v>4</v>
      </c>
      <c r="D6" s="6">
        <v>400</v>
      </c>
      <c r="E6" s="7">
        <f t="shared" si="0"/>
        <v>100</v>
      </c>
      <c r="F6" s="10">
        <v>2000</v>
      </c>
      <c r="G6" s="11" t="s">
        <v>16</v>
      </c>
      <c r="H6" s="10" t="s">
        <v>15</v>
      </c>
      <c r="I6" s="6">
        <v>3</v>
      </c>
      <c r="J6" s="6">
        <v>1200</v>
      </c>
      <c r="K6" s="6">
        <f>SUM($J$5:J6)</f>
        <v>2100</v>
      </c>
      <c r="L6" s="6">
        <v>12</v>
      </c>
      <c r="M6" s="11">
        <f>SUM($L$5:L6)</f>
        <v>21</v>
      </c>
      <c r="O6" s="1">
        <v>27</v>
      </c>
      <c r="P6" s="1">
        <v>11</v>
      </c>
    </row>
    <row r="7" spans="1:16" x14ac:dyDescent="0.25">
      <c r="A7" s="33"/>
      <c r="B7" s="5" t="s">
        <v>7</v>
      </c>
      <c r="C7" s="6">
        <v>5</v>
      </c>
      <c r="D7" s="6">
        <v>1000</v>
      </c>
      <c r="E7" s="7">
        <f t="shared" si="0"/>
        <v>200</v>
      </c>
      <c r="F7" s="10">
        <v>5600</v>
      </c>
      <c r="G7" s="11" t="s">
        <v>17</v>
      </c>
      <c r="H7" s="10" t="s">
        <v>16</v>
      </c>
      <c r="I7" s="6">
        <v>5</v>
      </c>
      <c r="J7" s="6">
        <v>5000</v>
      </c>
      <c r="K7" s="6">
        <f>SUM($J$5:J7)</f>
        <v>7100</v>
      </c>
      <c r="L7" s="6">
        <v>25</v>
      </c>
      <c r="M7" s="11">
        <f>SUM($L$5:L7)</f>
        <v>46</v>
      </c>
      <c r="O7" s="1">
        <v>20</v>
      </c>
      <c r="P7" s="1">
        <v>11</v>
      </c>
    </row>
    <row r="8" spans="1:16" x14ac:dyDescent="0.25">
      <c r="A8" s="34" t="s">
        <v>8</v>
      </c>
      <c r="B8" s="8" t="s">
        <v>5</v>
      </c>
      <c r="C8" s="6">
        <v>6</v>
      </c>
      <c r="D8" s="6">
        <v>700</v>
      </c>
      <c r="E8" s="7">
        <f t="shared" si="0"/>
        <v>116.66666666666667</v>
      </c>
      <c r="F8" s="10">
        <v>8000</v>
      </c>
      <c r="G8" s="11" t="s">
        <v>18</v>
      </c>
      <c r="H8" s="10" t="s">
        <v>29</v>
      </c>
      <c r="I8" s="6">
        <v>1</v>
      </c>
      <c r="J8" s="6">
        <v>700</v>
      </c>
      <c r="K8" s="6">
        <f>SUM($J$5:J8)</f>
        <v>7800</v>
      </c>
      <c r="L8" s="6">
        <v>6</v>
      </c>
      <c r="M8" s="11">
        <f>SUM($L$5:L8)</f>
        <v>52</v>
      </c>
      <c r="O8" s="1">
        <v>25</v>
      </c>
      <c r="P8" s="1">
        <v>10</v>
      </c>
    </row>
    <row r="9" spans="1:16" x14ac:dyDescent="0.25">
      <c r="A9" s="34"/>
      <c r="B9" s="8" t="s">
        <v>6</v>
      </c>
      <c r="C9" s="6">
        <v>7</v>
      </c>
      <c r="D9" s="6">
        <v>900</v>
      </c>
      <c r="E9" s="7">
        <f t="shared" si="0"/>
        <v>128.57142857142858</v>
      </c>
      <c r="F9" s="10">
        <v>25000</v>
      </c>
      <c r="G9" s="11" t="s">
        <v>19</v>
      </c>
      <c r="H9" s="10" t="s">
        <v>17</v>
      </c>
      <c r="I9" s="6">
        <v>1</v>
      </c>
      <c r="J9" s="6">
        <v>900</v>
      </c>
      <c r="K9" s="6">
        <f>SUM($J$5:J9)</f>
        <v>8700</v>
      </c>
      <c r="L9" s="6">
        <v>7</v>
      </c>
      <c r="M9" s="11">
        <f>SUM($L$5:L9)</f>
        <v>59</v>
      </c>
      <c r="O9" s="1">
        <v>23</v>
      </c>
      <c r="P9" s="1">
        <v>7</v>
      </c>
    </row>
    <row r="10" spans="1:16" x14ac:dyDescent="0.25">
      <c r="A10" s="34"/>
      <c r="B10" s="8" t="s">
        <v>7</v>
      </c>
      <c r="C10" s="6">
        <v>8</v>
      </c>
      <c r="D10" s="6">
        <v>2000</v>
      </c>
      <c r="E10" s="7">
        <f t="shared" si="0"/>
        <v>250</v>
      </c>
      <c r="F10" s="10">
        <v>58000</v>
      </c>
      <c r="G10" s="11" t="s">
        <v>20</v>
      </c>
      <c r="H10" s="10" t="s">
        <v>18</v>
      </c>
      <c r="I10" s="6">
        <v>24</v>
      </c>
      <c r="J10" s="6">
        <v>48000</v>
      </c>
      <c r="K10" s="6">
        <f>SUM($J$5:J10)</f>
        <v>56700</v>
      </c>
      <c r="L10" s="6">
        <f>24*8</f>
        <v>192</v>
      </c>
      <c r="M10" s="11">
        <f>SUM($L$5:L10)</f>
        <v>251</v>
      </c>
      <c r="O10" s="1">
        <v>10</v>
      </c>
      <c r="P10" s="1">
        <v>6</v>
      </c>
    </row>
    <row r="11" spans="1:16" x14ac:dyDescent="0.25">
      <c r="A11" s="33" t="s">
        <v>9</v>
      </c>
      <c r="B11" s="5" t="s">
        <v>5</v>
      </c>
      <c r="C11" s="6">
        <v>10</v>
      </c>
      <c r="D11" s="6">
        <v>1000</v>
      </c>
      <c r="E11" s="7">
        <f t="shared" si="0"/>
        <v>100</v>
      </c>
      <c r="F11" s="10">
        <v>90000</v>
      </c>
      <c r="G11" s="11" t="s">
        <v>21</v>
      </c>
      <c r="H11" s="10" t="s">
        <v>30</v>
      </c>
      <c r="I11" s="6">
        <v>1</v>
      </c>
      <c r="J11" s="6">
        <v>1000</v>
      </c>
      <c r="K11" s="6">
        <f>SUM($J$5:J11)</f>
        <v>57700</v>
      </c>
      <c r="L11" s="6">
        <v>10</v>
      </c>
      <c r="M11" s="11">
        <f>SUM($L$5:L11)</f>
        <v>261</v>
      </c>
      <c r="O11" s="1">
        <v>30</v>
      </c>
      <c r="P11" s="1">
        <v>17</v>
      </c>
    </row>
    <row r="12" spans="1:16" x14ac:dyDescent="0.25">
      <c r="A12" s="33"/>
      <c r="B12" s="5" t="s">
        <v>6</v>
      </c>
      <c r="C12" s="6">
        <v>12</v>
      </c>
      <c r="D12" s="6">
        <v>1500</v>
      </c>
      <c r="E12" s="7">
        <f t="shared" si="0"/>
        <v>125</v>
      </c>
      <c r="F12" s="12">
        <v>160000</v>
      </c>
      <c r="G12" s="13" t="s">
        <v>22</v>
      </c>
      <c r="H12" s="10" t="s">
        <v>19</v>
      </c>
      <c r="I12" s="6">
        <v>1</v>
      </c>
      <c r="J12" s="6">
        <v>1500</v>
      </c>
      <c r="K12" s="6">
        <f>SUM($J$5:J12)</f>
        <v>59200</v>
      </c>
      <c r="L12" s="6">
        <v>12</v>
      </c>
      <c r="M12" s="11">
        <f>SUM($L$5:L12)</f>
        <v>273</v>
      </c>
      <c r="O12" s="1">
        <v>30</v>
      </c>
      <c r="P12" s="1">
        <v>7</v>
      </c>
    </row>
    <row r="13" spans="1:16" x14ac:dyDescent="0.25">
      <c r="A13" s="33"/>
      <c r="B13" s="5" t="s">
        <v>7</v>
      </c>
      <c r="C13" s="6">
        <v>14</v>
      </c>
      <c r="D13" s="6">
        <v>5000</v>
      </c>
      <c r="E13" s="7">
        <f t="shared" si="0"/>
        <v>357.14285714285717</v>
      </c>
      <c r="F13" s="4" t="s">
        <v>12</v>
      </c>
      <c r="G13" s="18" t="s">
        <v>34</v>
      </c>
      <c r="H13" s="10" t="s">
        <v>20</v>
      </c>
      <c r="I13" s="6">
        <v>19</v>
      </c>
      <c r="J13" s="6">
        <v>95000</v>
      </c>
      <c r="K13" s="6">
        <f>SUM($J$5:J13)</f>
        <v>154200</v>
      </c>
      <c r="L13" s="6">
        <f>14*19</f>
        <v>266</v>
      </c>
      <c r="M13" s="11">
        <f>SUM($L$5:L13)</f>
        <v>539</v>
      </c>
      <c r="O13" s="1">
        <v>30</v>
      </c>
      <c r="P13" s="1">
        <v>14</v>
      </c>
    </row>
    <row r="14" spans="1:16" x14ac:dyDescent="0.25">
      <c r="A14" s="34" t="s">
        <v>11</v>
      </c>
      <c r="B14" s="8" t="s">
        <v>5</v>
      </c>
      <c r="C14" s="6">
        <v>16</v>
      </c>
      <c r="D14" s="6">
        <v>3000</v>
      </c>
      <c r="E14" s="7">
        <f t="shared" si="0"/>
        <v>187.5</v>
      </c>
      <c r="F14" s="27" t="s">
        <v>36</v>
      </c>
      <c r="G14" s="29">
        <f>SUM(O:O)/SUM(P:P)</f>
        <v>2.4117647058823528</v>
      </c>
      <c r="H14" s="10" t="s">
        <v>31</v>
      </c>
      <c r="I14" s="6">
        <v>1</v>
      </c>
      <c r="J14" s="6">
        <v>3000</v>
      </c>
      <c r="K14" s="6">
        <f>SUM($J$5:J14)</f>
        <v>157200</v>
      </c>
      <c r="L14" s="6">
        <v>16</v>
      </c>
      <c r="M14" s="11">
        <f>SUM($L$5:L14)</f>
        <v>555</v>
      </c>
    </row>
    <row r="15" spans="1:16" x14ac:dyDescent="0.25">
      <c r="A15" s="34"/>
      <c r="B15" s="8" t="s">
        <v>6</v>
      </c>
      <c r="C15" s="6">
        <v>18</v>
      </c>
      <c r="D15" s="6">
        <v>4000</v>
      </c>
      <c r="E15" s="7">
        <f t="shared" si="0"/>
        <v>222.22222222222223</v>
      </c>
      <c r="F15" s="28"/>
      <c r="G15" s="29"/>
      <c r="H15" s="10" t="s">
        <v>21</v>
      </c>
      <c r="I15" s="6">
        <v>1</v>
      </c>
      <c r="J15" s="6">
        <v>4000</v>
      </c>
      <c r="K15" s="6">
        <f>SUM($J$5:J15)</f>
        <v>161200</v>
      </c>
      <c r="L15" s="6">
        <v>18</v>
      </c>
      <c r="M15" s="11">
        <f>SUM($L$5:L15)</f>
        <v>573</v>
      </c>
    </row>
    <row r="16" spans="1:16" x14ac:dyDescent="0.25">
      <c r="A16" s="34"/>
      <c r="B16" s="8" t="s">
        <v>7</v>
      </c>
      <c r="C16" s="6">
        <v>20</v>
      </c>
      <c r="D16" s="6">
        <v>7000</v>
      </c>
      <c r="E16" s="7">
        <f t="shared" si="0"/>
        <v>350</v>
      </c>
      <c r="F16" s="28"/>
      <c r="G16" s="29"/>
      <c r="H16" s="10" t="s">
        <v>22</v>
      </c>
      <c r="I16" s="6">
        <v>166</v>
      </c>
      <c r="J16" s="6">
        <f>I16*D16</f>
        <v>1162000</v>
      </c>
      <c r="K16" s="6">
        <f>SUM($J$5:J16)</f>
        <v>1323200</v>
      </c>
      <c r="L16" s="6">
        <f>I16*C16</f>
        <v>3320</v>
      </c>
      <c r="M16" s="11">
        <f>SUM($L$5:L16)</f>
        <v>3893</v>
      </c>
    </row>
    <row r="17" spans="1:13" ht="15" customHeight="1" x14ac:dyDescent="0.25">
      <c r="A17" s="21" t="s">
        <v>40</v>
      </c>
      <c r="B17" s="22"/>
      <c r="C17" s="9">
        <v>0</v>
      </c>
      <c r="D17" s="9">
        <v>10000</v>
      </c>
      <c r="E17" s="19" t="s">
        <v>41</v>
      </c>
      <c r="F17" s="20" t="s">
        <v>42</v>
      </c>
      <c r="G17" s="13">
        <f>SUM(O:O)</f>
        <v>205</v>
      </c>
      <c r="H17" s="12" t="s">
        <v>40</v>
      </c>
      <c r="I17" s="9">
        <f>_xlfn.FLOOR.MATH(I16/G14)</f>
        <v>68</v>
      </c>
      <c r="J17" s="9">
        <f>I17*D17</f>
        <v>680000</v>
      </c>
      <c r="K17" s="9">
        <f>SUM($J$5:J17)</f>
        <v>2003200</v>
      </c>
      <c r="L17" s="9">
        <v>0</v>
      </c>
      <c r="M17" s="13">
        <f>SUM($L$5:L17)</f>
        <v>3893</v>
      </c>
    </row>
    <row r="18" spans="1:13" x14ac:dyDescent="0.25">
      <c r="A18" s="36" t="s">
        <v>45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x14ac:dyDescent="0.25">
      <c r="A19" s="45" t="s">
        <v>49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7"/>
    </row>
    <row r="20" spans="1:13" x14ac:dyDescent="0.25">
      <c r="A20" s="39" t="s">
        <v>44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1"/>
    </row>
    <row r="21" spans="1:13" x14ac:dyDescent="0.25">
      <c r="A21" s="48" t="s">
        <v>46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50"/>
    </row>
    <row r="22" spans="1:13" x14ac:dyDescent="0.25">
      <c r="A22" s="42" t="s">
        <v>47</v>
      </c>
      <c r="B22" s="43"/>
      <c r="C22" s="43"/>
      <c r="D22" s="43"/>
      <c r="E22" s="43"/>
      <c r="F22" s="43"/>
      <c r="G22" s="43"/>
      <c r="H22" s="43" t="s">
        <v>48</v>
      </c>
      <c r="I22" s="43"/>
      <c r="J22" s="43"/>
      <c r="K22" s="43"/>
      <c r="L22" s="43"/>
      <c r="M22" s="44"/>
    </row>
  </sheetData>
  <mergeCells count="19">
    <mergeCell ref="A22:G22"/>
    <mergeCell ref="H22:M22"/>
    <mergeCell ref="A18:M18"/>
    <mergeCell ref="A19:M19"/>
    <mergeCell ref="A20:M20"/>
    <mergeCell ref="A21:M21"/>
    <mergeCell ref="A17:B17"/>
    <mergeCell ref="H2:M2"/>
    <mergeCell ref="A1:M1"/>
    <mergeCell ref="F14:F16"/>
    <mergeCell ref="G14:G16"/>
    <mergeCell ref="A3:E3"/>
    <mergeCell ref="F3:G3"/>
    <mergeCell ref="H3:M3"/>
    <mergeCell ref="A5:A7"/>
    <mergeCell ref="A8:A10"/>
    <mergeCell ref="A11:A13"/>
    <mergeCell ref="A14:A16"/>
    <mergeCell ref="A2:G2"/>
  </mergeCells>
  <conditionalFormatting sqref="E4:E17 E23:E1048576">
    <cfRule type="colorScale" priority="1">
      <colorScale>
        <cfvo type="min"/>
        <cfvo type="percentile" val="50"/>
        <cfvo type="max"/>
        <color rgb="FFFA9698"/>
        <color rgb="FFFFEB84"/>
        <color rgb="FFB1DFBD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 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2020-06-12T06:39:39Z</dcterms:created>
  <dcterms:modified xsi:type="dcterms:W3CDTF">2020-06-12T08:40:40Z</dcterms:modified>
</cp:coreProperties>
</file>