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E:\Personal@SSD\Game\NieR-Reincarnation\nier-rein-lua-script\"/>
    </mc:Choice>
  </mc:AlternateContent>
  <xr:revisionPtr revIDLastSave="0" documentId="13_ncr:1_{3CAC3588-C12B-47DE-928D-D7660C9B39E0}" xr6:coauthVersionLast="46" xr6:coauthVersionMax="46" xr10:uidLastSave="{00000000-0000-0000-0000-000000000000}"/>
  <bookViews>
    <workbookView xWindow="29310" yWindow="1695" windowWidth="23190" windowHeight="13530" activeTab="2" xr2:uid="{00000000-000D-0000-FFFF-FFFF00000000}"/>
  </bookViews>
  <sheets>
    <sheet name="Data" sheetId="2" r:id="rId1"/>
    <sheet name="Clear %" sheetId="3" r:id="rId2"/>
    <sheet name="Clear % (2)" sheetId="4" r:id="rId3"/>
  </sheets>
  <definedNames>
    <definedName name="ExternalData_1" localSheetId="0" hidden="1">Data!$A$1:$C$289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" i="2" l="1"/>
  <c r="L3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F222" i="2" s="1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G289" i="2"/>
  <c r="J5" i="2"/>
  <c r="G288" i="2"/>
  <c r="G287" i="2"/>
  <c r="G286" i="2"/>
  <c r="G285" i="2"/>
  <c r="G284" i="2"/>
  <c r="G283" i="2"/>
  <c r="G282" i="2"/>
  <c r="G281" i="2"/>
  <c r="G280" i="2"/>
  <c r="G279" i="2"/>
  <c r="G278" i="2"/>
  <c r="G277" i="2"/>
  <c r="G276" i="2"/>
  <c r="G275" i="2"/>
  <c r="G274" i="2"/>
  <c r="G273" i="2"/>
  <c r="G272" i="2"/>
  <c r="G271" i="2"/>
  <c r="G270" i="2"/>
  <c r="G269" i="2"/>
  <c r="G268" i="2"/>
  <c r="G267" i="2"/>
  <c r="G266" i="2"/>
  <c r="G265" i="2"/>
  <c r="G264" i="2"/>
  <c r="G263" i="2"/>
  <c r="G262" i="2"/>
  <c r="G261" i="2"/>
  <c r="G260" i="2"/>
  <c r="G259" i="2"/>
  <c r="G258" i="2"/>
  <c r="G257" i="2"/>
  <c r="G256" i="2"/>
  <c r="G255" i="2"/>
  <c r="G254" i="2"/>
  <c r="G253" i="2"/>
  <c r="G252" i="2"/>
  <c r="G251" i="2"/>
  <c r="G250" i="2"/>
  <c r="G249" i="2"/>
  <c r="G248" i="2"/>
  <c r="G247" i="2"/>
  <c r="G246" i="2"/>
  <c r="G245" i="2"/>
  <c r="G244" i="2"/>
  <c r="G243" i="2"/>
  <c r="G242" i="2"/>
  <c r="G241" i="2"/>
  <c r="G240" i="2"/>
  <c r="G239" i="2"/>
  <c r="G238" i="2"/>
  <c r="G237" i="2"/>
  <c r="G236" i="2"/>
  <c r="G235" i="2"/>
  <c r="G234" i="2"/>
  <c r="G233" i="2"/>
  <c r="G232" i="2"/>
  <c r="G231" i="2"/>
  <c r="G230" i="2"/>
  <c r="G229" i="2"/>
  <c r="G228" i="2"/>
  <c r="G227" i="2"/>
  <c r="G226" i="2"/>
  <c r="G225" i="2"/>
  <c r="G224" i="2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J289" i="2" l="1"/>
  <c r="I289" i="2"/>
  <c r="J63" i="2"/>
  <c r="J98" i="2"/>
  <c r="J133" i="2"/>
  <c r="I250" i="2"/>
  <c r="I214" i="2"/>
  <c r="I178" i="2"/>
  <c r="J58" i="2"/>
  <c r="I27" i="2"/>
  <c r="I39" i="2"/>
  <c r="J155" i="2"/>
  <c r="J26" i="2"/>
  <c r="J38" i="2"/>
  <c r="J285" i="2"/>
  <c r="J261" i="2"/>
  <c r="J249" i="2"/>
  <c r="J237" i="2"/>
  <c r="J225" i="2"/>
  <c r="J213" i="2"/>
  <c r="J201" i="2"/>
  <c r="J189" i="2"/>
  <c r="K189" i="2" s="1"/>
  <c r="I69" i="2"/>
  <c r="J27" i="2"/>
  <c r="J39" i="2"/>
  <c r="J128" i="2"/>
  <c r="J116" i="2"/>
  <c r="J104" i="2"/>
  <c r="J92" i="2"/>
  <c r="J80" i="2"/>
  <c r="J68" i="2"/>
  <c r="J56" i="2"/>
  <c r="I44" i="2"/>
  <c r="J29" i="2"/>
  <c r="K29" i="2" s="1"/>
  <c r="I139" i="2"/>
  <c r="J67" i="2"/>
  <c r="J55" i="2"/>
  <c r="J43" i="2"/>
  <c r="J30" i="2"/>
  <c r="J166" i="2"/>
  <c r="J66" i="2"/>
  <c r="J54" i="2"/>
  <c r="J42" i="2"/>
  <c r="J31" i="2"/>
  <c r="I238" i="2"/>
  <c r="J161" i="2"/>
  <c r="K161" i="2" s="1"/>
  <c r="I149" i="2"/>
  <c r="I71" i="2"/>
  <c r="J65" i="2"/>
  <c r="J51" i="2"/>
  <c r="J41" i="2"/>
  <c r="J32" i="2"/>
  <c r="J172" i="2"/>
  <c r="J64" i="2"/>
  <c r="J52" i="2"/>
  <c r="I30" i="2"/>
  <c r="J243" i="2"/>
  <c r="J207" i="2"/>
  <c r="K207" i="2" s="1"/>
  <c r="I63" i="2"/>
  <c r="I51" i="2"/>
  <c r="J22" i="2"/>
  <c r="J122" i="2"/>
  <c r="J110" i="2"/>
  <c r="I98" i="2"/>
  <c r="J86" i="2"/>
  <c r="J74" i="2"/>
  <c r="J62" i="2"/>
  <c r="J50" i="2"/>
  <c r="I133" i="2"/>
  <c r="J61" i="2"/>
  <c r="K61" i="2" s="1"/>
  <c r="J49" i="2"/>
  <c r="J24" i="2"/>
  <c r="J36" i="2"/>
  <c r="J144" i="2"/>
  <c r="J72" i="2"/>
  <c r="J60" i="2"/>
  <c r="J44" i="2"/>
  <c r="K44" i="2" s="1"/>
  <c r="J25" i="2"/>
  <c r="J37" i="2"/>
  <c r="J269" i="2"/>
  <c r="K269" i="2" s="1"/>
  <c r="I269" i="2"/>
  <c r="J221" i="2"/>
  <c r="K221" i="2" s="1"/>
  <c r="I221" i="2"/>
  <c r="J125" i="2"/>
  <c r="K125" i="2" s="1"/>
  <c r="I125" i="2"/>
  <c r="J45" i="2"/>
  <c r="J282" i="2"/>
  <c r="K282" i="2" s="1"/>
  <c r="I282" i="2"/>
  <c r="J270" i="2"/>
  <c r="I270" i="2"/>
  <c r="J258" i="2"/>
  <c r="I258" i="2"/>
  <c r="J246" i="2"/>
  <c r="I246" i="2"/>
  <c r="J234" i="2"/>
  <c r="K234" i="2" s="1"/>
  <c r="I234" i="2"/>
  <c r="J222" i="2"/>
  <c r="I222" i="2"/>
  <c r="J210" i="2"/>
  <c r="K210" i="2" s="1"/>
  <c r="I210" i="2"/>
  <c r="J198" i="2"/>
  <c r="K198" i="2" s="1"/>
  <c r="I198" i="2"/>
  <c r="J186" i="2"/>
  <c r="I186" i="2"/>
  <c r="J174" i="2"/>
  <c r="I174" i="2"/>
  <c r="J162" i="2"/>
  <c r="K162" i="2" s="1"/>
  <c r="I162" i="2"/>
  <c r="J150" i="2"/>
  <c r="I138" i="2"/>
  <c r="J126" i="2"/>
  <c r="K126" i="2" s="1"/>
  <c r="I126" i="2"/>
  <c r="J114" i="2"/>
  <c r="K114" i="2" s="1"/>
  <c r="I114" i="2"/>
  <c r="J102" i="2"/>
  <c r="I102" i="2"/>
  <c r="J90" i="2"/>
  <c r="I90" i="2"/>
  <c r="J78" i="2"/>
  <c r="K78" i="2" s="1"/>
  <c r="I78" i="2"/>
  <c r="I33" i="2"/>
  <c r="I45" i="2"/>
  <c r="I57" i="2"/>
  <c r="J57" i="2"/>
  <c r="J280" i="2"/>
  <c r="K280" i="2" s="1"/>
  <c r="I280" i="2"/>
  <c r="J268" i="2"/>
  <c r="I268" i="2"/>
  <c r="J256" i="2"/>
  <c r="J244" i="2"/>
  <c r="K244" i="2" s="1"/>
  <c r="J232" i="2"/>
  <c r="J220" i="2"/>
  <c r="J208" i="2"/>
  <c r="J196" i="2"/>
  <c r="J184" i="2"/>
  <c r="I160" i="2"/>
  <c r="J148" i="2"/>
  <c r="K148" i="2" s="1"/>
  <c r="I148" i="2"/>
  <c r="J136" i="2"/>
  <c r="I136" i="2"/>
  <c r="J124" i="2"/>
  <c r="I124" i="2"/>
  <c r="J112" i="2"/>
  <c r="K112" i="2" s="1"/>
  <c r="I112" i="2"/>
  <c r="J100" i="2"/>
  <c r="I100" i="2"/>
  <c r="J88" i="2"/>
  <c r="K88" i="2" s="1"/>
  <c r="I88" i="2"/>
  <c r="J76" i="2"/>
  <c r="K76" i="2" s="1"/>
  <c r="I76" i="2"/>
  <c r="I22" i="2"/>
  <c r="I28" i="2"/>
  <c r="I34" i="2"/>
  <c r="I40" i="2"/>
  <c r="I46" i="2"/>
  <c r="I52" i="2"/>
  <c r="I58" i="2"/>
  <c r="I64" i="2"/>
  <c r="J71" i="2"/>
  <c r="K71" i="2" s="1"/>
  <c r="I104" i="2"/>
  <c r="J138" i="2"/>
  <c r="K138" i="2" s="1"/>
  <c r="I172" i="2"/>
  <c r="I279" i="2"/>
  <c r="I267" i="2"/>
  <c r="I255" i="2"/>
  <c r="I243" i="2"/>
  <c r="I231" i="2"/>
  <c r="I219" i="2"/>
  <c r="I207" i="2"/>
  <c r="I195" i="2"/>
  <c r="I183" i="2"/>
  <c r="J171" i="2"/>
  <c r="I171" i="2"/>
  <c r="J159" i="2"/>
  <c r="K159" i="2" s="1"/>
  <c r="I159" i="2"/>
  <c r="J147" i="2"/>
  <c r="K147" i="2" s="1"/>
  <c r="I147" i="2"/>
  <c r="J135" i="2"/>
  <c r="K135" i="2" s="1"/>
  <c r="I135" i="2"/>
  <c r="J123" i="2"/>
  <c r="I123" i="2"/>
  <c r="J111" i="2"/>
  <c r="I111" i="2"/>
  <c r="J99" i="2"/>
  <c r="I99" i="2"/>
  <c r="J87" i="2"/>
  <c r="K87" i="2" s="1"/>
  <c r="I87" i="2"/>
  <c r="J75" i="2"/>
  <c r="K75" i="2" s="1"/>
  <c r="I75" i="2"/>
  <c r="I2" i="2"/>
  <c r="J28" i="2"/>
  <c r="K28" i="2" s="1"/>
  <c r="J34" i="2"/>
  <c r="K34" i="2" s="1"/>
  <c r="J40" i="2"/>
  <c r="J46" i="2"/>
  <c r="K46" i="2" s="1"/>
  <c r="I208" i="2"/>
  <c r="I244" i="2"/>
  <c r="J173" i="2"/>
  <c r="K173" i="2" s="1"/>
  <c r="I173" i="2"/>
  <c r="J278" i="2"/>
  <c r="I278" i="2"/>
  <c r="J266" i="2"/>
  <c r="I266" i="2"/>
  <c r="J254" i="2"/>
  <c r="K254" i="2" s="1"/>
  <c r="I254" i="2"/>
  <c r="J242" i="2"/>
  <c r="K242" i="2" s="1"/>
  <c r="I242" i="2"/>
  <c r="J230" i="2"/>
  <c r="K230" i="2" s="1"/>
  <c r="I230" i="2"/>
  <c r="J218" i="2"/>
  <c r="K218" i="2" s="1"/>
  <c r="I218" i="2"/>
  <c r="J206" i="2"/>
  <c r="I206" i="2"/>
  <c r="J194" i="2"/>
  <c r="I194" i="2"/>
  <c r="J182" i="2"/>
  <c r="K182" i="2" s="1"/>
  <c r="I182" i="2"/>
  <c r="J170" i="2"/>
  <c r="K170" i="2" s="1"/>
  <c r="I170" i="2"/>
  <c r="J158" i="2"/>
  <c r="K158" i="2" s="1"/>
  <c r="I158" i="2"/>
  <c r="J146" i="2"/>
  <c r="K146" i="2" s="1"/>
  <c r="I146" i="2"/>
  <c r="J134" i="2"/>
  <c r="I134" i="2"/>
  <c r="J2" i="2"/>
  <c r="I23" i="2"/>
  <c r="I29" i="2"/>
  <c r="I35" i="2"/>
  <c r="I41" i="2"/>
  <c r="I47" i="2"/>
  <c r="I53" i="2"/>
  <c r="I59" i="2"/>
  <c r="I65" i="2"/>
  <c r="I74" i="2"/>
  <c r="I110" i="2"/>
  <c r="J257" i="2"/>
  <c r="I257" i="2"/>
  <c r="J209" i="2"/>
  <c r="K209" i="2" s="1"/>
  <c r="I209" i="2"/>
  <c r="J101" i="2"/>
  <c r="I101" i="2"/>
  <c r="J33" i="2"/>
  <c r="K33" i="2" s="1"/>
  <c r="J277" i="2"/>
  <c r="K277" i="2" s="1"/>
  <c r="I277" i="2"/>
  <c r="J265" i="2"/>
  <c r="K265" i="2" s="1"/>
  <c r="I265" i="2"/>
  <c r="J253" i="2"/>
  <c r="I253" i="2"/>
  <c r="J241" i="2"/>
  <c r="I241" i="2"/>
  <c r="J229" i="2"/>
  <c r="K229" i="2" s="1"/>
  <c r="I229" i="2"/>
  <c r="J217" i="2"/>
  <c r="K217" i="2" s="1"/>
  <c r="I217" i="2"/>
  <c r="J205" i="2"/>
  <c r="K205" i="2" s="1"/>
  <c r="I205" i="2"/>
  <c r="J193" i="2"/>
  <c r="K193" i="2" s="1"/>
  <c r="I193" i="2"/>
  <c r="J181" i="2"/>
  <c r="I181" i="2"/>
  <c r="J169" i="2"/>
  <c r="I169" i="2"/>
  <c r="J157" i="2"/>
  <c r="K157" i="2" s="1"/>
  <c r="I157" i="2"/>
  <c r="J145" i="2"/>
  <c r="K145" i="2" s="1"/>
  <c r="I145" i="2"/>
  <c r="I121" i="2"/>
  <c r="J121" i="2"/>
  <c r="I109" i="2"/>
  <c r="J109" i="2"/>
  <c r="I97" i="2"/>
  <c r="J97" i="2"/>
  <c r="K97" i="2" s="1"/>
  <c r="I85" i="2"/>
  <c r="J85" i="2"/>
  <c r="K85" i="2" s="1"/>
  <c r="I73" i="2"/>
  <c r="J73" i="2"/>
  <c r="J23" i="2"/>
  <c r="J35" i="2"/>
  <c r="K35" i="2" s="1"/>
  <c r="J47" i="2"/>
  <c r="K47" i="2" s="1"/>
  <c r="J53" i="2"/>
  <c r="K53" i="2" s="1"/>
  <c r="J59" i="2"/>
  <c r="K59" i="2" s="1"/>
  <c r="J288" i="2"/>
  <c r="K288" i="2" s="1"/>
  <c r="I288" i="2"/>
  <c r="J276" i="2"/>
  <c r="I276" i="2"/>
  <c r="J264" i="2"/>
  <c r="K264" i="2" s="1"/>
  <c r="I264" i="2"/>
  <c r="J252" i="2"/>
  <c r="I252" i="2"/>
  <c r="J240" i="2"/>
  <c r="I240" i="2"/>
  <c r="J228" i="2"/>
  <c r="I228" i="2"/>
  <c r="J216" i="2"/>
  <c r="K216" i="2" s="1"/>
  <c r="I216" i="2"/>
  <c r="J204" i="2"/>
  <c r="I204" i="2"/>
  <c r="J192" i="2"/>
  <c r="K192" i="2" s="1"/>
  <c r="I192" i="2"/>
  <c r="J180" i="2"/>
  <c r="I180" i="2"/>
  <c r="J168" i="2"/>
  <c r="I168" i="2"/>
  <c r="J156" i="2"/>
  <c r="I156" i="2"/>
  <c r="I144" i="2"/>
  <c r="J132" i="2"/>
  <c r="I132" i="2"/>
  <c r="J120" i="2"/>
  <c r="I120" i="2"/>
  <c r="J108" i="2"/>
  <c r="K108" i="2" s="1"/>
  <c r="I108" i="2"/>
  <c r="J96" i="2"/>
  <c r="K96" i="2" s="1"/>
  <c r="I96" i="2"/>
  <c r="J84" i="2"/>
  <c r="K84" i="2" s="1"/>
  <c r="I84" i="2"/>
  <c r="I72" i="2"/>
  <c r="J19" i="2"/>
  <c r="I24" i="2"/>
  <c r="I36" i="2"/>
  <c r="I42" i="2"/>
  <c r="I48" i="2"/>
  <c r="I54" i="2"/>
  <c r="I60" i="2"/>
  <c r="I66" i="2"/>
  <c r="I80" i="2"/>
  <c r="I116" i="2"/>
  <c r="J149" i="2"/>
  <c r="K149" i="2" s="1"/>
  <c r="J183" i="2"/>
  <c r="K183" i="2" s="1"/>
  <c r="J219" i="2"/>
  <c r="K219" i="2" s="1"/>
  <c r="J255" i="2"/>
  <c r="K255" i="2" s="1"/>
  <c r="J89" i="2"/>
  <c r="I89" i="2"/>
  <c r="I202" i="2"/>
  <c r="J287" i="2"/>
  <c r="K287" i="2" s="1"/>
  <c r="I287" i="2"/>
  <c r="J275" i="2"/>
  <c r="K275" i="2" s="1"/>
  <c r="I275" i="2"/>
  <c r="J263" i="2"/>
  <c r="K263" i="2" s="1"/>
  <c r="I263" i="2"/>
  <c r="J251" i="2"/>
  <c r="K251" i="2" s="1"/>
  <c r="I251" i="2"/>
  <c r="J239" i="2"/>
  <c r="I239" i="2"/>
  <c r="J227" i="2"/>
  <c r="I227" i="2"/>
  <c r="J215" i="2"/>
  <c r="K215" i="2" s="1"/>
  <c r="I215" i="2"/>
  <c r="J203" i="2"/>
  <c r="K203" i="2" s="1"/>
  <c r="I203" i="2"/>
  <c r="J191" i="2"/>
  <c r="K191" i="2" s="1"/>
  <c r="I191" i="2"/>
  <c r="J179" i="2"/>
  <c r="K179" i="2" s="1"/>
  <c r="I179" i="2"/>
  <c r="J167" i="2"/>
  <c r="J143" i="2"/>
  <c r="I143" i="2"/>
  <c r="J131" i="2"/>
  <c r="K131" i="2" s="1"/>
  <c r="I131" i="2"/>
  <c r="J119" i="2"/>
  <c r="I119" i="2"/>
  <c r="J107" i="2"/>
  <c r="I107" i="2"/>
  <c r="J95" i="2"/>
  <c r="I95" i="2"/>
  <c r="J83" i="2"/>
  <c r="K83" i="2" s="1"/>
  <c r="I83" i="2"/>
  <c r="J48" i="2"/>
  <c r="I150" i="2"/>
  <c r="I184" i="2"/>
  <c r="I220" i="2"/>
  <c r="I256" i="2"/>
  <c r="J233" i="2"/>
  <c r="K233" i="2" s="1"/>
  <c r="I233" i="2"/>
  <c r="J197" i="2"/>
  <c r="K197" i="2" s="1"/>
  <c r="I197" i="2"/>
  <c r="J113" i="2"/>
  <c r="K113" i="2" s="1"/>
  <c r="I113" i="2"/>
  <c r="J286" i="2"/>
  <c r="I286" i="2"/>
  <c r="J274" i="2"/>
  <c r="I274" i="2"/>
  <c r="J262" i="2"/>
  <c r="K262" i="2" s="1"/>
  <c r="I262" i="2"/>
  <c r="J250" i="2"/>
  <c r="K250" i="2" s="1"/>
  <c r="J238" i="2"/>
  <c r="K238" i="2" s="1"/>
  <c r="J226" i="2"/>
  <c r="J214" i="2"/>
  <c r="K214" i="2" s="1"/>
  <c r="J202" i="2"/>
  <c r="J190" i="2"/>
  <c r="K190" i="2" s="1"/>
  <c r="J178" i="2"/>
  <c r="K178" i="2" s="1"/>
  <c r="I166" i="2"/>
  <c r="I154" i="2"/>
  <c r="J154" i="2"/>
  <c r="K154" i="2" s="1"/>
  <c r="J142" i="2"/>
  <c r="K142" i="2" s="1"/>
  <c r="I142" i="2"/>
  <c r="J130" i="2"/>
  <c r="K130" i="2" s="1"/>
  <c r="I130" i="2"/>
  <c r="J118" i="2"/>
  <c r="K118" i="2" s="1"/>
  <c r="I118" i="2"/>
  <c r="J106" i="2"/>
  <c r="K106" i="2" s="1"/>
  <c r="I106" i="2"/>
  <c r="J94" i="2"/>
  <c r="I94" i="2"/>
  <c r="J82" i="2"/>
  <c r="I82" i="2"/>
  <c r="J70" i="2"/>
  <c r="K70" i="2" s="1"/>
  <c r="I70" i="2"/>
  <c r="I25" i="2"/>
  <c r="I31" i="2"/>
  <c r="I37" i="2"/>
  <c r="I43" i="2"/>
  <c r="I49" i="2"/>
  <c r="I55" i="2"/>
  <c r="I61" i="2"/>
  <c r="I67" i="2"/>
  <c r="I86" i="2"/>
  <c r="I122" i="2"/>
  <c r="I155" i="2"/>
  <c r="I285" i="2"/>
  <c r="I273" i="2"/>
  <c r="I261" i="2"/>
  <c r="I249" i="2"/>
  <c r="I237" i="2"/>
  <c r="I225" i="2"/>
  <c r="I213" i="2"/>
  <c r="I201" i="2"/>
  <c r="I189" i="2"/>
  <c r="I177" i="2"/>
  <c r="J177" i="2"/>
  <c r="K177" i="2" s="1"/>
  <c r="J165" i="2"/>
  <c r="K165" i="2" s="1"/>
  <c r="I165" i="2"/>
  <c r="J153" i="2"/>
  <c r="K153" i="2" s="1"/>
  <c r="I153" i="2"/>
  <c r="J141" i="2"/>
  <c r="K141" i="2" s="1"/>
  <c r="I141" i="2"/>
  <c r="J129" i="2"/>
  <c r="K129" i="2" s="1"/>
  <c r="I129" i="2"/>
  <c r="J117" i="2"/>
  <c r="I117" i="2"/>
  <c r="J105" i="2"/>
  <c r="I105" i="2"/>
  <c r="J93" i="2"/>
  <c r="K93" i="2" s="1"/>
  <c r="I93" i="2"/>
  <c r="J81" i="2"/>
  <c r="K81" i="2" s="1"/>
  <c r="I81" i="2"/>
  <c r="J69" i="2"/>
  <c r="K69" i="2" s="1"/>
  <c r="I190" i="2"/>
  <c r="I226" i="2"/>
  <c r="J267" i="2"/>
  <c r="K267" i="2" s="1"/>
  <c r="J245" i="2"/>
  <c r="I245" i="2"/>
  <c r="J137" i="2"/>
  <c r="I137" i="2"/>
  <c r="J284" i="2"/>
  <c r="K284" i="2" s="1"/>
  <c r="I284" i="2"/>
  <c r="J272" i="2"/>
  <c r="K272" i="2" s="1"/>
  <c r="I272" i="2"/>
  <c r="J260" i="2"/>
  <c r="K260" i="2" s="1"/>
  <c r="I260" i="2"/>
  <c r="J248" i="2"/>
  <c r="K248" i="2" s="1"/>
  <c r="I248" i="2"/>
  <c r="J236" i="2"/>
  <c r="I236" i="2"/>
  <c r="J224" i="2"/>
  <c r="I224" i="2"/>
  <c r="J212" i="2"/>
  <c r="K212" i="2" s="1"/>
  <c r="I212" i="2"/>
  <c r="J200" i="2"/>
  <c r="K200" i="2" s="1"/>
  <c r="I200" i="2"/>
  <c r="J188" i="2"/>
  <c r="K188" i="2" s="1"/>
  <c r="I188" i="2"/>
  <c r="J176" i="2"/>
  <c r="K176" i="2" s="1"/>
  <c r="I176" i="2"/>
  <c r="J164" i="2"/>
  <c r="I164" i="2"/>
  <c r="J152" i="2"/>
  <c r="I152" i="2"/>
  <c r="J140" i="2"/>
  <c r="K140" i="2" s="1"/>
  <c r="I140" i="2"/>
  <c r="I26" i="2"/>
  <c r="I32" i="2"/>
  <c r="I38" i="2"/>
  <c r="I50" i="2"/>
  <c r="I56" i="2"/>
  <c r="I62" i="2"/>
  <c r="I68" i="2"/>
  <c r="I92" i="2"/>
  <c r="I128" i="2"/>
  <c r="J160" i="2"/>
  <c r="K160" i="2" s="1"/>
  <c r="J195" i="2"/>
  <c r="K195" i="2" s="1"/>
  <c r="J231" i="2"/>
  <c r="K231" i="2" s="1"/>
  <c r="J273" i="2"/>
  <c r="K273" i="2" s="1"/>
  <c r="J281" i="2"/>
  <c r="I281" i="2"/>
  <c r="J185" i="2"/>
  <c r="I185" i="2"/>
  <c r="J77" i="2"/>
  <c r="K77" i="2" s="1"/>
  <c r="I77" i="2"/>
  <c r="I167" i="2"/>
  <c r="J283" i="2"/>
  <c r="I283" i="2"/>
  <c r="J271" i="2"/>
  <c r="K271" i="2" s="1"/>
  <c r="I271" i="2"/>
  <c r="J259" i="2"/>
  <c r="K259" i="2" s="1"/>
  <c r="I259" i="2"/>
  <c r="J247" i="2"/>
  <c r="K247" i="2" s="1"/>
  <c r="I247" i="2"/>
  <c r="J235" i="2"/>
  <c r="K235" i="2" s="1"/>
  <c r="I235" i="2"/>
  <c r="J223" i="2"/>
  <c r="I223" i="2"/>
  <c r="J211" i="2"/>
  <c r="I211" i="2"/>
  <c r="J199" i="2"/>
  <c r="K199" i="2" s="1"/>
  <c r="I199" i="2"/>
  <c r="J187" i="2"/>
  <c r="K187" i="2" s="1"/>
  <c r="I187" i="2"/>
  <c r="J175" i="2"/>
  <c r="K175" i="2" s="1"/>
  <c r="I175" i="2"/>
  <c r="J163" i="2"/>
  <c r="K163" i="2" s="1"/>
  <c r="I163" i="2"/>
  <c r="J151" i="2"/>
  <c r="I151" i="2"/>
  <c r="J139" i="2"/>
  <c r="K139" i="2" s="1"/>
  <c r="I127" i="2"/>
  <c r="J127" i="2"/>
  <c r="I115" i="2"/>
  <c r="J115" i="2"/>
  <c r="K115" i="2" s="1"/>
  <c r="I103" i="2"/>
  <c r="J103" i="2"/>
  <c r="K103" i="2" s="1"/>
  <c r="I91" i="2"/>
  <c r="J91" i="2"/>
  <c r="K91" i="2" s="1"/>
  <c r="I79" i="2"/>
  <c r="J79" i="2"/>
  <c r="I161" i="2"/>
  <c r="I196" i="2"/>
  <c r="I232" i="2"/>
  <c r="J279" i="2"/>
  <c r="K279" i="2" s="1"/>
  <c r="I5" i="2"/>
  <c r="K5" i="2" s="1"/>
  <c r="J12" i="2"/>
  <c r="I17" i="2"/>
  <c r="J3" i="2"/>
  <c r="K3" i="2" s="1"/>
  <c r="I8" i="2"/>
  <c r="J15" i="2"/>
  <c r="K15" i="2" s="1"/>
  <c r="I20" i="2"/>
  <c r="J17" i="2"/>
  <c r="K17" i="2" s="1"/>
  <c r="I3" i="2"/>
  <c r="J10" i="2"/>
  <c r="J8" i="2"/>
  <c r="K8" i="2" s="1"/>
  <c r="I13" i="2"/>
  <c r="J20" i="2"/>
  <c r="I15" i="2"/>
  <c r="I6" i="2"/>
  <c r="J13" i="2"/>
  <c r="I18" i="2"/>
  <c r="J6" i="2"/>
  <c r="K6" i="2" s="1"/>
  <c r="I11" i="2"/>
  <c r="J18" i="2"/>
  <c r="K18" i="2" s="1"/>
  <c r="I4" i="2"/>
  <c r="J11" i="2"/>
  <c r="I16" i="2"/>
  <c r="J4" i="2"/>
  <c r="K4" i="2" s="1"/>
  <c r="I9" i="2"/>
  <c r="J16" i="2"/>
  <c r="I21" i="2"/>
  <c r="J9" i="2"/>
  <c r="K9" i="2" s="1"/>
  <c r="I14" i="2"/>
  <c r="J21" i="2"/>
  <c r="K21" i="2" s="1"/>
  <c r="I10" i="2"/>
  <c r="I7" i="2"/>
  <c r="J14" i="2"/>
  <c r="K14" i="2" s="1"/>
  <c r="I19" i="2"/>
  <c r="J7" i="2"/>
  <c r="K7" i="2" s="1"/>
  <c r="I12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K127" i="2" l="1"/>
  <c r="K232" i="2"/>
  <c r="K49" i="2"/>
  <c r="K11" i="2"/>
  <c r="K10" i="2"/>
  <c r="K211" i="2"/>
  <c r="K283" i="2"/>
  <c r="K152" i="2"/>
  <c r="K224" i="2"/>
  <c r="K137" i="2"/>
  <c r="K105" i="2"/>
  <c r="K82" i="2"/>
  <c r="K274" i="2"/>
  <c r="K227" i="2"/>
  <c r="K120" i="2"/>
  <c r="K169" i="2"/>
  <c r="K241" i="2"/>
  <c r="K2" i="2"/>
  <c r="K194" i="2"/>
  <c r="K266" i="2"/>
  <c r="K124" i="2"/>
  <c r="K256" i="2"/>
  <c r="K90" i="2"/>
  <c r="K174" i="2"/>
  <c r="K246" i="2"/>
  <c r="K243" i="2"/>
  <c r="K201" i="2"/>
  <c r="K58" i="2"/>
  <c r="K48" i="2"/>
  <c r="K143" i="2"/>
  <c r="K89" i="2"/>
  <c r="K204" i="2"/>
  <c r="K276" i="2"/>
  <c r="K257" i="2"/>
  <c r="K50" i="2"/>
  <c r="K31" i="2"/>
  <c r="K56" i="2"/>
  <c r="K213" i="2"/>
  <c r="K79" i="2"/>
  <c r="K151" i="2"/>
  <c r="K223" i="2"/>
  <c r="K164" i="2"/>
  <c r="K236" i="2"/>
  <c r="K245" i="2"/>
  <c r="K117" i="2"/>
  <c r="K94" i="2"/>
  <c r="K286" i="2"/>
  <c r="K167" i="2"/>
  <c r="K239" i="2"/>
  <c r="K132" i="2"/>
  <c r="K181" i="2"/>
  <c r="K253" i="2"/>
  <c r="K134" i="2"/>
  <c r="K206" i="2"/>
  <c r="K278" i="2"/>
  <c r="K136" i="2"/>
  <c r="K268" i="2"/>
  <c r="K102" i="2"/>
  <c r="K186" i="2"/>
  <c r="K258" i="2"/>
  <c r="K37" i="2"/>
  <c r="K62" i="2"/>
  <c r="K52" i="2"/>
  <c r="K42" i="2"/>
  <c r="K68" i="2"/>
  <c r="K225" i="2"/>
  <c r="K19" i="2"/>
  <c r="K109" i="2"/>
  <c r="K25" i="2"/>
  <c r="K74" i="2"/>
  <c r="K64" i="2"/>
  <c r="K54" i="2"/>
  <c r="K80" i="2"/>
  <c r="K237" i="2"/>
  <c r="K202" i="2"/>
  <c r="K270" i="2"/>
  <c r="K86" i="2"/>
  <c r="K172" i="2"/>
  <c r="K66" i="2"/>
  <c r="K92" i="2"/>
  <c r="K249" i="2"/>
  <c r="K133" i="2"/>
  <c r="L133" i="2" s="1"/>
  <c r="K185" i="2"/>
  <c r="K95" i="2"/>
  <c r="K156" i="2"/>
  <c r="K228" i="2"/>
  <c r="K121" i="2"/>
  <c r="K99" i="2"/>
  <c r="K171" i="2"/>
  <c r="K57" i="2"/>
  <c r="L57" i="2" s="1"/>
  <c r="K60" i="2"/>
  <c r="K32" i="2"/>
  <c r="K166" i="2"/>
  <c r="K104" i="2"/>
  <c r="K261" i="2"/>
  <c r="K98" i="2"/>
  <c r="K13" i="2"/>
  <c r="K226" i="2"/>
  <c r="K184" i="2"/>
  <c r="K72" i="2"/>
  <c r="K110" i="2"/>
  <c r="K41" i="2"/>
  <c r="K30" i="2"/>
  <c r="K116" i="2"/>
  <c r="K285" i="2"/>
  <c r="L285" i="2" s="1"/>
  <c r="K63" i="2"/>
  <c r="K281" i="2"/>
  <c r="K107" i="2"/>
  <c r="K168" i="2"/>
  <c r="K240" i="2"/>
  <c r="K111" i="2"/>
  <c r="K196" i="2"/>
  <c r="K45" i="2"/>
  <c r="K144" i="2"/>
  <c r="K122" i="2"/>
  <c r="K51" i="2"/>
  <c r="K43" i="2"/>
  <c r="K128" i="2"/>
  <c r="K38" i="2"/>
  <c r="K16" i="2"/>
  <c r="K12" i="2"/>
  <c r="K23" i="2"/>
  <c r="K40" i="2"/>
  <c r="K100" i="2"/>
  <c r="K208" i="2"/>
  <c r="K150" i="2"/>
  <c r="K222" i="2"/>
  <c r="K36" i="2"/>
  <c r="K22" i="2"/>
  <c r="K65" i="2"/>
  <c r="K55" i="2"/>
  <c r="K39" i="2"/>
  <c r="K26" i="2"/>
  <c r="K289" i="2"/>
  <c r="K20" i="2"/>
  <c r="K119" i="2"/>
  <c r="K180" i="2"/>
  <c r="K252" i="2"/>
  <c r="K73" i="2"/>
  <c r="K101" i="2"/>
  <c r="K123" i="2"/>
  <c r="K220" i="2"/>
  <c r="K24" i="2"/>
  <c r="K67" i="2"/>
  <c r="K27" i="2"/>
  <c r="K155" i="2"/>
  <c r="L289" i="2"/>
  <c r="L72" i="2"/>
  <c r="L260" i="2"/>
  <c r="L153" i="2"/>
  <c r="L175" i="2"/>
  <c r="L135" i="2"/>
  <c r="L217" i="2"/>
  <c r="L115" i="2"/>
  <c r="L62" i="2"/>
  <c r="L163" i="2"/>
  <c r="L26" i="2"/>
  <c r="L145" i="2"/>
  <c r="L190" i="2"/>
  <c r="L68" i="2"/>
  <c r="L191" i="2"/>
  <c r="L147" i="2"/>
  <c r="L78" i="2"/>
  <c r="L271" i="2"/>
  <c r="L275" i="2"/>
  <c r="L257" i="2"/>
  <c r="L280" i="2"/>
  <c r="L182" i="2"/>
  <c r="L10" i="2"/>
  <c r="L32" i="2"/>
  <c r="L254" i="2"/>
  <c r="L166" i="2"/>
  <c r="L80" i="2"/>
  <c r="L162" i="2"/>
  <c r="L122" i="2"/>
  <c r="L51" i="2"/>
  <c r="L169" i="2"/>
  <c r="L6" i="2"/>
  <c r="L140" i="2"/>
  <c r="L141" i="2"/>
  <c r="L33" i="2"/>
  <c r="L67" i="2"/>
  <c r="L128" i="2"/>
  <c r="L96" i="2"/>
  <c r="L272" i="2"/>
  <c r="L264" i="2"/>
  <c r="L160" i="2"/>
  <c r="L224" i="2"/>
  <c r="L276" i="2"/>
  <c r="L161" i="2"/>
  <c r="L50" i="2"/>
  <c r="L82" i="2"/>
  <c r="L29" i="2"/>
  <c r="L74" i="2"/>
  <c r="L234" i="2"/>
  <c r="L129" i="2"/>
  <c r="L134" i="2"/>
  <c r="L58" i="2"/>
  <c r="L143" i="2"/>
  <c r="L70" i="2"/>
  <c r="L256" i="2"/>
  <c r="L219" i="2"/>
  <c r="L21" i="2"/>
  <c r="L197" i="2"/>
  <c r="L229" i="2"/>
  <c r="L248" i="2"/>
  <c r="L189" i="2"/>
  <c r="L155" i="2"/>
  <c r="L127" i="2"/>
  <c r="L109" i="2"/>
  <c r="L174" i="2"/>
  <c r="L88" i="2"/>
  <c r="L35" i="2"/>
  <c r="L40" i="2"/>
  <c r="L9" i="2"/>
  <c r="L213" i="2"/>
  <c r="L283" i="2"/>
  <c r="L71" i="2"/>
  <c r="L111" i="2"/>
  <c r="L43" i="2"/>
  <c r="L183" i="2"/>
  <c r="L118" i="2"/>
  <c r="L221" i="2"/>
  <c r="L223" i="2"/>
  <c r="L179" i="2"/>
  <c r="L245" i="2"/>
  <c r="L185" i="2"/>
  <c r="L216" i="2"/>
  <c r="L203" i="2"/>
  <c r="L278" i="2"/>
  <c r="L69" i="2"/>
  <c r="L76" i="2"/>
  <c r="L56" i="2"/>
  <c r="L55" i="2"/>
  <c r="L113" i="2"/>
  <c r="L196" i="2"/>
  <c r="L34" i="2"/>
  <c r="L132" i="2"/>
  <c r="L37" i="2"/>
  <c r="L98" i="2"/>
  <c r="L20" i="2"/>
  <c r="L25" i="2"/>
  <c r="L281" i="2"/>
  <c r="L64" i="2"/>
  <c r="L246" i="2"/>
  <c r="L125" i="2"/>
  <c r="L215" i="2"/>
  <c r="L5" i="2"/>
  <c r="L230" i="2"/>
  <c r="L259" i="2"/>
  <c r="L63" i="2"/>
  <c r="L95" i="2"/>
  <c r="L157" i="2"/>
  <c r="L158" i="2"/>
  <c r="L138" i="2"/>
  <c r="L90" i="2"/>
  <c r="L39" i="2"/>
  <c r="L200" i="2"/>
  <c r="L117" i="2"/>
  <c r="L255" i="2"/>
  <c r="L101" i="2"/>
  <c r="L99" i="2"/>
  <c r="L44" i="2"/>
  <c r="L52" i="2"/>
  <c r="L27" i="2"/>
  <c r="L214" i="2"/>
  <c r="L287" i="2"/>
  <c r="L19" i="2"/>
  <c r="L288" i="2"/>
  <c r="L241" i="2"/>
  <c r="L242" i="2"/>
  <c r="L102" i="2"/>
  <c r="L60" i="2"/>
  <c r="L31" i="2"/>
  <c r="L212" i="2"/>
  <c r="L284" i="2"/>
  <c r="L226" i="2"/>
  <c r="L209" i="2"/>
  <c r="L86" i="2"/>
  <c r="L172" i="2"/>
  <c r="L42" i="2"/>
  <c r="L38" i="2"/>
  <c r="L286" i="2"/>
  <c r="L243" i="2"/>
  <c r="L89" i="2"/>
  <c r="L235" i="2"/>
  <c r="L238" i="2"/>
  <c r="L227" i="2"/>
  <c r="L149" i="2"/>
  <c r="L228" i="2"/>
  <c r="L181" i="2"/>
  <c r="L253" i="2"/>
  <c r="L208" i="2"/>
  <c r="L114" i="2"/>
  <c r="L198" i="2"/>
  <c r="L270" i="2"/>
  <c r="L144" i="2"/>
  <c r="L54" i="2"/>
  <c r="L201" i="2"/>
  <c r="L77" i="2"/>
  <c r="L250" i="2"/>
  <c r="L48" i="2"/>
  <c r="L84" i="2"/>
  <c r="L123" i="2"/>
  <c r="L220" i="2"/>
  <c r="L269" i="2"/>
  <c r="L110" i="2"/>
  <c r="L66" i="2"/>
  <c r="L105" i="2"/>
  <c r="L211" i="2"/>
  <c r="L247" i="2"/>
  <c r="L167" i="2"/>
  <c r="L239" i="2"/>
  <c r="L59" i="2"/>
  <c r="L193" i="2"/>
  <c r="L265" i="2"/>
  <c r="L194" i="2"/>
  <c r="L266" i="2"/>
  <c r="L232" i="2"/>
  <c r="L126" i="2"/>
  <c r="L210" i="2"/>
  <c r="L282" i="2"/>
  <c r="L36" i="2"/>
  <c r="L41" i="2"/>
  <c r="L225" i="2"/>
  <c r="L236" i="2"/>
  <c r="L81" i="2"/>
  <c r="L142" i="2"/>
  <c r="L262" i="2"/>
  <c r="L233" i="2"/>
  <c r="L83" i="2"/>
  <c r="L180" i="2"/>
  <c r="L53" i="2"/>
  <c r="L244" i="2"/>
  <c r="L24" i="2"/>
  <c r="L22" i="2"/>
  <c r="L30" i="2"/>
  <c r="L92" i="2"/>
  <c r="L237" i="2"/>
  <c r="L187" i="2"/>
  <c r="L137" i="2"/>
  <c r="L251" i="2"/>
  <c r="L252" i="2"/>
  <c r="L47" i="2"/>
  <c r="L205" i="2"/>
  <c r="L277" i="2"/>
  <c r="L206" i="2"/>
  <c r="L49" i="2"/>
  <c r="L65" i="2"/>
  <c r="L104" i="2"/>
  <c r="L249" i="2"/>
  <c r="L108" i="2"/>
  <c r="L75" i="2"/>
  <c r="L61" i="2"/>
  <c r="L116" i="2"/>
  <c r="L261" i="2"/>
  <c r="L45" i="2"/>
  <c r="L107" i="2"/>
  <c r="L176" i="2"/>
  <c r="L165" i="2"/>
  <c r="L274" i="2"/>
  <c r="L139" i="2"/>
  <c r="L188" i="2"/>
  <c r="L263" i="2"/>
  <c r="L192" i="2"/>
  <c r="L218" i="2"/>
  <c r="L87" i="2"/>
  <c r="L279" i="2"/>
  <c r="L268" i="2"/>
  <c r="L207" i="2"/>
  <c r="L124" i="2"/>
  <c r="L150" i="2"/>
  <c r="L222" i="2"/>
  <c r="L231" i="2"/>
  <c r="L106" i="2"/>
  <c r="L195" i="2"/>
  <c r="L204" i="2"/>
  <c r="L73" i="2"/>
  <c r="L159" i="2"/>
  <c r="L136" i="2"/>
  <c r="L91" i="2"/>
  <c r="L131" i="2"/>
  <c r="L148" i="2"/>
  <c r="L152" i="2"/>
  <c r="L85" i="2"/>
  <c r="L171" i="2"/>
  <c r="L103" i="2"/>
  <c r="L130" i="2"/>
  <c r="L170" i="2"/>
  <c r="L151" i="2"/>
  <c r="L23" i="2"/>
  <c r="L164" i="2"/>
  <c r="L156" i="2"/>
  <c r="L97" i="2"/>
  <c r="L46" i="2"/>
  <c r="L184" i="2"/>
  <c r="L186" i="2"/>
  <c r="L258" i="2"/>
  <c r="L93" i="2"/>
  <c r="L273" i="2"/>
  <c r="L168" i="2"/>
  <c r="L267" i="2"/>
  <c r="L240" i="2"/>
  <c r="L100" i="2"/>
  <c r="L154" i="2"/>
  <c r="L202" i="2"/>
  <c r="L177" i="2"/>
  <c r="L28" i="2"/>
  <c r="L79" i="2"/>
  <c r="L199" i="2"/>
  <c r="L146" i="2"/>
  <c r="L120" i="2"/>
  <c r="L119" i="2"/>
  <c r="L121" i="2"/>
  <c r="L173" i="2"/>
  <c r="L112" i="2"/>
  <c r="L94" i="2"/>
  <c r="L178" i="2"/>
  <c r="L18" i="2"/>
  <c r="L17" i="2"/>
  <c r="L7" i="2"/>
  <c r="L12" i="2"/>
  <c r="L16" i="2"/>
  <c r="L13" i="2"/>
  <c r="L4" i="2"/>
  <c r="L15" i="2"/>
  <c r="L11" i="2"/>
  <c r="L14" i="2"/>
  <c r="L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 l="1"/>
  <c r="G20" i="2"/>
  <c r="G19" i="2"/>
  <c r="G18" i="2"/>
  <c r="G17" i="2"/>
  <c r="G16" i="2"/>
  <c r="G15" i="2"/>
  <c r="G14" i="2"/>
  <c r="G13" i="2" l="1"/>
  <c r="G12" i="2"/>
  <c r="G11" i="2"/>
  <c r="G10" i="2"/>
  <c r="G9" i="2"/>
  <c r="G8" i="2"/>
  <c r="G7" i="2"/>
  <c r="G6" i="2"/>
  <c r="G5" i="2"/>
  <c r="G4" i="2"/>
  <c r="G3" i="2"/>
  <c r="G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E300A91-22F9-4106-B1EA-6BE4AC2AEE60}" keepAlive="1" name="Query - stats" description="Connection to the 'stats' query in the workbook." type="5" refreshedVersion="7" background="1" saveData="1">
    <dbPr connection="Provider=Microsoft.Mashup.OleDb.1;Data Source=$Workbook$;Location=stats;Extended Properties=&quot;&quot;" command="SELECT * FROM [stats]"/>
  </connection>
  <connection id="2" xr16:uid="{36F83833-4521-44ED-9F78-12BFDAB594ED}" keepAlive="1" name="Query - stats (2)" description="Connection to the 'stats (2)' query in the workbook." type="5" refreshedVersion="6" background="1">
    <dbPr connection="Provider=Microsoft.Mashup.OleDb.1;Data Source=$Workbook$;Location=&quot;stats (2)&quot;;Extended Properties=&quot;&quot;" command="SELECT * FROM [stats (2)]"/>
  </connection>
  <connection id="3" xr16:uid="{806E8EBF-0BD7-46B1-A531-E94EC5C41418}" keepAlive="1" name="Query - stats (3)" description="Connection to the 'stats (3)' query in the workbook." type="5" refreshedVersion="6" background="1">
    <dbPr connection="Provider=Microsoft.Mashup.OleDb.1;Data Source=$Workbook$;Location=&quot;stats (3)&quot;;Extended Properties=&quot;&quot;" command="SELECT * FROM [stats (3)]"/>
  </connection>
  <connection id="4" xr16:uid="{5C7491B8-8DE5-483B-8289-E6270F9EA20B}" keepAlive="1" name="Query - stats (4)" description="Connection to the 'stats (4)' query in the workbook." type="5" refreshedVersion="6" background="1">
    <dbPr connection="Provider=Microsoft.Mashup.OleDb.1;Data Source=$Workbook$;Location=&quot;stats (4)&quot;;Extended Properties=&quot;&quot;" command="SELECT * FROM [stats (4)]"/>
  </connection>
</connections>
</file>

<file path=xl/sharedStrings.xml><?xml version="1.0" encoding="utf-8"?>
<sst xmlns="http://schemas.openxmlformats.org/spreadsheetml/2006/main" count="12" uniqueCount="12">
  <si>
    <t>Datetime</t>
  </si>
  <si>
    <t>Runs</t>
  </si>
  <si>
    <t>Total Runs</t>
  </si>
  <si>
    <t>Clear %</t>
  </si>
  <si>
    <t>Total Clear</t>
  </si>
  <si>
    <t>Clear % (20)</t>
  </si>
  <si>
    <t>Passes</t>
  </si>
  <si>
    <t>Time Gap</t>
  </si>
  <si>
    <t>Avg Speed</t>
  </si>
  <si>
    <t>Q1</t>
  </si>
  <si>
    <t>Q3</t>
  </si>
  <si>
    <t>IQR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</si>
</sst>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0.000%"/>
    <numFmt numFmtId="165" formatCode="[s]\ &quot;secs&quot;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Fill="1" applyBorder="1" applyAlignment="1">
      <alignment horizontal="center" vertical="center"/>
    </xf>
    <xf numFmtId="164" fontId="0" fillId="0" borderId="0" xfId="1" applyNumberFormat="1" applyFont="1" applyFill="1" applyBorder="1" applyAlignment="1">
      <alignment horizontal="center" vertical="center"/>
    </xf>
    <xf numFmtId="165" fontId="0" fillId="0" borderId="0" xfId="1" applyNumberFormat="1" applyFont="1" applyFill="1" applyBorder="1" applyAlignment="1">
      <alignment horizontal="center" vertical="center"/>
    </xf>
    <xf numFmtId="22" fontId="0" fillId="0" borderId="0" xfId="0" applyNumberFormat="1" applyFill="1" applyBorder="1" applyAlignment="1">
      <alignment horizontal="center" vertical="center"/>
    </xf>
    <xf numFmtId="0" fontId="0" fillId="0" borderId="0" xfId="0" applyNumberFormat="1" applyFill="1" applyBorder="1" applyAlignment="1">
      <alignment horizontal="center" vertical="center"/>
    </xf>
    <xf numFmtId="0" fontId="0" fillId="0" borderId="0" xfId="0" applyFill="1" applyBorder="1"/>
    <xf numFmtId="165" fontId="0" fillId="0" borderId="0" xfId="0" applyNumberFormat="1" applyFill="1" applyBorder="1" applyAlignment="1">
      <alignment horizontal="center" vertical="center"/>
    </xf>
    <xf numFmtId="0" fontId="0" fillId="0" borderId="0" xfId="0" applyBorder="1"/>
  </cellXfs>
  <cellStyles count="2">
    <cellStyle name="Normal" xfId="0" builtinId="0"/>
    <cellStyle name="Percent" xfId="1" builtinId="5"/>
  </cellStyles>
  <dxfs count="30">
    <dxf>
      <numFmt numFmtId="165" formatCode="[s]\ &quot;secs&quot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[s]\ &quot;secs&quot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[s]\ &quot;secs&quot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[s]\ &quot;secs&quot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65" formatCode="[s]\ &quot;secs&quot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64" formatCode="0.00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64" formatCode="0.00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27" formatCode="m/d/yyyy\ h:mm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solid">
          <fgColor indexed="64"/>
          <bgColor theme="2" tint="-0.74999237037263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1" tint="0.34998626667073579"/>
        </left>
        <right/>
        <top/>
        <bottom/>
      </border>
    </dxf>
    <dxf>
      <numFmt numFmtId="0" formatCode="General"/>
      <fill>
        <patternFill patternType="solid">
          <fgColor indexed="64"/>
          <bgColor theme="2" tint="-0.74999237037263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1" tint="0.34998626667073579"/>
        </left>
        <right/>
        <top/>
        <bottom/>
      </border>
    </dxf>
    <dxf>
      <numFmt numFmtId="0" formatCode="General"/>
      <fill>
        <patternFill patternType="solid">
          <fgColor indexed="64"/>
          <bgColor theme="2" tint="-0.74999237037263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1" tint="0.34998626667073579"/>
        </left>
        <right/>
        <top/>
        <bottom/>
      </border>
    </dxf>
    <dxf>
      <numFmt numFmtId="0" formatCode="General"/>
      <fill>
        <patternFill patternType="solid">
          <fgColor indexed="64"/>
          <bgColor theme="2" tint="-0.74999237037263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1" tint="0.34998626667073579"/>
        </left>
        <right style="thin">
          <color theme="1" tint="0.34998626667073579"/>
        </right>
        <top/>
        <bottom/>
      </border>
    </dxf>
    <dxf>
      <numFmt numFmtId="0" formatCode="General"/>
      <fill>
        <patternFill patternType="solid">
          <fgColor indexed="64"/>
          <bgColor theme="2" tint="-0.74999237037263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1" tint="0.34998626667073579"/>
        </left>
        <right style="thin">
          <color theme="1" tint="0.34998626667073579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theme="2" tint="-0.74999237037263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1" tint="0.34998626667073579"/>
        </left>
        <right style="thin">
          <color theme="1" tint="0.34998626667073579"/>
        </right>
        <top/>
        <bottom/>
      </border>
    </dxf>
    <dxf>
      <fill>
        <patternFill patternType="solid">
          <fgColor indexed="64"/>
          <bgColor theme="2" tint="-0.74999237037263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1" tint="0.34998626667073579"/>
        </left>
        <right style="thin">
          <color theme="1" tint="0.34998626667073579"/>
        </right>
        <top/>
        <bottom/>
      </border>
    </dxf>
    <dxf>
      <fill>
        <patternFill patternType="solid">
          <fgColor indexed="64"/>
          <bgColor theme="2" tint="-0.74999237037263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1" tint="0.34998626667073579"/>
        </right>
        <top/>
        <bottom/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1" tint="0.34998626667073579"/>
        </left>
        <right style="thin">
          <color theme="1" tint="0.34998626667073579"/>
        </right>
        <top/>
        <bottom/>
      </border>
    </dxf>
    <dxf>
      <font>
        <color theme="0"/>
      </font>
      <fill>
        <patternFill>
          <bgColor theme="2" tint="-0.749961851863155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color theme="0"/>
      </font>
      <fill>
        <patternFill>
          <bgColor rgb="FF002060"/>
        </patternFill>
      </fill>
    </dxf>
  </dxfs>
  <tableStyles count="1" defaultTableStyle="TableStyleMedium2" defaultPivotStyle="PivotStyleLight16">
    <tableStyle name="Table Style 1" pivot="0" count="3" xr9:uid="{CA97F986-C9D8-48DF-8AF9-1C81B93291A5}">
      <tableStyleElement type="headerRow" dxfId="29"/>
      <tableStyleElement type="firstRowStripe" dxfId="28"/>
      <tableStyleElement type="secondRowStripe" dxfId="2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2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Clear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Recent 20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Data!$G$2:$G$289</c:f>
              <c:numCache>
                <c:formatCode>0.000%</c:formatCode>
                <c:ptCount val="288"/>
                <c:pt idx="0">
                  <c:v>0</c:v>
                </c:pt>
                <c:pt idx="1">
                  <c:v>0.5</c:v>
                </c:pt>
                <c:pt idx="2">
                  <c:v>0.33333333333333331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0.1</c:v>
                </c:pt>
                <c:pt idx="10">
                  <c:v>9.0909090909090912E-2</c:v>
                </c:pt>
                <c:pt idx="11">
                  <c:v>8.3333333333333329E-2</c:v>
                </c:pt>
                <c:pt idx="12">
                  <c:v>7.6923076923076927E-2</c:v>
                </c:pt>
                <c:pt idx="13">
                  <c:v>7.1428571428571425E-2</c:v>
                </c:pt>
                <c:pt idx="14">
                  <c:v>6.6666666666666666E-2</c:v>
                </c:pt>
                <c:pt idx="15">
                  <c:v>6.25E-2</c:v>
                </c:pt>
                <c:pt idx="16">
                  <c:v>5.8823529411764705E-2</c:v>
                </c:pt>
                <c:pt idx="17">
                  <c:v>5.5555555555555552E-2</c:v>
                </c:pt>
                <c:pt idx="18">
                  <c:v>5.2631578947368418E-2</c:v>
                </c:pt>
                <c:pt idx="19">
                  <c:v>0.05</c:v>
                </c:pt>
                <c:pt idx="20">
                  <c:v>0.05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0.05</c:v>
                </c:pt>
                <c:pt idx="263">
                  <c:v>0.05</c:v>
                </c:pt>
                <c:pt idx="264">
                  <c:v>0.05</c:v>
                </c:pt>
                <c:pt idx="265">
                  <c:v>0.05</c:v>
                </c:pt>
                <c:pt idx="266">
                  <c:v>0.05</c:v>
                </c:pt>
                <c:pt idx="267">
                  <c:v>0.05</c:v>
                </c:pt>
                <c:pt idx="268">
                  <c:v>0.05</c:v>
                </c:pt>
                <c:pt idx="269">
                  <c:v>0.05</c:v>
                </c:pt>
                <c:pt idx="270">
                  <c:v>0.05</c:v>
                </c:pt>
                <c:pt idx="271">
                  <c:v>0.05</c:v>
                </c:pt>
                <c:pt idx="272">
                  <c:v>0.05</c:v>
                </c:pt>
                <c:pt idx="273">
                  <c:v>0.05</c:v>
                </c:pt>
                <c:pt idx="274">
                  <c:v>0.05</c:v>
                </c:pt>
                <c:pt idx="275">
                  <c:v>0.05</c:v>
                </c:pt>
                <c:pt idx="276">
                  <c:v>0.05</c:v>
                </c:pt>
                <c:pt idx="277">
                  <c:v>0.05</c:v>
                </c:pt>
                <c:pt idx="278">
                  <c:v>0.05</c:v>
                </c:pt>
                <c:pt idx="279">
                  <c:v>0.05</c:v>
                </c:pt>
                <c:pt idx="280">
                  <c:v>0.05</c:v>
                </c:pt>
                <c:pt idx="281">
                  <c:v>0.05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8581-427D-A8B2-947EA01BA223}"/>
            </c:ext>
          </c:extLst>
        </c:ser>
        <c:ser>
          <c:idx val="0"/>
          <c:order val="1"/>
          <c:tx>
            <c:v>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Data!$F$2:$F$289</c:f>
              <c:numCache>
                <c:formatCode>0.000%</c:formatCode>
                <c:ptCount val="288"/>
                <c:pt idx="0">
                  <c:v>0</c:v>
                </c:pt>
                <c:pt idx="1">
                  <c:v>0.5</c:v>
                </c:pt>
                <c:pt idx="2">
                  <c:v>0.33333333333333331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0.1</c:v>
                </c:pt>
                <c:pt idx="10">
                  <c:v>9.0909090909090912E-2</c:v>
                </c:pt>
                <c:pt idx="11">
                  <c:v>8.3333333333333329E-2</c:v>
                </c:pt>
                <c:pt idx="12">
                  <c:v>7.6923076923076927E-2</c:v>
                </c:pt>
                <c:pt idx="13">
                  <c:v>7.1428571428571425E-2</c:v>
                </c:pt>
                <c:pt idx="14">
                  <c:v>6.6666666666666666E-2</c:v>
                </c:pt>
                <c:pt idx="15">
                  <c:v>6.25E-2</c:v>
                </c:pt>
                <c:pt idx="16">
                  <c:v>5.8823529411764705E-2</c:v>
                </c:pt>
                <c:pt idx="17">
                  <c:v>5.5555555555555552E-2</c:v>
                </c:pt>
                <c:pt idx="18">
                  <c:v>5.2631578947368418E-2</c:v>
                </c:pt>
                <c:pt idx="19">
                  <c:v>0.05</c:v>
                </c:pt>
                <c:pt idx="20">
                  <c:v>4.7619047619047616E-2</c:v>
                </c:pt>
                <c:pt idx="21">
                  <c:v>4.5454545454545456E-2</c:v>
                </c:pt>
                <c:pt idx="22">
                  <c:v>4.3478260869565216E-2</c:v>
                </c:pt>
                <c:pt idx="23">
                  <c:v>4.1666666666666664E-2</c:v>
                </c:pt>
                <c:pt idx="24">
                  <c:v>0.04</c:v>
                </c:pt>
                <c:pt idx="25">
                  <c:v>3.8461538461538464E-2</c:v>
                </c:pt>
                <c:pt idx="26">
                  <c:v>3.7037037037037035E-2</c:v>
                </c:pt>
                <c:pt idx="27">
                  <c:v>3.5714285714285712E-2</c:v>
                </c:pt>
                <c:pt idx="28">
                  <c:v>3.4482758620689655E-2</c:v>
                </c:pt>
                <c:pt idx="29">
                  <c:v>3.3333333333333333E-2</c:v>
                </c:pt>
                <c:pt idx="30">
                  <c:v>3.2258064516129031E-2</c:v>
                </c:pt>
                <c:pt idx="31">
                  <c:v>3.125E-2</c:v>
                </c:pt>
                <c:pt idx="32">
                  <c:v>3.0303030303030304E-2</c:v>
                </c:pt>
                <c:pt idx="33">
                  <c:v>2.9411764705882353E-2</c:v>
                </c:pt>
                <c:pt idx="34">
                  <c:v>2.8571428571428571E-2</c:v>
                </c:pt>
                <c:pt idx="35">
                  <c:v>2.7777777777777776E-2</c:v>
                </c:pt>
                <c:pt idx="36">
                  <c:v>2.7027027027027029E-2</c:v>
                </c:pt>
                <c:pt idx="37">
                  <c:v>2.6315789473684209E-2</c:v>
                </c:pt>
                <c:pt idx="38">
                  <c:v>2.564102564102564E-2</c:v>
                </c:pt>
                <c:pt idx="39">
                  <c:v>2.5000000000000001E-2</c:v>
                </c:pt>
                <c:pt idx="40">
                  <c:v>2.4390243902439025E-2</c:v>
                </c:pt>
                <c:pt idx="41">
                  <c:v>2.3809523809523808E-2</c:v>
                </c:pt>
                <c:pt idx="42">
                  <c:v>2.3255813953488372E-2</c:v>
                </c:pt>
                <c:pt idx="43">
                  <c:v>2.2727272727272728E-2</c:v>
                </c:pt>
                <c:pt idx="44">
                  <c:v>2.2222222222222223E-2</c:v>
                </c:pt>
                <c:pt idx="45">
                  <c:v>2.1739130434782608E-2</c:v>
                </c:pt>
                <c:pt idx="46">
                  <c:v>2.1276595744680851E-2</c:v>
                </c:pt>
                <c:pt idx="47">
                  <c:v>2.0833333333333332E-2</c:v>
                </c:pt>
                <c:pt idx="48">
                  <c:v>2.0408163265306121E-2</c:v>
                </c:pt>
                <c:pt idx="49">
                  <c:v>0.02</c:v>
                </c:pt>
                <c:pt idx="50">
                  <c:v>1.9607843137254902E-2</c:v>
                </c:pt>
                <c:pt idx="51">
                  <c:v>1.9230769230769232E-2</c:v>
                </c:pt>
                <c:pt idx="52">
                  <c:v>1.8867924528301886E-2</c:v>
                </c:pt>
                <c:pt idx="53">
                  <c:v>1.8518518518518517E-2</c:v>
                </c:pt>
                <c:pt idx="54">
                  <c:v>1.8181818181818181E-2</c:v>
                </c:pt>
                <c:pt idx="55">
                  <c:v>1.7857142857142856E-2</c:v>
                </c:pt>
                <c:pt idx="56">
                  <c:v>1.7543859649122806E-2</c:v>
                </c:pt>
                <c:pt idx="57">
                  <c:v>1.7241379310344827E-2</c:v>
                </c:pt>
                <c:pt idx="58">
                  <c:v>1.6949152542372881E-2</c:v>
                </c:pt>
                <c:pt idx="59">
                  <c:v>1.6666666666666666E-2</c:v>
                </c:pt>
                <c:pt idx="60">
                  <c:v>1.6393442622950821E-2</c:v>
                </c:pt>
                <c:pt idx="61">
                  <c:v>1.6129032258064516E-2</c:v>
                </c:pt>
                <c:pt idx="62">
                  <c:v>1.5873015873015872E-2</c:v>
                </c:pt>
                <c:pt idx="63">
                  <c:v>1.5625E-2</c:v>
                </c:pt>
                <c:pt idx="64">
                  <c:v>1.5384615384615385E-2</c:v>
                </c:pt>
                <c:pt idx="65">
                  <c:v>1.5151515151515152E-2</c:v>
                </c:pt>
                <c:pt idx="66">
                  <c:v>1.4925373134328358E-2</c:v>
                </c:pt>
                <c:pt idx="67">
                  <c:v>1.4705882352941176E-2</c:v>
                </c:pt>
                <c:pt idx="68">
                  <c:v>1.4492753623188406E-2</c:v>
                </c:pt>
                <c:pt idx="69">
                  <c:v>1.4285714285714285E-2</c:v>
                </c:pt>
                <c:pt idx="70">
                  <c:v>1.4084507042253521E-2</c:v>
                </c:pt>
                <c:pt idx="71">
                  <c:v>1.3888888888888888E-2</c:v>
                </c:pt>
                <c:pt idx="72">
                  <c:v>1.3698630136986301E-2</c:v>
                </c:pt>
                <c:pt idx="73">
                  <c:v>1.3513513513513514E-2</c:v>
                </c:pt>
                <c:pt idx="74">
                  <c:v>1.3333333333333334E-2</c:v>
                </c:pt>
                <c:pt idx="75">
                  <c:v>1.3157894736842105E-2</c:v>
                </c:pt>
                <c:pt idx="76">
                  <c:v>1.2987012987012988E-2</c:v>
                </c:pt>
                <c:pt idx="77">
                  <c:v>1.282051282051282E-2</c:v>
                </c:pt>
                <c:pt idx="78">
                  <c:v>1.2658227848101266E-2</c:v>
                </c:pt>
                <c:pt idx="79">
                  <c:v>1.2500000000000001E-2</c:v>
                </c:pt>
                <c:pt idx="80">
                  <c:v>1.2345679012345678E-2</c:v>
                </c:pt>
                <c:pt idx="81">
                  <c:v>1.2195121951219513E-2</c:v>
                </c:pt>
                <c:pt idx="82">
                  <c:v>1.2048192771084338E-2</c:v>
                </c:pt>
                <c:pt idx="83">
                  <c:v>1.1904761904761904E-2</c:v>
                </c:pt>
                <c:pt idx="84">
                  <c:v>1.1764705882352941E-2</c:v>
                </c:pt>
                <c:pt idx="85">
                  <c:v>1.1627906976744186E-2</c:v>
                </c:pt>
                <c:pt idx="86">
                  <c:v>1.1494252873563218E-2</c:v>
                </c:pt>
                <c:pt idx="87">
                  <c:v>1.1363636363636364E-2</c:v>
                </c:pt>
                <c:pt idx="88">
                  <c:v>1.1235955056179775E-2</c:v>
                </c:pt>
                <c:pt idx="89">
                  <c:v>1.1111111111111112E-2</c:v>
                </c:pt>
                <c:pt idx="90">
                  <c:v>1.098901098901099E-2</c:v>
                </c:pt>
                <c:pt idx="91">
                  <c:v>1.0869565217391304E-2</c:v>
                </c:pt>
                <c:pt idx="92">
                  <c:v>1.0752688172043012E-2</c:v>
                </c:pt>
                <c:pt idx="93">
                  <c:v>1.0638297872340425E-2</c:v>
                </c:pt>
                <c:pt idx="94">
                  <c:v>1.0526315789473684E-2</c:v>
                </c:pt>
                <c:pt idx="95">
                  <c:v>1.0416666666666666E-2</c:v>
                </c:pt>
                <c:pt idx="96">
                  <c:v>1.0309278350515464E-2</c:v>
                </c:pt>
                <c:pt idx="97">
                  <c:v>1.020408163265306E-2</c:v>
                </c:pt>
                <c:pt idx="98">
                  <c:v>1.0101010101010102E-2</c:v>
                </c:pt>
                <c:pt idx="99">
                  <c:v>0.01</c:v>
                </c:pt>
                <c:pt idx="100">
                  <c:v>9.9009900990099011E-3</c:v>
                </c:pt>
                <c:pt idx="101">
                  <c:v>9.8039215686274508E-3</c:v>
                </c:pt>
                <c:pt idx="102">
                  <c:v>9.7087378640776691E-3</c:v>
                </c:pt>
                <c:pt idx="103">
                  <c:v>9.6153846153846159E-3</c:v>
                </c:pt>
                <c:pt idx="104">
                  <c:v>9.5238095238095247E-3</c:v>
                </c:pt>
                <c:pt idx="105">
                  <c:v>9.433962264150943E-3</c:v>
                </c:pt>
                <c:pt idx="106">
                  <c:v>9.3457943925233638E-3</c:v>
                </c:pt>
                <c:pt idx="107">
                  <c:v>9.2592592592592587E-3</c:v>
                </c:pt>
                <c:pt idx="108">
                  <c:v>9.1743119266055051E-3</c:v>
                </c:pt>
                <c:pt idx="109">
                  <c:v>9.0909090909090905E-3</c:v>
                </c:pt>
                <c:pt idx="110">
                  <c:v>9.0090090090090089E-3</c:v>
                </c:pt>
                <c:pt idx="111">
                  <c:v>8.9285714285714281E-3</c:v>
                </c:pt>
                <c:pt idx="112">
                  <c:v>8.8495575221238937E-3</c:v>
                </c:pt>
                <c:pt idx="113">
                  <c:v>8.771929824561403E-3</c:v>
                </c:pt>
                <c:pt idx="114">
                  <c:v>8.6956521739130436E-3</c:v>
                </c:pt>
                <c:pt idx="115">
                  <c:v>8.6206896551724137E-3</c:v>
                </c:pt>
                <c:pt idx="116">
                  <c:v>8.5470085470085479E-3</c:v>
                </c:pt>
                <c:pt idx="117">
                  <c:v>8.4745762711864406E-3</c:v>
                </c:pt>
                <c:pt idx="118">
                  <c:v>8.4033613445378148E-3</c:v>
                </c:pt>
                <c:pt idx="119">
                  <c:v>8.3333333333333332E-3</c:v>
                </c:pt>
                <c:pt idx="120">
                  <c:v>8.2644628099173556E-3</c:v>
                </c:pt>
                <c:pt idx="121">
                  <c:v>8.1967213114754103E-3</c:v>
                </c:pt>
                <c:pt idx="122">
                  <c:v>8.130081300813009E-3</c:v>
                </c:pt>
                <c:pt idx="123">
                  <c:v>8.0645161290322578E-3</c:v>
                </c:pt>
                <c:pt idx="124">
                  <c:v>8.0000000000000002E-3</c:v>
                </c:pt>
                <c:pt idx="125">
                  <c:v>7.9365079365079361E-3</c:v>
                </c:pt>
                <c:pt idx="126">
                  <c:v>7.874015748031496E-3</c:v>
                </c:pt>
                <c:pt idx="127">
                  <c:v>7.8125E-3</c:v>
                </c:pt>
                <c:pt idx="128">
                  <c:v>7.7519379844961239E-3</c:v>
                </c:pt>
                <c:pt idx="129">
                  <c:v>7.6923076923076927E-3</c:v>
                </c:pt>
                <c:pt idx="130">
                  <c:v>7.6335877862595417E-3</c:v>
                </c:pt>
                <c:pt idx="131">
                  <c:v>7.575757575757576E-3</c:v>
                </c:pt>
                <c:pt idx="132">
                  <c:v>7.5187969924812026E-3</c:v>
                </c:pt>
                <c:pt idx="133">
                  <c:v>7.462686567164179E-3</c:v>
                </c:pt>
                <c:pt idx="134">
                  <c:v>7.4074074074074077E-3</c:v>
                </c:pt>
                <c:pt idx="135">
                  <c:v>7.3529411764705881E-3</c:v>
                </c:pt>
                <c:pt idx="136">
                  <c:v>7.2992700729927005E-3</c:v>
                </c:pt>
                <c:pt idx="137">
                  <c:v>7.246376811594203E-3</c:v>
                </c:pt>
                <c:pt idx="138">
                  <c:v>7.1942446043165471E-3</c:v>
                </c:pt>
                <c:pt idx="139">
                  <c:v>7.1428571428571426E-3</c:v>
                </c:pt>
                <c:pt idx="140">
                  <c:v>7.0921985815602835E-3</c:v>
                </c:pt>
                <c:pt idx="141">
                  <c:v>7.0422535211267607E-3</c:v>
                </c:pt>
                <c:pt idx="142">
                  <c:v>6.993006993006993E-3</c:v>
                </c:pt>
                <c:pt idx="143">
                  <c:v>6.9444444444444441E-3</c:v>
                </c:pt>
                <c:pt idx="144">
                  <c:v>6.8965517241379309E-3</c:v>
                </c:pt>
                <c:pt idx="145">
                  <c:v>6.8493150684931503E-3</c:v>
                </c:pt>
                <c:pt idx="146">
                  <c:v>6.8027210884353739E-3</c:v>
                </c:pt>
                <c:pt idx="147">
                  <c:v>6.7567567567567571E-3</c:v>
                </c:pt>
                <c:pt idx="148">
                  <c:v>6.7114093959731542E-3</c:v>
                </c:pt>
                <c:pt idx="149">
                  <c:v>6.6666666666666671E-3</c:v>
                </c:pt>
                <c:pt idx="150">
                  <c:v>6.6225165562913907E-3</c:v>
                </c:pt>
                <c:pt idx="151">
                  <c:v>6.5789473684210523E-3</c:v>
                </c:pt>
                <c:pt idx="152">
                  <c:v>6.5359477124183009E-3</c:v>
                </c:pt>
                <c:pt idx="153">
                  <c:v>6.4935064935064939E-3</c:v>
                </c:pt>
                <c:pt idx="154">
                  <c:v>6.4516129032258064E-3</c:v>
                </c:pt>
                <c:pt idx="155">
                  <c:v>6.41025641025641E-3</c:v>
                </c:pt>
                <c:pt idx="156">
                  <c:v>6.369426751592357E-3</c:v>
                </c:pt>
                <c:pt idx="157">
                  <c:v>6.3291139240506328E-3</c:v>
                </c:pt>
                <c:pt idx="158">
                  <c:v>6.2893081761006293E-3</c:v>
                </c:pt>
                <c:pt idx="159">
                  <c:v>6.2500000000000003E-3</c:v>
                </c:pt>
                <c:pt idx="160">
                  <c:v>6.2111801242236021E-3</c:v>
                </c:pt>
                <c:pt idx="161">
                  <c:v>6.1728395061728392E-3</c:v>
                </c:pt>
                <c:pt idx="162">
                  <c:v>6.1349693251533744E-3</c:v>
                </c:pt>
                <c:pt idx="163">
                  <c:v>6.0975609756097563E-3</c:v>
                </c:pt>
                <c:pt idx="164">
                  <c:v>6.0606060606060606E-3</c:v>
                </c:pt>
                <c:pt idx="165">
                  <c:v>6.024096385542169E-3</c:v>
                </c:pt>
                <c:pt idx="166">
                  <c:v>5.9880239520958087E-3</c:v>
                </c:pt>
                <c:pt idx="167">
                  <c:v>5.9523809523809521E-3</c:v>
                </c:pt>
                <c:pt idx="168">
                  <c:v>5.9171597633136093E-3</c:v>
                </c:pt>
                <c:pt idx="169">
                  <c:v>5.8823529411764705E-3</c:v>
                </c:pt>
                <c:pt idx="170">
                  <c:v>5.8479532163742687E-3</c:v>
                </c:pt>
                <c:pt idx="171">
                  <c:v>5.8139534883720929E-3</c:v>
                </c:pt>
                <c:pt idx="172">
                  <c:v>5.7803468208092483E-3</c:v>
                </c:pt>
                <c:pt idx="173">
                  <c:v>5.7471264367816091E-3</c:v>
                </c:pt>
                <c:pt idx="174">
                  <c:v>5.7142857142857143E-3</c:v>
                </c:pt>
                <c:pt idx="175">
                  <c:v>5.681818181818182E-3</c:v>
                </c:pt>
                <c:pt idx="176">
                  <c:v>5.6497175141242938E-3</c:v>
                </c:pt>
                <c:pt idx="177">
                  <c:v>5.6179775280898875E-3</c:v>
                </c:pt>
                <c:pt idx="178">
                  <c:v>5.5865921787709499E-3</c:v>
                </c:pt>
                <c:pt idx="179">
                  <c:v>5.5555555555555558E-3</c:v>
                </c:pt>
                <c:pt idx="180">
                  <c:v>5.5248618784530384E-3</c:v>
                </c:pt>
                <c:pt idx="181">
                  <c:v>5.4945054945054949E-3</c:v>
                </c:pt>
                <c:pt idx="182">
                  <c:v>5.4644808743169399E-3</c:v>
                </c:pt>
                <c:pt idx="183">
                  <c:v>5.434782608695652E-3</c:v>
                </c:pt>
                <c:pt idx="184">
                  <c:v>5.4054054054054057E-3</c:v>
                </c:pt>
                <c:pt idx="185">
                  <c:v>5.3763440860215058E-3</c:v>
                </c:pt>
                <c:pt idx="186">
                  <c:v>5.3475935828877002E-3</c:v>
                </c:pt>
                <c:pt idx="187">
                  <c:v>5.3191489361702126E-3</c:v>
                </c:pt>
                <c:pt idx="188">
                  <c:v>5.2910052910052907E-3</c:v>
                </c:pt>
                <c:pt idx="189">
                  <c:v>5.263157894736842E-3</c:v>
                </c:pt>
                <c:pt idx="190">
                  <c:v>5.235602094240838E-3</c:v>
                </c:pt>
                <c:pt idx="191">
                  <c:v>5.208333333333333E-3</c:v>
                </c:pt>
                <c:pt idx="192">
                  <c:v>5.1813471502590676E-3</c:v>
                </c:pt>
                <c:pt idx="193">
                  <c:v>5.1546391752577319E-3</c:v>
                </c:pt>
                <c:pt idx="194">
                  <c:v>5.1282051282051282E-3</c:v>
                </c:pt>
                <c:pt idx="195">
                  <c:v>5.1020408163265302E-3</c:v>
                </c:pt>
                <c:pt idx="196">
                  <c:v>5.076142131979695E-3</c:v>
                </c:pt>
                <c:pt idx="197">
                  <c:v>5.0505050505050509E-3</c:v>
                </c:pt>
                <c:pt idx="198">
                  <c:v>5.0251256281407036E-3</c:v>
                </c:pt>
                <c:pt idx="199">
                  <c:v>5.0000000000000001E-3</c:v>
                </c:pt>
                <c:pt idx="200">
                  <c:v>4.9751243781094526E-3</c:v>
                </c:pt>
                <c:pt idx="201">
                  <c:v>4.9504950495049506E-3</c:v>
                </c:pt>
                <c:pt idx="202">
                  <c:v>4.9261083743842365E-3</c:v>
                </c:pt>
                <c:pt idx="203">
                  <c:v>4.9019607843137254E-3</c:v>
                </c:pt>
                <c:pt idx="204">
                  <c:v>4.8780487804878049E-3</c:v>
                </c:pt>
                <c:pt idx="205">
                  <c:v>4.8543689320388345E-3</c:v>
                </c:pt>
                <c:pt idx="206">
                  <c:v>4.830917874396135E-3</c:v>
                </c:pt>
                <c:pt idx="207">
                  <c:v>4.807692307692308E-3</c:v>
                </c:pt>
                <c:pt idx="208">
                  <c:v>4.7846889952153108E-3</c:v>
                </c:pt>
                <c:pt idx="209">
                  <c:v>4.7619047619047623E-3</c:v>
                </c:pt>
                <c:pt idx="210">
                  <c:v>4.7393364928909956E-3</c:v>
                </c:pt>
                <c:pt idx="211">
                  <c:v>4.7169811320754715E-3</c:v>
                </c:pt>
                <c:pt idx="212">
                  <c:v>4.6948356807511738E-3</c:v>
                </c:pt>
                <c:pt idx="213">
                  <c:v>4.6728971962616819E-3</c:v>
                </c:pt>
                <c:pt idx="214">
                  <c:v>4.6511627906976744E-3</c:v>
                </c:pt>
                <c:pt idx="215">
                  <c:v>4.6296296296296294E-3</c:v>
                </c:pt>
                <c:pt idx="216">
                  <c:v>4.608294930875576E-3</c:v>
                </c:pt>
                <c:pt idx="217">
                  <c:v>4.5871559633027525E-3</c:v>
                </c:pt>
                <c:pt idx="218">
                  <c:v>4.5662100456621002E-3</c:v>
                </c:pt>
                <c:pt idx="219">
                  <c:v>4.5454545454545452E-3</c:v>
                </c:pt>
                <c:pt idx="220">
                  <c:v>4.5248868778280547E-3</c:v>
                </c:pt>
                <c:pt idx="221">
                  <c:v>4.5045045045045045E-3</c:v>
                </c:pt>
                <c:pt idx="222">
                  <c:v>4.4843049327354259E-3</c:v>
                </c:pt>
                <c:pt idx="223">
                  <c:v>4.464285714285714E-3</c:v>
                </c:pt>
                <c:pt idx="224">
                  <c:v>4.4444444444444444E-3</c:v>
                </c:pt>
                <c:pt idx="225">
                  <c:v>4.4247787610619468E-3</c:v>
                </c:pt>
                <c:pt idx="226">
                  <c:v>4.4052863436123352E-3</c:v>
                </c:pt>
                <c:pt idx="227">
                  <c:v>4.3859649122807015E-3</c:v>
                </c:pt>
                <c:pt idx="228">
                  <c:v>4.3668122270742356E-3</c:v>
                </c:pt>
                <c:pt idx="229">
                  <c:v>4.3478260869565218E-3</c:v>
                </c:pt>
                <c:pt idx="230">
                  <c:v>4.329004329004329E-3</c:v>
                </c:pt>
                <c:pt idx="231">
                  <c:v>4.3103448275862068E-3</c:v>
                </c:pt>
                <c:pt idx="232">
                  <c:v>4.2918454935622317E-3</c:v>
                </c:pt>
                <c:pt idx="233">
                  <c:v>4.2735042735042739E-3</c:v>
                </c:pt>
                <c:pt idx="234">
                  <c:v>4.2553191489361703E-3</c:v>
                </c:pt>
                <c:pt idx="235">
                  <c:v>4.2372881355932203E-3</c:v>
                </c:pt>
                <c:pt idx="236">
                  <c:v>4.2194092827004216E-3</c:v>
                </c:pt>
                <c:pt idx="237">
                  <c:v>4.2016806722689074E-3</c:v>
                </c:pt>
                <c:pt idx="238">
                  <c:v>4.1841004184100415E-3</c:v>
                </c:pt>
                <c:pt idx="239">
                  <c:v>4.1666666666666666E-3</c:v>
                </c:pt>
                <c:pt idx="240">
                  <c:v>4.1493775933609959E-3</c:v>
                </c:pt>
                <c:pt idx="241">
                  <c:v>4.1322314049586778E-3</c:v>
                </c:pt>
                <c:pt idx="242">
                  <c:v>4.11522633744856E-3</c:v>
                </c:pt>
                <c:pt idx="243">
                  <c:v>4.0983606557377051E-3</c:v>
                </c:pt>
                <c:pt idx="244">
                  <c:v>4.0816326530612249E-3</c:v>
                </c:pt>
                <c:pt idx="245">
                  <c:v>4.0650406504065045E-3</c:v>
                </c:pt>
                <c:pt idx="246">
                  <c:v>4.048582995951417E-3</c:v>
                </c:pt>
                <c:pt idx="247">
                  <c:v>4.0322580645161289E-3</c:v>
                </c:pt>
                <c:pt idx="248">
                  <c:v>4.0160642570281121E-3</c:v>
                </c:pt>
                <c:pt idx="249">
                  <c:v>4.0000000000000001E-3</c:v>
                </c:pt>
                <c:pt idx="250">
                  <c:v>3.9840637450199202E-3</c:v>
                </c:pt>
                <c:pt idx="251">
                  <c:v>3.968253968253968E-3</c:v>
                </c:pt>
                <c:pt idx="252">
                  <c:v>3.952569169960474E-3</c:v>
                </c:pt>
                <c:pt idx="253">
                  <c:v>3.937007874015748E-3</c:v>
                </c:pt>
                <c:pt idx="254">
                  <c:v>3.9215686274509803E-3</c:v>
                </c:pt>
                <c:pt idx="255">
                  <c:v>3.90625E-3</c:v>
                </c:pt>
                <c:pt idx="256">
                  <c:v>3.8910505836575876E-3</c:v>
                </c:pt>
                <c:pt idx="257">
                  <c:v>3.875968992248062E-3</c:v>
                </c:pt>
                <c:pt idx="258">
                  <c:v>3.8610038610038611E-3</c:v>
                </c:pt>
                <c:pt idx="259">
                  <c:v>3.8461538461538464E-3</c:v>
                </c:pt>
                <c:pt idx="260">
                  <c:v>3.8314176245210726E-3</c:v>
                </c:pt>
                <c:pt idx="261">
                  <c:v>3.8167938931297708E-3</c:v>
                </c:pt>
                <c:pt idx="262">
                  <c:v>7.6045627376425855E-3</c:v>
                </c:pt>
                <c:pt idx="263">
                  <c:v>7.575757575757576E-3</c:v>
                </c:pt>
                <c:pt idx="264">
                  <c:v>7.5471698113207548E-3</c:v>
                </c:pt>
                <c:pt idx="265">
                  <c:v>7.5187969924812026E-3</c:v>
                </c:pt>
                <c:pt idx="266">
                  <c:v>7.4906367041198503E-3</c:v>
                </c:pt>
                <c:pt idx="267">
                  <c:v>7.462686567164179E-3</c:v>
                </c:pt>
                <c:pt idx="268">
                  <c:v>7.4349442379182153E-3</c:v>
                </c:pt>
                <c:pt idx="269">
                  <c:v>7.4074074074074077E-3</c:v>
                </c:pt>
                <c:pt idx="270">
                  <c:v>7.3800738007380072E-3</c:v>
                </c:pt>
                <c:pt idx="271">
                  <c:v>7.3529411764705881E-3</c:v>
                </c:pt>
                <c:pt idx="272">
                  <c:v>7.326007326007326E-3</c:v>
                </c:pt>
                <c:pt idx="273">
                  <c:v>7.2992700729927005E-3</c:v>
                </c:pt>
                <c:pt idx="274">
                  <c:v>7.2727272727272727E-3</c:v>
                </c:pt>
                <c:pt idx="275">
                  <c:v>7.246376811594203E-3</c:v>
                </c:pt>
                <c:pt idx="276">
                  <c:v>7.2202166064981952E-3</c:v>
                </c:pt>
                <c:pt idx="277">
                  <c:v>7.1942446043165471E-3</c:v>
                </c:pt>
                <c:pt idx="278">
                  <c:v>7.1684587813620072E-3</c:v>
                </c:pt>
                <c:pt idx="279">
                  <c:v>7.1428571428571426E-3</c:v>
                </c:pt>
                <c:pt idx="280">
                  <c:v>7.1174377224199285E-3</c:v>
                </c:pt>
                <c:pt idx="281">
                  <c:v>7.0921985815602835E-3</c:v>
                </c:pt>
                <c:pt idx="282">
                  <c:v>7.0671378091872791E-3</c:v>
                </c:pt>
                <c:pt idx="283">
                  <c:v>7.0422535211267607E-3</c:v>
                </c:pt>
                <c:pt idx="284">
                  <c:v>7.0175438596491229E-3</c:v>
                </c:pt>
                <c:pt idx="285">
                  <c:v>6.993006993006993E-3</c:v>
                </c:pt>
                <c:pt idx="286">
                  <c:v>6.9686411149825784E-3</c:v>
                </c:pt>
                <c:pt idx="287">
                  <c:v>6.9444444444444441E-3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9-3EBD-402F-AF88-E4468DA71F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3418640"/>
        <c:axId val="1779958848"/>
        <c:extLst/>
      </c:lineChart>
      <c:catAx>
        <c:axId val="1783418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9958848"/>
        <c:crosses val="autoZero"/>
        <c:auto val="1"/>
        <c:lblAlgn val="ctr"/>
        <c:lblOffset val="100"/>
        <c:noMultiLvlLbl val="0"/>
      </c:catAx>
      <c:valAx>
        <c:axId val="1779958848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3418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Clear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1"/>
          <c:tx>
            <c:v>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Data!$F$22:$F$289</c:f>
              <c:numCache>
                <c:formatCode>0.000%</c:formatCode>
                <c:ptCount val="268"/>
                <c:pt idx="0">
                  <c:v>4.7619047619047616E-2</c:v>
                </c:pt>
                <c:pt idx="1">
                  <c:v>4.5454545454545456E-2</c:v>
                </c:pt>
                <c:pt idx="2">
                  <c:v>4.3478260869565216E-2</c:v>
                </c:pt>
                <c:pt idx="3">
                  <c:v>4.1666666666666664E-2</c:v>
                </c:pt>
                <c:pt idx="4">
                  <c:v>0.04</c:v>
                </c:pt>
                <c:pt idx="5">
                  <c:v>3.8461538461538464E-2</c:v>
                </c:pt>
                <c:pt idx="6">
                  <c:v>3.7037037037037035E-2</c:v>
                </c:pt>
                <c:pt idx="7">
                  <c:v>3.5714285714285712E-2</c:v>
                </c:pt>
                <c:pt idx="8">
                  <c:v>3.4482758620689655E-2</c:v>
                </c:pt>
                <c:pt idx="9">
                  <c:v>3.3333333333333333E-2</c:v>
                </c:pt>
                <c:pt idx="10">
                  <c:v>3.2258064516129031E-2</c:v>
                </c:pt>
                <c:pt idx="11">
                  <c:v>3.125E-2</c:v>
                </c:pt>
                <c:pt idx="12">
                  <c:v>3.0303030303030304E-2</c:v>
                </c:pt>
                <c:pt idx="13">
                  <c:v>2.9411764705882353E-2</c:v>
                </c:pt>
                <c:pt idx="14">
                  <c:v>2.8571428571428571E-2</c:v>
                </c:pt>
                <c:pt idx="15">
                  <c:v>2.7777777777777776E-2</c:v>
                </c:pt>
                <c:pt idx="16">
                  <c:v>2.7027027027027029E-2</c:v>
                </c:pt>
                <c:pt idx="17">
                  <c:v>2.6315789473684209E-2</c:v>
                </c:pt>
                <c:pt idx="18">
                  <c:v>2.564102564102564E-2</c:v>
                </c:pt>
                <c:pt idx="19">
                  <c:v>2.5000000000000001E-2</c:v>
                </c:pt>
                <c:pt idx="20">
                  <c:v>2.4390243902439025E-2</c:v>
                </c:pt>
                <c:pt idx="21">
                  <c:v>2.3809523809523808E-2</c:v>
                </c:pt>
                <c:pt idx="22">
                  <c:v>2.3255813953488372E-2</c:v>
                </c:pt>
                <c:pt idx="23">
                  <c:v>2.2727272727272728E-2</c:v>
                </c:pt>
                <c:pt idx="24">
                  <c:v>2.2222222222222223E-2</c:v>
                </c:pt>
                <c:pt idx="25">
                  <c:v>2.1739130434782608E-2</c:v>
                </c:pt>
                <c:pt idx="26">
                  <c:v>2.1276595744680851E-2</c:v>
                </c:pt>
                <c:pt idx="27">
                  <c:v>2.0833333333333332E-2</c:v>
                </c:pt>
                <c:pt idx="28">
                  <c:v>2.0408163265306121E-2</c:v>
                </c:pt>
                <c:pt idx="29">
                  <c:v>0.02</c:v>
                </c:pt>
                <c:pt idx="30">
                  <c:v>1.9607843137254902E-2</c:v>
                </c:pt>
                <c:pt idx="31">
                  <c:v>1.9230769230769232E-2</c:v>
                </c:pt>
                <c:pt idx="32">
                  <c:v>1.8867924528301886E-2</c:v>
                </c:pt>
                <c:pt idx="33">
                  <c:v>1.8518518518518517E-2</c:v>
                </c:pt>
                <c:pt idx="34">
                  <c:v>1.8181818181818181E-2</c:v>
                </c:pt>
                <c:pt idx="35">
                  <c:v>1.7857142857142856E-2</c:v>
                </c:pt>
                <c:pt idx="36">
                  <c:v>1.7543859649122806E-2</c:v>
                </c:pt>
                <c:pt idx="37">
                  <c:v>1.7241379310344827E-2</c:v>
                </c:pt>
                <c:pt idx="38">
                  <c:v>1.6949152542372881E-2</c:v>
                </c:pt>
                <c:pt idx="39">
                  <c:v>1.6666666666666666E-2</c:v>
                </c:pt>
                <c:pt idx="40">
                  <c:v>1.6393442622950821E-2</c:v>
                </c:pt>
                <c:pt idx="41">
                  <c:v>1.6129032258064516E-2</c:v>
                </c:pt>
                <c:pt idx="42">
                  <c:v>1.5873015873015872E-2</c:v>
                </c:pt>
                <c:pt idx="43">
                  <c:v>1.5625E-2</c:v>
                </c:pt>
                <c:pt idx="44">
                  <c:v>1.5384615384615385E-2</c:v>
                </c:pt>
                <c:pt idx="45">
                  <c:v>1.5151515151515152E-2</c:v>
                </c:pt>
                <c:pt idx="46">
                  <c:v>1.4925373134328358E-2</c:v>
                </c:pt>
                <c:pt idx="47">
                  <c:v>1.4705882352941176E-2</c:v>
                </c:pt>
                <c:pt idx="48">
                  <c:v>1.4492753623188406E-2</c:v>
                </c:pt>
                <c:pt idx="49">
                  <c:v>1.4285714285714285E-2</c:v>
                </c:pt>
                <c:pt idx="50">
                  <c:v>1.4084507042253521E-2</c:v>
                </c:pt>
                <c:pt idx="51">
                  <c:v>1.3888888888888888E-2</c:v>
                </c:pt>
                <c:pt idx="52">
                  <c:v>1.3698630136986301E-2</c:v>
                </c:pt>
                <c:pt idx="53">
                  <c:v>1.3513513513513514E-2</c:v>
                </c:pt>
                <c:pt idx="54">
                  <c:v>1.3333333333333334E-2</c:v>
                </c:pt>
                <c:pt idx="55">
                  <c:v>1.3157894736842105E-2</c:v>
                </c:pt>
                <c:pt idx="56">
                  <c:v>1.2987012987012988E-2</c:v>
                </c:pt>
                <c:pt idx="57">
                  <c:v>1.282051282051282E-2</c:v>
                </c:pt>
                <c:pt idx="58">
                  <c:v>1.2658227848101266E-2</c:v>
                </c:pt>
                <c:pt idx="59">
                  <c:v>1.2500000000000001E-2</c:v>
                </c:pt>
                <c:pt idx="60">
                  <c:v>1.2345679012345678E-2</c:v>
                </c:pt>
                <c:pt idx="61">
                  <c:v>1.2195121951219513E-2</c:v>
                </c:pt>
                <c:pt idx="62">
                  <c:v>1.2048192771084338E-2</c:v>
                </c:pt>
                <c:pt idx="63">
                  <c:v>1.1904761904761904E-2</c:v>
                </c:pt>
                <c:pt idx="64">
                  <c:v>1.1764705882352941E-2</c:v>
                </c:pt>
                <c:pt idx="65">
                  <c:v>1.1627906976744186E-2</c:v>
                </c:pt>
                <c:pt idx="66">
                  <c:v>1.1494252873563218E-2</c:v>
                </c:pt>
                <c:pt idx="67">
                  <c:v>1.1363636363636364E-2</c:v>
                </c:pt>
                <c:pt idx="68">
                  <c:v>1.1235955056179775E-2</c:v>
                </c:pt>
                <c:pt idx="69">
                  <c:v>1.1111111111111112E-2</c:v>
                </c:pt>
                <c:pt idx="70">
                  <c:v>1.098901098901099E-2</c:v>
                </c:pt>
                <c:pt idx="71">
                  <c:v>1.0869565217391304E-2</c:v>
                </c:pt>
                <c:pt idx="72">
                  <c:v>1.0752688172043012E-2</c:v>
                </c:pt>
                <c:pt idx="73">
                  <c:v>1.0638297872340425E-2</c:v>
                </c:pt>
                <c:pt idx="74">
                  <c:v>1.0526315789473684E-2</c:v>
                </c:pt>
                <c:pt idx="75">
                  <c:v>1.0416666666666666E-2</c:v>
                </c:pt>
                <c:pt idx="76">
                  <c:v>1.0309278350515464E-2</c:v>
                </c:pt>
                <c:pt idx="77">
                  <c:v>1.020408163265306E-2</c:v>
                </c:pt>
                <c:pt idx="78">
                  <c:v>1.0101010101010102E-2</c:v>
                </c:pt>
                <c:pt idx="79">
                  <c:v>0.01</c:v>
                </c:pt>
                <c:pt idx="80">
                  <c:v>9.9009900990099011E-3</c:v>
                </c:pt>
                <c:pt idx="81">
                  <c:v>9.8039215686274508E-3</c:v>
                </c:pt>
                <c:pt idx="82">
                  <c:v>9.7087378640776691E-3</c:v>
                </c:pt>
                <c:pt idx="83">
                  <c:v>9.6153846153846159E-3</c:v>
                </c:pt>
                <c:pt idx="84">
                  <c:v>9.5238095238095247E-3</c:v>
                </c:pt>
                <c:pt idx="85">
                  <c:v>9.433962264150943E-3</c:v>
                </c:pt>
                <c:pt idx="86">
                  <c:v>9.3457943925233638E-3</c:v>
                </c:pt>
                <c:pt idx="87">
                  <c:v>9.2592592592592587E-3</c:v>
                </c:pt>
                <c:pt idx="88">
                  <c:v>9.1743119266055051E-3</c:v>
                </c:pt>
                <c:pt idx="89">
                  <c:v>9.0909090909090905E-3</c:v>
                </c:pt>
                <c:pt idx="90">
                  <c:v>9.0090090090090089E-3</c:v>
                </c:pt>
                <c:pt idx="91">
                  <c:v>8.9285714285714281E-3</c:v>
                </c:pt>
                <c:pt idx="92">
                  <c:v>8.8495575221238937E-3</c:v>
                </c:pt>
                <c:pt idx="93">
                  <c:v>8.771929824561403E-3</c:v>
                </c:pt>
                <c:pt idx="94">
                  <c:v>8.6956521739130436E-3</c:v>
                </c:pt>
                <c:pt idx="95">
                  <c:v>8.6206896551724137E-3</c:v>
                </c:pt>
                <c:pt idx="96">
                  <c:v>8.5470085470085479E-3</c:v>
                </c:pt>
                <c:pt idx="97">
                  <c:v>8.4745762711864406E-3</c:v>
                </c:pt>
                <c:pt idx="98">
                  <c:v>8.4033613445378148E-3</c:v>
                </c:pt>
                <c:pt idx="99">
                  <c:v>8.3333333333333332E-3</c:v>
                </c:pt>
                <c:pt idx="100">
                  <c:v>8.2644628099173556E-3</c:v>
                </c:pt>
                <c:pt idx="101">
                  <c:v>8.1967213114754103E-3</c:v>
                </c:pt>
                <c:pt idx="102">
                  <c:v>8.130081300813009E-3</c:v>
                </c:pt>
                <c:pt idx="103">
                  <c:v>8.0645161290322578E-3</c:v>
                </c:pt>
                <c:pt idx="104">
                  <c:v>8.0000000000000002E-3</c:v>
                </c:pt>
                <c:pt idx="105">
                  <c:v>7.9365079365079361E-3</c:v>
                </c:pt>
                <c:pt idx="106">
                  <c:v>7.874015748031496E-3</c:v>
                </c:pt>
                <c:pt idx="107">
                  <c:v>7.8125E-3</c:v>
                </c:pt>
                <c:pt idx="108">
                  <c:v>7.7519379844961239E-3</c:v>
                </c:pt>
                <c:pt idx="109">
                  <c:v>7.6923076923076927E-3</c:v>
                </c:pt>
                <c:pt idx="110">
                  <c:v>7.6335877862595417E-3</c:v>
                </c:pt>
                <c:pt idx="111">
                  <c:v>7.575757575757576E-3</c:v>
                </c:pt>
                <c:pt idx="112">
                  <c:v>7.5187969924812026E-3</c:v>
                </c:pt>
                <c:pt idx="113">
                  <c:v>7.462686567164179E-3</c:v>
                </c:pt>
                <c:pt idx="114">
                  <c:v>7.4074074074074077E-3</c:v>
                </c:pt>
                <c:pt idx="115">
                  <c:v>7.3529411764705881E-3</c:v>
                </c:pt>
                <c:pt idx="116">
                  <c:v>7.2992700729927005E-3</c:v>
                </c:pt>
                <c:pt idx="117">
                  <c:v>7.246376811594203E-3</c:v>
                </c:pt>
                <c:pt idx="118">
                  <c:v>7.1942446043165471E-3</c:v>
                </c:pt>
                <c:pt idx="119">
                  <c:v>7.1428571428571426E-3</c:v>
                </c:pt>
                <c:pt idx="120">
                  <c:v>7.0921985815602835E-3</c:v>
                </c:pt>
                <c:pt idx="121">
                  <c:v>7.0422535211267607E-3</c:v>
                </c:pt>
                <c:pt idx="122">
                  <c:v>6.993006993006993E-3</c:v>
                </c:pt>
                <c:pt idx="123">
                  <c:v>6.9444444444444441E-3</c:v>
                </c:pt>
                <c:pt idx="124">
                  <c:v>6.8965517241379309E-3</c:v>
                </c:pt>
                <c:pt idx="125">
                  <c:v>6.8493150684931503E-3</c:v>
                </c:pt>
                <c:pt idx="126">
                  <c:v>6.8027210884353739E-3</c:v>
                </c:pt>
                <c:pt idx="127">
                  <c:v>6.7567567567567571E-3</c:v>
                </c:pt>
                <c:pt idx="128">
                  <c:v>6.7114093959731542E-3</c:v>
                </c:pt>
                <c:pt idx="129">
                  <c:v>6.6666666666666671E-3</c:v>
                </c:pt>
                <c:pt idx="130">
                  <c:v>6.6225165562913907E-3</c:v>
                </c:pt>
                <c:pt idx="131">
                  <c:v>6.5789473684210523E-3</c:v>
                </c:pt>
                <c:pt idx="132">
                  <c:v>6.5359477124183009E-3</c:v>
                </c:pt>
                <c:pt idx="133">
                  <c:v>6.4935064935064939E-3</c:v>
                </c:pt>
                <c:pt idx="134">
                  <c:v>6.4516129032258064E-3</c:v>
                </c:pt>
                <c:pt idx="135">
                  <c:v>6.41025641025641E-3</c:v>
                </c:pt>
                <c:pt idx="136">
                  <c:v>6.369426751592357E-3</c:v>
                </c:pt>
                <c:pt idx="137">
                  <c:v>6.3291139240506328E-3</c:v>
                </c:pt>
                <c:pt idx="138">
                  <c:v>6.2893081761006293E-3</c:v>
                </c:pt>
                <c:pt idx="139">
                  <c:v>6.2500000000000003E-3</c:v>
                </c:pt>
                <c:pt idx="140">
                  <c:v>6.2111801242236021E-3</c:v>
                </c:pt>
                <c:pt idx="141">
                  <c:v>6.1728395061728392E-3</c:v>
                </c:pt>
                <c:pt idx="142">
                  <c:v>6.1349693251533744E-3</c:v>
                </c:pt>
                <c:pt idx="143">
                  <c:v>6.0975609756097563E-3</c:v>
                </c:pt>
                <c:pt idx="144">
                  <c:v>6.0606060606060606E-3</c:v>
                </c:pt>
                <c:pt idx="145">
                  <c:v>6.024096385542169E-3</c:v>
                </c:pt>
                <c:pt idx="146">
                  <c:v>5.9880239520958087E-3</c:v>
                </c:pt>
                <c:pt idx="147">
                  <c:v>5.9523809523809521E-3</c:v>
                </c:pt>
                <c:pt idx="148">
                  <c:v>5.9171597633136093E-3</c:v>
                </c:pt>
                <c:pt idx="149">
                  <c:v>5.8823529411764705E-3</c:v>
                </c:pt>
                <c:pt idx="150">
                  <c:v>5.8479532163742687E-3</c:v>
                </c:pt>
                <c:pt idx="151">
                  <c:v>5.8139534883720929E-3</c:v>
                </c:pt>
                <c:pt idx="152">
                  <c:v>5.7803468208092483E-3</c:v>
                </c:pt>
                <c:pt idx="153">
                  <c:v>5.7471264367816091E-3</c:v>
                </c:pt>
                <c:pt idx="154">
                  <c:v>5.7142857142857143E-3</c:v>
                </c:pt>
                <c:pt idx="155">
                  <c:v>5.681818181818182E-3</c:v>
                </c:pt>
                <c:pt idx="156">
                  <c:v>5.6497175141242938E-3</c:v>
                </c:pt>
                <c:pt idx="157">
                  <c:v>5.6179775280898875E-3</c:v>
                </c:pt>
                <c:pt idx="158">
                  <c:v>5.5865921787709499E-3</c:v>
                </c:pt>
                <c:pt idx="159">
                  <c:v>5.5555555555555558E-3</c:v>
                </c:pt>
                <c:pt idx="160">
                  <c:v>5.5248618784530384E-3</c:v>
                </c:pt>
                <c:pt idx="161">
                  <c:v>5.4945054945054949E-3</c:v>
                </c:pt>
                <c:pt idx="162">
                  <c:v>5.4644808743169399E-3</c:v>
                </c:pt>
                <c:pt idx="163">
                  <c:v>5.434782608695652E-3</c:v>
                </c:pt>
                <c:pt idx="164">
                  <c:v>5.4054054054054057E-3</c:v>
                </c:pt>
                <c:pt idx="165">
                  <c:v>5.3763440860215058E-3</c:v>
                </c:pt>
                <c:pt idx="166">
                  <c:v>5.3475935828877002E-3</c:v>
                </c:pt>
                <c:pt idx="167">
                  <c:v>5.3191489361702126E-3</c:v>
                </c:pt>
                <c:pt idx="168">
                  <c:v>5.2910052910052907E-3</c:v>
                </c:pt>
                <c:pt idx="169">
                  <c:v>5.263157894736842E-3</c:v>
                </c:pt>
                <c:pt idx="170">
                  <c:v>5.235602094240838E-3</c:v>
                </c:pt>
                <c:pt idx="171">
                  <c:v>5.208333333333333E-3</c:v>
                </c:pt>
                <c:pt idx="172">
                  <c:v>5.1813471502590676E-3</c:v>
                </c:pt>
                <c:pt idx="173">
                  <c:v>5.1546391752577319E-3</c:v>
                </c:pt>
                <c:pt idx="174">
                  <c:v>5.1282051282051282E-3</c:v>
                </c:pt>
                <c:pt idx="175">
                  <c:v>5.1020408163265302E-3</c:v>
                </c:pt>
                <c:pt idx="176">
                  <c:v>5.076142131979695E-3</c:v>
                </c:pt>
                <c:pt idx="177">
                  <c:v>5.0505050505050509E-3</c:v>
                </c:pt>
                <c:pt idx="178">
                  <c:v>5.0251256281407036E-3</c:v>
                </c:pt>
                <c:pt idx="179">
                  <c:v>5.0000000000000001E-3</c:v>
                </c:pt>
                <c:pt idx="180">
                  <c:v>4.9751243781094526E-3</c:v>
                </c:pt>
                <c:pt idx="181">
                  <c:v>4.9504950495049506E-3</c:v>
                </c:pt>
                <c:pt idx="182">
                  <c:v>4.9261083743842365E-3</c:v>
                </c:pt>
                <c:pt idx="183">
                  <c:v>4.9019607843137254E-3</c:v>
                </c:pt>
                <c:pt idx="184">
                  <c:v>4.8780487804878049E-3</c:v>
                </c:pt>
                <c:pt idx="185">
                  <c:v>4.8543689320388345E-3</c:v>
                </c:pt>
                <c:pt idx="186">
                  <c:v>4.830917874396135E-3</c:v>
                </c:pt>
                <c:pt idx="187">
                  <c:v>4.807692307692308E-3</c:v>
                </c:pt>
                <c:pt idx="188">
                  <c:v>4.7846889952153108E-3</c:v>
                </c:pt>
                <c:pt idx="189">
                  <c:v>4.7619047619047623E-3</c:v>
                </c:pt>
                <c:pt idx="190">
                  <c:v>4.7393364928909956E-3</c:v>
                </c:pt>
                <c:pt idx="191">
                  <c:v>4.7169811320754715E-3</c:v>
                </c:pt>
                <c:pt idx="192">
                  <c:v>4.6948356807511738E-3</c:v>
                </c:pt>
                <c:pt idx="193">
                  <c:v>4.6728971962616819E-3</c:v>
                </c:pt>
                <c:pt idx="194">
                  <c:v>4.6511627906976744E-3</c:v>
                </c:pt>
                <c:pt idx="195">
                  <c:v>4.6296296296296294E-3</c:v>
                </c:pt>
                <c:pt idx="196">
                  <c:v>4.608294930875576E-3</c:v>
                </c:pt>
                <c:pt idx="197">
                  <c:v>4.5871559633027525E-3</c:v>
                </c:pt>
                <c:pt idx="198">
                  <c:v>4.5662100456621002E-3</c:v>
                </c:pt>
                <c:pt idx="199">
                  <c:v>4.5454545454545452E-3</c:v>
                </c:pt>
                <c:pt idx="200">
                  <c:v>4.5248868778280547E-3</c:v>
                </c:pt>
                <c:pt idx="201">
                  <c:v>4.5045045045045045E-3</c:v>
                </c:pt>
                <c:pt idx="202">
                  <c:v>4.4843049327354259E-3</c:v>
                </c:pt>
                <c:pt idx="203">
                  <c:v>4.464285714285714E-3</c:v>
                </c:pt>
                <c:pt idx="204">
                  <c:v>4.4444444444444444E-3</c:v>
                </c:pt>
                <c:pt idx="205">
                  <c:v>4.4247787610619468E-3</c:v>
                </c:pt>
                <c:pt idx="206">
                  <c:v>4.4052863436123352E-3</c:v>
                </c:pt>
                <c:pt idx="207">
                  <c:v>4.3859649122807015E-3</c:v>
                </c:pt>
                <c:pt idx="208">
                  <c:v>4.3668122270742356E-3</c:v>
                </c:pt>
                <c:pt idx="209">
                  <c:v>4.3478260869565218E-3</c:v>
                </c:pt>
                <c:pt idx="210">
                  <c:v>4.329004329004329E-3</c:v>
                </c:pt>
                <c:pt idx="211">
                  <c:v>4.3103448275862068E-3</c:v>
                </c:pt>
                <c:pt idx="212">
                  <c:v>4.2918454935622317E-3</c:v>
                </c:pt>
                <c:pt idx="213">
                  <c:v>4.2735042735042739E-3</c:v>
                </c:pt>
                <c:pt idx="214">
                  <c:v>4.2553191489361703E-3</c:v>
                </c:pt>
                <c:pt idx="215">
                  <c:v>4.2372881355932203E-3</c:v>
                </c:pt>
                <c:pt idx="216">
                  <c:v>4.2194092827004216E-3</c:v>
                </c:pt>
                <c:pt idx="217">
                  <c:v>4.2016806722689074E-3</c:v>
                </c:pt>
                <c:pt idx="218">
                  <c:v>4.1841004184100415E-3</c:v>
                </c:pt>
                <c:pt idx="219">
                  <c:v>4.1666666666666666E-3</c:v>
                </c:pt>
                <c:pt idx="220">
                  <c:v>4.1493775933609959E-3</c:v>
                </c:pt>
                <c:pt idx="221">
                  <c:v>4.1322314049586778E-3</c:v>
                </c:pt>
                <c:pt idx="222">
                  <c:v>4.11522633744856E-3</c:v>
                </c:pt>
                <c:pt idx="223">
                  <c:v>4.0983606557377051E-3</c:v>
                </c:pt>
                <c:pt idx="224">
                  <c:v>4.0816326530612249E-3</c:v>
                </c:pt>
                <c:pt idx="225">
                  <c:v>4.0650406504065045E-3</c:v>
                </c:pt>
                <c:pt idx="226">
                  <c:v>4.048582995951417E-3</c:v>
                </c:pt>
                <c:pt idx="227">
                  <c:v>4.0322580645161289E-3</c:v>
                </c:pt>
                <c:pt idx="228">
                  <c:v>4.0160642570281121E-3</c:v>
                </c:pt>
                <c:pt idx="229">
                  <c:v>4.0000000000000001E-3</c:v>
                </c:pt>
                <c:pt idx="230">
                  <c:v>3.9840637450199202E-3</c:v>
                </c:pt>
                <c:pt idx="231">
                  <c:v>3.968253968253968E-3</c:v>
                </c:pt>
                <c:pt idx="232">
                  <c:v>3.952569169960474E-3</c:v>
                </c:pt>
                <c:pt idx="233">
                  <c:v>3.937007874015748E-3</c:v>
                </c:pt>
                <c:pt idx="234">
                  <c:v>3.9215686274509803E-3</c:v>
                </c:pt>
                <c:pt idx="235">
                  <c:v>3.90625E-3</c:v>
                </c:pt>
                <c:pt idx="236">
                  <c:v>3.8910505836575876E-3</c:v>
                </c:pt>
                <c:pt idx="237">
                  <c:v>3.875968992248062E-3</c:v>
                </c:pt>
                <c:pt idx="238">
                  <c:v>3.8610038610038611E-3</c:v>
                </c:pt>
                <c:pt idx="239">
                  <c:v>3.8461538461538464E-3</c:v>
                </c:pt>
                <c:pt idx="240">
                  <c:v>3.8314176245210726E-3</c:v>
                </c:pt>
                <c:pt idx="241">
                  <c:v>3.8167938931297708E-3</c:v>
                </c:pt>
                <c:pt idx="242">
                  <c:v>7.6045627376425855E-3</c:v>
                </c:pt>
                <c:pt idx="243">
                  <c:v>7.575757575757576E-3</c:v>
                </c:pt>
                <c:pt idx="244">
                  <c:v>7.5471698113207548E-3</c:v>
                </c:pt>
                <c:pt idx="245">
                  <c:v>7.5187969924812026E-3</c:v>
                </c:pt>
                <c:pt idx="246">
                  <c:v>7.4906367041198503E-3</c:v>
                </c:pt>
                <c:pt idx="247">
                  <c:v>7.462686567164179E-3</c:v>
                </c:pt>
                <c:pt idx="248">
                  <c:v>7.4349442379182153E-3</c:v>
                </c:pt>
                <c:pt idx="249">
                  <c:v>7.4074074074074077E-3</c:v>
                </c:pt>
                <c:pt idx="250">
                  <c:v>7.3800738007380072E-3</c:v>
                </c:pt>
                <c:pt idx="251">
                  <c:v>7.3529411764705881E-3</c:v>
                </c:pt>
                <c:pt idx="252">
                  <c:v>7.326007326007326E-3</c:v>
                </c:pt>
                <c:pt idx="253">
                  <c:v>7.2992700729927005E-3</c:v>
                </c:pt>
                <c:pt idx="254">
                  <c:v>7.2727272727272727E-3</c:v>
                </c:pt>
                <c:pt idx="255">
                  <c:v>7.246376811594203E-3</c:v>
                </c:pt>
                <c:pt idx="256">
                  <c:v>7.2202166064981952E-3</c:v>
                </c:pt>
                <c:pt idx="257">
                  <c:v>7.1942446043165471E-3</c:v>
                </c:pt>
                <c:pt idx="258">
                  <c:v>7.1684587813620072E-3</c:v>
                </c:pt>
                <c:pt idx="259">
                  <c:v>7.1428571428571426E-3</c:v>
                </c:pt>
                <c:pt idx="260">
                  <c:v>7.1174377224199285E-3</c:v>
                </c:pt>
                <c:pt idx="261">
                  <c:v>7.0921985815602835E-3</c:v>
                </c:pt>
                <c:pt idx="262">
                  <c:v>7.0671378091872791E-3</c:v>
                </c:pt>
                <c:pt idx="263">
                  <c:v>7.0422535211267607E-3</c:v>
                </c:pt>
                <c:pt idx="264">
                  <c:v>7.0175438596491229E-3</c:v>
                </c:pt>
                <c:pt idx="265">
                  <c:v>6.993006993006993E-3</c:v>
                </c:pt>
                <c:pt idx="266">
                  <c:v>6.9686411149825784E-3</c:v>
                </c:pt>
                <c:pt idx="267">
                  <c:v>6.9444444444444441E-3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A-4783-960E-B7EFEDEAF0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3418640"/>
        <c:axId val="1779958848"/>
        <c:extLst>
          <c:ext xmlns:c15="http://schemas.microsoft.com/office/drawing/2012/chart" uri="{02D57815-91ED-43cb-92C2-25804820EDAC}">
            <c15:filteredLineSeries>
              <c15:ser>
                <c:idx val="1"/>
                <c:order val="0"/>
                <c:tx>
                  <c:v>Recent 20</c:v>
                </c:tx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Data!$G$22:$G$289</c15:sqref>
                        </c15:formulaRef>
                      </c:ext>
                    </c:extLst>
                    <c:numCache>
                      <c:formatCode>0.000%</c:formatCode>
                      <c:ptCount val="268"/>
                      <c:pt idx="0">
                        <c:v>0.05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0.05</c:v>
                      </c:pt>
                      <c:pt idx="243">
                        <c:v>0.05</c:v>
                      </c:pt>
                      <c:pt idx="244">
                        <c:v>0.05</c:v>
                      </c:pt>
                      <c:pt idx="245">
                        <c:v>0.05</c:v>
                      </c:pt>
                      <c:pt idx="246">
                        <c:v>0.05</c:v>
                      </c:pt>
                      <c:pt idx="247">
                        <c:v>0.05</c:v>
                      </c:pt>
                      <c:pt idx="248">
                        <c:v>0.05</c:v>
                      </c:pt>
                      <c:pt idx="249">
                        <c:v>0.05</c:v>
                      </c:pt>
                      <c:pt idx="250">
                        <c:v>0.05</c:v>
                      </c:pt>
                      <c:pt idx="251">
                        <c:v>0.05</c:v>
                      </c:pt>
                      <c:pt idx="252">
                        <c:v>0.05</c:v>
                      </c:pt>
                      <c:pt idx="253">
                        <c:v>0.05</c:v>
                      </c:pt>
                      <c:pt idx="254">
                        <c:v>0.05</c:v>
                      </c:pt>
                      <c:pt idx="255">
                        <c:v>0.05</c:v>
                      </c:pt>
                      <c:pt idx="256">
                        <c:v>0.05</c:v>
                      </c:pt>
                      <c:pt idx="257">
                        <c:v>0.05</c:v>
                      </c:pt>
                      <c:pt idx="258">
                        <c:v>0.05</c:v>
                      </c:pt>
                      <c:pt idx="259">
                        <c:v>0.05</c:v>
                      </c:pt>
                      <c:pt idx="260">
                        <c:v>0.05</c:v>
                      </c:pt>
                      <c:pt idx="261">
                        <c:v>0.05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72DA-4783-960E-B7EFEDEAF04E}"/>
                  </c:ext>
                </c:extLst>
              </c15:ser>
            </c15:filteredLineSeries>
          </c:ext>
        </c:extLst>
      </c:lineChart>
      <c:catAx>
        <c:axId val="1783418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9958848"/>
        <c:crosses val="autoZero"/>
        <c:auto val="1"/>
        <c:lblAlgn val="ctr"/>
        <c:lblOffset val="100"/>
        <c:noMultiLvlLbl val="0"/>
      </c:catAx>
      <c:valAx>
        <c:axId val="177995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3418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50EF86B-1090-4D54-947B-ED6140C39C0D}">
  <sheetPr/>
  <sheetViews>
    <sheetView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35E214D-381B-49D3-9C59-A4B68B0FFCEB}">
  <sheetPr/>
  <sheetViews>
    <sheetView tabSelected="1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075747-C073-4BDE-9197-BDB9F9F53B2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A87341-9937-4756-9AC0-EB7DE3C0B60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987CEA25-93B7-44DF-B4E9-448DA05F5A85}" autoFormatId="16" applyNumberFormats="0" applyBorderFormats="0" applyFontFormats="0" applyPatternFormats="0" applyAlignmentFormats="0" applyWidthHeightFormats="0">
  <queryTableRefresh nextId="22" unboundColumnsRight="9">
    <queryTableFields count="12">
      <queryTableField id="7" name="Datetime" tableColumnId="7"/>
      <queryTableField id="8" name="Passes" tableColumnId="8"/>
      <queryTableField id="9" name="Runs" tableColumnId="9"/>
      <queryTableField id="4" dataBound="0" tableColumnId="4"/>
      <queryTableField id="5" dataBound="0" tableColumnId="5"/>
      <queryTableField id="6" dataBound="0" tableColumnId="6"/>
      <queryTableField id="10" dataBound="0" tableColumnId="1"/>
      <queryTableField id="11" dataBound="0" tableColumnId="2"/>
      <queryTableField id="13" dataBound="0" tableColumnId="10"/>
      <queryTableField id="14" dataBound="0" tableColumnId="11"/>
      <queryTableField id="15" dataBound="0" tableColumnId="12"/>
      <queryTableField id="12" dataBound="0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5BE3BE5-2505-421D-A4DC-01B8E4751DDD}" name="stats" displayName="stats" ref="A1:L289" tableType="queryTable" headerRowDxfId="26" dataDxfId="25" totalsRowDxfId="24">
  <tableColumns count="12">
    <tableColumn id="7" xr3:uid="{B184F2EF-2919-4584-B77A-04BAF02B93E5}" uniqueName="7" name="Datetime" totalsRowLabel="Total" queryTableFieldId="7" dataDxfId="11" totalsRowDxfId="23"/>
    <tableColumn id="8" xr3:uid="{41436B39-40A5-4C62-9460-DDE84C31B5ED}" uniqueName="8" name="Passes" queryTableFieldId="8" dataDxfId="10" totalsRowDxfId="22"/>
    <tableColumn id="9" xr3:uid="{6E4FF514-DEB0-41B1-B713-4779D9004453}" uniqueName="9" name="Runs" queryTableFieldId="9" dataDxfId="9" totalsRowDxfId="21"/>
    <tableColumn id="4" xr3:uid="{DF059C97-DC24-4276-ACB8-7146E31B7696}" uniqueName="4" name="Total Clear" queryTableFieldId="4" dataDxfId="8" totalsRowDxfId="20">
      <calculatedColumnFormula>SUM(B$2:B2)</calculatedColumnFormula>
    </tableColumn>
    <tableColumn id="5" xr3:uid="{68341324-B154-4C4D-9224-917BEABB8502}" uniqueName="5" name="Total Runs" queryTableFieldId="5" dataDxfId="7" totalsRowDxfId="19">
      <calculatedColumnFormula>SUM(C$2:C2)</calculatedColumnFormula>
    </tableColumn>
    <tableColumn id="6" xr3:uid="{F5C5027D-4246-4686-BBC7-DEC4513560F8}" uniqueName="6" name="Clear %" queryTableFieldId="6" dataDxfId="6" totalsRowDxfId="18" dataCellStyle="Percent">
      <calculatedColumnFormula>IF(stats[[#This Row],[Datetime]],stats[[#This Row],[Total Clear]]/stats[[#This Row],[Total Runs]],NA())</calculatedColumnFormula>
    </tableColumn>
    <tableColumn id="1" xr3:uid="{AA40C5AB-D810-4708-B59A-5D3E2C1D657A}" uniqueName="1" name="Clear % (20)" queryTableFieldId="10" dataDxfId="5" totalsRowDxfId="17" dataCellStyle="Percent"/>
    <tableColumn id="2" xr3:uid="{B7445E36-9DC6-4A2D-B8D5-0336A85A0D7E}" uniqueName="2" name="Time Gap" totalsRowFunction="count" queryTableFieldId="11" dataDxfId="4" totalsRowDxfId="16" dataCellStyle="Percent">
      <calculatedColumnFormula>IFERROR(stats[[#This Row],[Datetime]]-A1,"")</calculatedColumnFormula>
    </tableColumn>
    <tableColumn id="10" xr3:uid="{4605B12F-E1DA-4C1C-BF1B-05D176FE3457}" uniqueName="10" name="Q1" queryTableFieldId="13" dataDxfId="3" totalsRowDxfId="15" dataCellStyle="Percent"/>
    <tableColumn id="11" xr3:uid="{3D612C46-2F61-4204-898A-7CA8F16E1594}" uniqueName="11" name="Q3" queryTableFieldId="14" dataDxfId="2" totalsRowDxfId="14" dataCellStyle="Percent"/>
    <tableColumn id="12" xr3:uid="{F6C827CF-C6F9-401E-BA8D-11360BBAAE4A}" uniqueName="12" name="IQR" queryTableFieldId="15" dataDxfId="1" totalsRowDxfId="13" dataCellStyle="Percent">
      <calculatedColumnFormula>IFERROR(stats[[#This Row],[Q3]]-stats[[#This Row],[Q1]],"")</calculatedColumnFormula>
    </tableColumn>
    <tableColumn id="3" xr3:uid="{BEE848BA-AE62-4C32-9AD6-F07688C799F9}" uniqueName="3" name="Avg Speed" queryTableFieldId="12" dataDxfId="0" totalsRowDxfId="12" dataCellStyle="Percent"/>
  </tableColumns>
  <tableStyleInfo name="Table Style 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5CA0F0-3DE7-46A0-B1BF-D059411EB392}">
  <dimension ref="A1:R6811"/>
  <sheetViews>
    <sheetView topLeftCell="A2" workbookViewId="0">
      <selection activeCell="L2" sqref="L2"/>
    </sheetView>
  </sheetViews>
  <sheetFormatPr defaultRowHeight="15" x14ac:dyDescent="0.25"/>
  <cols>
    <col min="1" max="1" width="14.85546875" style="1" bestFit="1" customWidth="1"/>
    <col min="2" max="2" width="6.85546875" style="1" bestFit="1" customWidth="1"/>
    <col min="3" max="3" width="5.28515625" style="1" bestFit="1" customWidth="1"/>
    <col min="4" max="4" width="10.42578125" style="1" bestFit="1" customWidth="1"/>
    <col min="5" max="5" width="10.140625" style="1" bestFit="1" customWidth="1"/>
    <col min="6" max="6" width="8.140625" style="1" bestFit="1" customWidth="1"/>
    <col min="7" max="7" width="11.42578125" style="2" customWidth="1"/>
    <col min="8" max="8" width="9.28515625" style="7" hidden="1" customWidth="1"/>
    <col min="9" max="9" width="9" style="8" hidden="1" customWidth="1"/>
    <col min="10" max="10" width="8" style="2" hidden="1" customWidth="1"/>
    <col min="11" max="11" width="8.5703125" style="2" hidden="1" customWidth="1"/>
    <col min="12" max="12" width="10.28515625" style="1" bestFit="1" customWidth="1"/>
    <col min="13" max="16" width="9.140625" style="8"/>
    <col min="17" max="17" width="8.140625" style="2" customWidth="1"/>
    <col min="18" max="18" width="9.140625" style="8"/>
    <col min="19" max="16384" width="9.140625" style="1"/>
  </cols>
  <sheetData>
    <row r="1" spans="1:18" x14ac:dyDescent="0.25">
      <c r="A1" s="1" t="s">
        <v>0</v>
      </c>
      <c r="B1" s="1" t="s">
        <v>6</v>
      </c>
      <c r="C1" s="1" t="s">
        <v>1</v>
      </c>
      <c r="D1" s="1" t="s">
        <v>4</v>
      </c>
      <c r="E1" s="1" t="s">
        <v>2</v>
      </c>
      <c r="F1" s="2" t="s">
        <v>3</v>
      </c>
      <c r="G1" s="2" t="s">
        <v>5</v>
      </c>
      <c r="H1" s="3" t="s">
        <v>7</v>
      </c>
      <c r="I1" s="3" t="s">
        <v>9</v>
      </c>
      <c r="J1" s="3" t="s">
        <v>10</v>
      </c>
      <c r="K1" s="3" t="s">
        <v>11</v>
      </c>
      <c r="L1" s="3" t="s">
        <v>8</v>
      </c>
      <c r="M1" s="1"/>
      <c r="N1" s="1"/>
      <c r="O1" s="1"/>
      <c r="P1" s="1"/>
      <c r="Q1" s="1"/>
      <c r="R1" s="1"/>
    </row>
    <row r="2" spans="1:18" x14ac:dyDescent="0.25">
      <c r="A2" s="4">
        <v>44300.715752314813</v>
      </c>
      <c r="B2" s="1">
        <v>0</v>
      </c>
      <c r="C2" s="1">
        <v>1</v>
      </c>
      <c r="D2" s="5">
        <f>SUM(B$2:B2)</f>
        <v>0</v>
      </c>
      <c r="E2" s="5">
        <f>SUM(C$2:C2)</f>
        <v>1</v>
      </c>
      <c r="F2" s="2">
        <f>IF(stats[[#This Row],[Datetime]],stats[[#This Row],[Total Clear]]/stats[[#This Row],[Total Runs]],NA())</f>
        <v>0</v>
      </c>
      <c r="G2" s="2">
        <f>SUM(B$2:B2) / SUM(C$2:C2)</f>
        <v>0</v>
      </c>
      <c r="H2" s="3" t="str">
        <f>IFERROR(stats[[#This Row],[Datetime]]-A1,"")</f>
        <v/>
      </c>
      <c r="I2" s="3" t="str">
        <f>IFERROR(_xlfn.QUARTILE.INC(H$2:H2,1),"")</f>
        <v/>
      </c>
      <c r="J2" s="3" t="str">
        <f>IFERROR(_xlfn.QUARTILE.INC(H$2:H2,3),"")</f>
        <v/>
      </c>
      <c r="K2" s="3" t="str">
        <f>IFERROR(stats[[#This Row],[Q3]]-stats[[#This Row],[Q1]],"")</f>
        <v/>
      </c>
      <c r="L2" s="3" t="str">
        <f>IFERROR(AVERAGEIFS(H$2:H2, H$2:H2, "&lt;" &amp; stats[[#This Row],[Q3]]+(2*stats[[#This Row],[IQR]]), H$2:H2, "&gt;" &amp; stats[[#This Row],[Q1]]-(2*stats[[#This Row],[IQR]])),"")</f>
        <v/>
      </c>
      <c r="M2" s="1"/>
      <c r="N2" s="1"/>
      <c r="O2" s="1"/>
      <c r="P2" s="1"/>
      <c r="Q2" s="1"/>
      <c r="R2" s="1"/>
    </row>
    <row r="3" spans="1:18" x14ac:dyDescent="0.25">
      <c r="A3" s="4">
        <v>44300.716863425929</v>
      </c>
      <c r="B3" s="1">
        <v>1</v>
      </c>
      <c r="C3" s="1">
        <v>1</v>
      </c>
      <c r="D3" s="5">
        <f>SUM(B$2:B3)</f>
        <v>1</v>
      </c>
      <c r="E3" s="5">
        <f>SUM(C$2:C3)</f>
        <v>2</v>
      </c>
      <c r="F3" s="2">
        <f>IF(stats[[#This Row],[Datetime]],stats[[#This Row],[Total Clear]]/stats[[#This Row],[Total Runs]],NA())</f>
        <v>0.5</v>
      </c>
      <c r="G3" s="2">
        <f>SUM(B$2:B3) / SUM(C$2:C3)</f>
        <v>0.5</v>
      </c>
      <c r="H3" s="3">
        <f>IFERROR(stats[[#This Row],[Datetime]]-A2,"")</f>
        <v>1.1111111161881126E-3</v>
      </c>
      <c r="I3" s="3">
        <f>IFERROR(_xlfn.QUARTILE.INC(H$2:H3,1),"")</f>
        <v>1.1111111161881126E-3</v>
      </c>
      <c r="J3" s="3">
        <f>IFERROR(_xlfn.QUARTILE.INC(H$2:H3,3),"")</f>
        <v>1.1111111161881126E-3</v>
      </c>
      <c r="K3" s="3">
        <f>IFERROR(stats[[#This Row],[Q3]]-stats[[#This Row],[Q1]],"")</f>
        <v>0</v>
      </c>
      <c r="L3" s="3" t="str">
        <f>IFERROR(AVERAGEIFS(H$2:H3, H$2:H3, "&lt;" &amp; stats[[#This Row],[Q3]]+(2*stats[[#This Row],[IQR]]), H$2:H3, "&gt;" &amp; stats[[#This Row],[Q1]]-(2*stats[[#This Row],[IQR]])),"")</f>
        <v/>
      </c>
      <c r="M3" s="1"/>
      <c r="N3" s="1"/>
      <c r="O3" s="1"/>
      <c r="P3" s="1"/>
      <c r="Q3" s="1"/>
      <c r="R3" s="1"/>
    </row>
    <row r="4" spans="1:18" x14ac:dyDescent="0.25">
      <c r="A4" s="4">
        <v>44300.731087962966</v>
      </c>
      <c r="B4" s="1">
        <v>0</v>
      </c>
      <c r="C4" s="1">
        <v>1</v>
      </c>
      <c r="D4" s="5">
        <f>SUM(B$2:B4)</f>
        <v>1</v>
      </c>
      <c r="E4" s="5">
        <f>SUM(C$2:C4)</f>
        <v>3</v>
      </c>
      <c r="F4" s="2">
        <f>IF(stats[[#This Row],[Datetime]],stats[[#This Row],[Total Clear]]/stats[[#This Row],[Total Runs]],NA())</f>
        <v>0.33333333333333331</v>
      </c>
      <c r="G4" s="2">
        <f>SUM(B$2:B4) / SUM(C$2:C4)</f>
        <v>0.33333333333333331</v>
      </c>
      <c r="H4" s="3">
        <f>IFERROR(stats[[#This Row],[Datetime]]-A3,"")</f>
        <v>1.4224537037080154E-2</v>
      </c>
      <c r="I4" s="3">
        <f>IFERROR(_xlfn.QUARTILE.INC(H$2:H4,1),"")</f>
        <v>4.3894675964111229E-3</v>
      </c>
      <c r="J4" s="3">
        <f>IFERROR(_xlfn.QUARTILE.INC(H$2:H4,3),"")</f>
        <v>1.0946180556857144E-2</v>
      </c>
      <c r="K4" s="3">
        <f>IFERROR(stats[[#This Row],[Q3]]-stats[[#This Row],[Q1]],"")</f>
        <v>6.5567129604460206E-3</v>
      </c>
      <c r="L4" s="3">
        <f>IFERROR(AVERAGEIFS(H$2:H4, H$2:H4, "&lt;" &amp; stats[[#This Row],[Q3]]+(2*stats[[#This Row],[IQR]]), H$2:H4, "&gt;" &amp; stats[[#This Row],[Q1]]-(2*stats[[#This Row],[IQR]])),"")</f>
        <v>7.6678240766341332E-3</v>
      </c>
      <c r="M4" s="1"/>
      <c r="N4" s="1"/>
      <c r="O4" s="1"/>
      <c r="P4" s="1"/>
      <c r="Q4" s="1"/>
      <c r="R4" s="1"/>
    </row>
    <row r="5" spans="1:18" x14ac:dyDescent="0.25">
      <c r="A5" s="4">
        <v>44300.732002314813</v>
      </c>
      <c r="B5" s="1">
        <v>0</v>
      </c>
      <c r="C5" s="1">
        <v>1</v>
      </c>
      <c r="D5" s="5">
        <f>SUM(B$2:B5)</f>
        <v>1</v>
      </c>
      <c r="E5" s="5">
        <f>SUM(C$2:C5)</f>
        <v>4</v>
      </c>
      <c r="F5" s="2">
        <f>IF(stats[[#This Row],[Datetime]],stats[[#This Row],[Total Clear]]/stats[[#This Row],[Total Runs]],NA())</f>
        <v>0.25</v>
      </c>
      <c r="G5" s="2">
        <f>SUM(B$2:B5) / SUM(C$2:C5)</f>
        <v>0.25</v>
      </c>
      <c r="H5" s="3">
        <f>IFERROR(stats[[#This Row],[Datetime]]-A4,"")</f>
        <v>9.1435184731381014E-4</v>
      </c>
      <c r="I5" s="3">
        <f>IFERROR(_xlfn.QUARTILE.INC(H$2:H5,1),"")</f>
        <v>1.0127314817509614E-3</v>
      </c>
      <c r="J5" s="3">
        <f>IFERROR(_xlfn.QUARTILE.INC(H$2:H5,3),"")</f>
        <v>7.6678240766341332E-3</v>
      </c>
      <c r="K5" s="3">
        <f>IFERROR(stats[[#This Row],[Q3]]-stats[[#This Row],[Q1]],"")</f>
        <v>6.6550925948831718E-3</v>
      </c>
      <c r="L5" s="3">
        <f>IFERROR(AVERAGEIFS(H$2:H5, H$2:H5, "&lt;" &amp; stats[[#This Row],[Q3]]+(2*stats[[#This Row],[IQR]]), H$2:H5, "&gt;" &amp; stats[[#This Row],[Q1]]-(2*stats[[#This Row],[IQR]])),"")</f>
        <v>5.4166666668606922E-3</v>
      </c>
      <c r="M5" s="1"/>
      <c r="N5" s="1"/>
      <c r="O5" s="1"/>
      <c r="P5" s="1"/>
      <c r="Q5" s="1"/>
      <c r="R5" s="1"/>
    </row>
    <row r="6" spans="1:18" x14ac:dyDescent="0.25">
      <c r="A6" s="4">
        <v>44300.732986111114</v>
      </c>
      <c r="B6" s="1">
        <v>0</v>
      </c>
      <c r="C6" s="1">
        <v>1</v>
      </c>
      <c r="D6" s="5">
        <f>SUM(B$2:B6)</f>
        <v>1</v>
      </c>
      <c r="E6" s="5">
        <f>SUM(C$2:C6)</f>
        <v>5</v>
      </c>
      <c r="F6" s="2">
        <f>IF(stats[[#This Row],[Datetime]],stats[[#This Row],[Total Clear]]/stats[[#This Row],[Total Runs]],NA())</f>
        <v>0.2</v>
      </c>
      <c r="G6" s="2">
        <f>SUM(B$2:B6) / SUM(C$2:C6)</f>
        <v>0.2</v>
      </c>
      <c r="H6" s="3">
        <f>IFERROR(stats[[#This Row],[Datetime]]-A5,"")</f>
        <v>9.8379630071576685E-4</v>
      </c>
      <c r="I6" s="3">
        <f>IFERROR(_xlfn.QUARTILE.INC(H$2:H6,1),"")</f>
        <v>9.6643518736527767E-4</v>
      </c>
      <c r="J6" s="3">
        <f>IFERROR(_xlfn.QUARTILE.INC(H$2:H6,3),"")</f>
        <v>4.3894675964111229E-3</v>
      </c>
      <c r="K6" s="3">
        <f>IFERROR(stats[[#This Row],[Q3]]-stats[[#This Row],[Q1]],"")</f>
        <v>3.4230324090458453E-3</v>
      </c>
      <c r="L6" s="3">
        <f>IFERROR(AVERAGEIFS(H$2:H6, H$2:H6, "&lt;" &amp; stats[[#This Row],[Q3]]+(2*stats[[#This Row],[IQR]]), H$2:H6, "&gt;" &amp; stats[[#This Row],[Q1]]-(2*stats[[#This Row],[IQR]])),"")</f>
        <v>1.0030864214058965E-3</v>
      </c>
      <c r="M6" s="1"/>
      <c r="N6" s="1"/>
      <c r="O6" s="1"/>
      <c r="P6" s="1"/>
      <c r="Q6" s="1"/>
      <c r="R6" s="1"/>
    </row>
    <row r="7" spans="1:18" x14ac:dyDescent="0.25">
      <c r="A7" s="4">
        <v>44300.733935185184</v>
      </c>
      <c r="B7" s="1">
        <v>0</v>
      </c>
      <c r="C7" s="1">
        <v>1</v>
      </c>
      <c r="D7" s="5">
        <f>SUM(B$2:B7)</f>
        <v>1</v>
      </c>
      <c r="E7" s="5">
        <f>SUM(C$2:C7)</f>
        <v>6</v>
      </c>
      <c r="F7" s="2">
        <f>IF(stats[[#This Row],[Datetime]],stats[[#This Row],[Total Clear]]/stats[[#This Row],[Total Runs]],NA())</f>
        <v>0.16666666666666666</v>
      </c>
      <c r="G7" s="2">
        <f>SUM(B$2:B7) / SUM(C$2:C7)</f>
        <v>0.16666666666666666</v>
      </c>
      <c r="H7" s="3">
        <f>IFERROR(stats[[#This Row],[Datetime]]-A6,"")</f>
        <v>9.4907407037680969E-4</v>
      </c>
      <c r="I7" s="3">
        <f>IFERROR(_xlfn.QUARTILE.INC(H$2:H7,1),"")</f>
        <v>9.4907407037680969E-4</v>
      </c>
      <c r="J7" s="3">
        <f>IFERROR(_xlfn.QUARTILE.INC(H$2:H7,3),"")</f>
        <v>1.1111111161881126E-3</v>
      </c>
      <c r="K7" s="3">
        <f>IFERROR(stats[[#This Row],[Q3]]-stats[[#This Row],[Q1]],"")</f>
        <v>1.6203704581130296E-4</v>
      </c>
      <c r="L7" s="3">
        <f>IFERROR(AVERAGEIFS(H$2:H7, H$2:H7, "&lt;" &amp; stats[[#This Row],[Q3]]+(2*stats[[#This Row],[IQR]]), H$2:H7, "&gt;" &amp; stats[[#This Row],[Q1]]-(2*stats[[#This Row],[IQR]])),"")</f>
        <v>9.8958333364862483E-4</v>
      </c>
      <c r="M7" s="1"/>
      <c r="N7" s="1"/>
      <c r="O7" s="1"/>
      <c r="P7" s="1"/>
      <c r="Q7" s="1"/>
      <c r="R7" s="1"/>
    </row>
    <row r="8" spans="1:18" x14ac:dyDescent="0.25">
      <c r="A8" s="4">
        <v>44300.734861111108</v>
      </c>
      <c r="B8" s="1">
        <v>0</v>
      </c>
      <c r="C8" s="1">
        <v>1</v>
      </c>
      <c r="D8" s="5">
        <f>SUM(B$2:B8)</f>
        <v>1</v>
      </c>
      <c r="E8" s="5">
        <f>SUM(C$2:C8)</f>
        <v>7</v>
      </c>
      <c r="F8" s="2">
        <f>IF(stats[[#This Row],[Datetime]],stats[[#This Row],[Total Clear]]/stats[[#This Row],[Total Runs]],NA())</f>
        <v>0.14285714285714285</v>
      </c>
      <c r="G8" s="2">
        <f>SUM(B$2:B8) / SUM(C$2:C8)</f>
        <v>0.14285714285714285</v>
      </c>
      <c r="H8" s="3">
        <f>IFERROR(stats[[#This Row],[Datetime]]-A7,"")</f>
        <v>9.2592592409346253E-4</v>
      </c>
      <c r="I8" s="3">
        <f>IFERROR(_xlfn.QUARTILE.INC(H$2:H8,1),"")</f>
        <v>9.3171296066429932E-4</v>
      </c>
      <c r="J8" s="3">
        <f>IFERROR(_xlfn.QUARTILE.INC(H$2:H8,3),"")</f>
        <v>1.0792824123200262E-3</v>
      </c>
      <c r="K8" s="3">
        <f>IFERROR(stats[[#This Row],[Q3]]-stats[[#This Row],[Q1]],"")</f>
        <v>1.4756945165572688E-4</v>
      </c>
      <c r="L8" s="3">
        <f>IFERROR(AVERAGEIFS(H$2:H8, H$2:H8, "&lt;" &amp; stats[[#This Row],[Q3]]+(2*stats[[#This Row],[IQR]]), H$2:H8, "&gt;" &amp; stats[[#This Row],[Q1]]-(2*stats[[#This Row],[IQR]])),"")</f>
        <v>9.7685185173759228E-4</v>
      </c>
      <c r="M8" s="1"/>
      <c r="N8" s="1"/>
      <c r="O8" s="1"/>
      <c r="P8" s="1"/>
      <c r="Q8" s="1"/>
      <c r="R8" s="1"/>
    </row>
    <row r="9" spans="1:18" x14ac:dyDescent="0.25">
      <c r="A9" s="4">
        <v>44300.735821759263</v>
      </c>
      <c r="B9" s="1">
        <v>0</v>
      </c>
      <c r="C9" s="1">
        <v>1</v>
      </c>
      <c r="D9" s="5">
        <f>SUM(B$2:B9)</f>
        <v>1</v>
      </c>
      <c r="E9" s="5">
        <f>SUM(C$2:C9)</f>
        <v>8</v>
      </c>
      <c r="F9" s="2">
        <f>IF(stats[[#This Row],[Datetime]],stats[[#This Row],[Total Clear]]/stats[[#This Row],[Total Runs]],NA())</f>
        <v>0.125</v>
      </c>
      <c r="G9" s="2">
        <f>SUM(B$2:B9) / SUM(C$2:C9)</f>
        <v>0.125</v>
      </c>
      <c r="H9" s="3">
        <f>IFERROR(stats[[#This Row],[Datetime]]-A8,"")</f>
        <v>9.6064815443241969E-4</v>
      </c>
      <c r="I9" s="3">
        <f>IFERROR(_xlfn.QUARTILE.INC(H$2:H9,1),"")</f>
        <v>9.3749999723513611E-4</v>
      </c>
      <c r="J9" s="3">
        <f>IFERROR(_xlfn.QUARTILE.INC(H$2:H9,3),"")</f>
        <v>1.0474537084519397E-3</v>
      </c>
      <c r="K9" s="3">
        <f>IFERROR(stats[[#This Row],[Q3]]-stats[[#This Row],[Q1]],"")</f>
        <v>1.0995371121680364E-4</v>
      </c>
      <c r="L9" s="3">
        <f>IFERROR(AVERAGEIFS(H$2:H9, H$2:H9, "&lt;" &amp; stats[[#This Row],[Q3]]+(2*stats[[#This Row],[IQR]]), H$2:H9, "&gt;" &amp; stats[[#This Row],[Q1]]-(2*stats[[#This Row],[IQR]])),"")</f>
        <v>9.7415123552006355E-4</v>
      </c>
      <c r="M9" s="1"/>
      <c r="N9" s="1"/>
      <c r="O9" s="1"/>
      <c r="P9" s="1"/>
      <c r="Q9" s="1"/>
      <c r="R9" s="1"/>
    </row>
    <row r="10" spans="1:18" x14ac:dyDescent="0.25">
      <c r="A10" s="4">
        <v>44300.736793981479</v>
      </c>
      <c r="B10" s="1">
        <v>0</v>
      </c>
      <c r="C10" s="1">
        <v>1</v>
      </c>
      <c r="D10" s="5">
        <f>SUM(B$2:B10)</f>
        <v>1</v>
      </c>
      <c r="E10" s="5">
        <f>SUM(C$2:C10)</f>
        <v>9</v>
      </c>
      <c r="F10" s="2">
        <f>IF(stats[[#This Row],[Datetime]],stats[[#This Row],[Total Clear]]/stats[[#This Row],[Total Runs]],NA())</f>
        <v>0.1111111111111111</v>
      </c>
      <c r="G10" s="2">
        <f>SUM(B$2:B10) / SUM(C$2:C10)</f>
        <v>0.1111111111111111</v>
      </c>
      <c r="H10" s="3">
        <f>IFERROR(stats[[#This Row],[Datetime]]-A9,"")</f>
        <v>9.7222221666015685E-4</v>
      </c>
      <c r="I10" s="3">
        <f>IFERROR(_xlfn.QUARTILE.INC(H$2:H10,1),"")</f>
        <v>9.432870338059729E-4</v>
      </c>
      <c r="J10" s="3">
        <f>IFERROR(_xlfn.QUARTILE.INC(H$2:H10,3),"")</f>
        <v>1.0156250045838533E-3</v>
      </c>
      <c r="K10" s="3">
        <f>IFERROR(stats[[#This Row],[Q3]]-stats[[#This Row],[Q1]],"")</f>
        <v>7.23379707778804E-5</v>
      </c>
      <c r="L10" s="3">
        <f>IFERROR(AVERAGEIFS(H$2:H10, H$2:H10, "&lt;" &amp; stats[[#This Row],[Q3]]+(2*stats[[#This Row],[IQR]]), H$2:H10, "&gt;" &amp; stats[[#This Row],[Q1]]-(2*stats[[#This Row],[IQR]])),"")</f>
        <v>9.7387566139721978E-4</v>
      </c>
      <c r="M10" s="1"/>
      <c r="N10" s="1"/>
      <c r="O10" s="1"/>
      <c r="P10" s="1"/>
      <c r="Q10" s="1"/>
      <c r="R10" s="1"/>
    </row>
    <row r="11" spans="1:18" x14ac:dyDescent="0.25">
      <c r="A11" s="4">
        <v>44300.737719907411</v>
      </c>
      <c r="B11" s="1">
        <v>0</v>
      </c>
      <c r="C11" s="1">
        <v>1</v>
      </c>
      <c r="D11" s="5">
        <f>SUM(B$2:B11)</f>
        <v>1</v>
      </c>
      <c r="E11" s="5">
        <f>SUM(C$2:C11)</f>
        <v>10</v>
      </c>
      <c r="F11" s="2">
        <f>IF(stats[[#This Row],[Datetime]],stats[[#This Row],[Total Clear]]/stats[[#This Row],[Total Runs]],NA())</f>
        <v>0.1</v>
      </c>
      <c r="G11" s="2">
        <f>SUM(B$2:B11) / SUM(C$2:C11)</f>
        <v>0.1</v>
      </c>
      <c r="H11" s="3">
        <f>IFERROR(stats[[#This Row],[Datetime]]-A10,"")</f>
        <v>9.2592593136942014E-4</v>
      </c>
      <c r="I11" s="3">
        <f>IFERROR(_xlfn.QUARTILE.INC(H$2:H11,1),"")</f>
        <v>9.2592593136942014E-4</v>
      </c>
      <c r="J11" s="3">
        <f>IFERROR(_xlfn.QUARTILE.INC(H$2:H11,3),"")</f>
        <v>9.8379630071576685E-4</v>
      </c>
      <c r="K11" s="3">
        <f>IFERROR(stats[[#This Row],[Q3]]-stats[[#This Row],[Q1]],"")</f>
        <v>5.7870369346346706E-5</v>
      </c>
      <c r="L11" s="3">
        <f>IFERROR(AVERAGEIFS(H$2:H11, H$2:H11, "&lt;" &amp; stats[[#This Row],[Q3]]+(2*stats[[#This Row],[IQR]]), H$2:H11, "&gt;" &amp; stats[[#This Row],[Q1]]-(2*stats[[#This Row],[IQR]])),"")</f>
        <v>9.4742063499454938E-4</v>
      </c>
      <c r="M11" s="1"/>
      <c r="N11" s="1"/>
      <c r="O11" s="1"/>
      <c r="P11" s="1"/>
      <c r="Q11" s="1"/>
      <c r="R11" s="1"/>
    </row>
    <row r="12" spans="1:18" x14ac:dyDescent="0.25">
      <c r="A12" s="4">
        <v>44300.738645833335</v>
      </c>
      <c r="B12" s="1">
        <v>0</v>
      </c>
      <c r="C12" s="1">
        <v>1</v>
      </c>
      <c r="D12" s="5">
        <f>SUM(B$2:B12)</f>
        <v>1</v>
      </c>
      <c r="E12" s="5">
        <f>SUM(C$2:C12)</f>
        <v>11</v>
      </c>
      <c r="F12" s="2">
        <f>IF(stats[[#This Row],[Datetime]],stats[[#This Row],[Total Clear]]/stats[[#This Row],[Total Runs]],NA())</f>
        <v>9.0909090909090912E-2</v>
      </c>
      <c r="G12" s="2">
        <f>SUM(B$2:B12) / SUM(C$2:C12)</f>
        <v>9.0909090909090912E-2</v>
      </c>
      <c r="H12" s="3">
        <f>IFERROR(stats[[#This Row],[Datetime]]-A11,"")</f>
        <v>9.2592592409346253E-4</v>
      </c>
      <c r="I12" s="3">
        <f>IFERROR(_xlfn.QUARTILE.INC(H$2:H12,1),"")</f>
        <v>9.2592592591245193E-4</v>
      </c>
      <c r="J12" s="3">
        <f>IFERROR(_xlfn.QUARTILE.INC(H$2:H12,3),"")</f>
        <v>9.8090277970186435E-4</v>
      </c>
      <c r="K12" s="3">
        <f>IFERROR(stats[[#This Row],[Q3]]-stats[[#This Row],[Q1]],"")</f>
        <v>5.4976853789412417E-5</v>
      </c>
      <c r="L12" s="3">
        <f>IFERROR(AVERAGEIFS(H$2:H12, H$2:H12, "&lt;" &amp; stats[[#This Row],[Q3]]+(2*stats[[#This Row],[IQR]]), H$2:H12, "&gt;" &amp; stats[[#This Row],[Q1]]-(2*stats[[#This Row],[IQR]])),"")</f>
        <v>9.4473379613191355E-4</v>
      </c>
      <c r="M12" s="1"/>
      <c r="N12" s="1"/>
      <c r="O12" s="1"/>
      <c r="P12" s="1"/>
      <c r="Q12" s="1"/>
      <c r="R12" s="1"/>
    </row>
    <row r="13" spans="1:18" x14ac:dyDescent="0.25">
      <c r="A13" s="4">
        <v>44300.739664351851</v>
      </c>
      <c r="B13" s="1">
        <v>0</v>
      </c>
      <c r="C13" s="1">
        <v>1</v>
      </c>
      <c r="D13" s="5">
        <f>SUM(B$2:B13)</f>
        <v>1</v>
      </c>
      <c r="E13" s="5">
        <f>SUM(C$2:C13)</f>
        <v>12</v>
      </c>
      <c r="F13" s="2">
        <f>IF(stats[[#This Row],[Datetime]],stats[[#This Row],[Total Clear]]/stats[[#This Row],[Total Runs]],NA())</f>
        <v>8.3333333333333329E-2</v>
      </c>
      <c r="G13" s="2">
        <f>SUM(B$2:B13) / SUM(C$2:C13)</f>
        <v>8.3333333333333329E-2</v>
      </c>
      <c r="H13" s="3">
        <f>IFERROR(stats[[#This Row],[Datetime]]-A12,"")</f>
        <v>1.0185185165028088E-3</v>
      </c>
      <c r="I13" s="3">
        <f>IFERROR(_xlfn.QUARTILE.INC(H$2:H13,1),"")</f>
        <v>9.2592592773144133E-4</v>
      </c>
      <c r="J13" s="3">
        <f>IFERROR(_xlfn.QUARTILE.INC(H$2:H13,3),"")</f>
        <v>1.0011574086092878E-3</v>
      </c>
      <c r="K13" s="3">
        <f>IFERROR(stats[[#This Row],[Q3]]-stats[[#This Row],[Q1]],"")</f>
        <v>7.5231480877846479E-5</v>
      </c>
      <c r="L13" s="3">
        <f>IFERROR(AVERAGEIFS(H$2:H13, H$2:H13, "&lt;" &amp; stats[[#This Row],[Q3]]+(2*stats[[#This Row],[IQR]]), H$2:H13, "&gt;" &amp; stats[[#This Row],[Q1]]-(2*stats[[#This Row],[IQR]])),"")</f>
        <v>9.68750000174623E-4</v>
      </c>
      <c r="M13" s="1"/>
      <c r="N13" s="1"/>
      <c r="O13" s="1"/>
      <c r="P13" s="1"/>
      <c r="Q13" s="1"/>
      <c r="R13" s="1"/>
    </row>
    <row r="14" spans="1:18" x14ac:dyDescent="0.25">
      <c r="A14" s="4">
        <v>44300.740694444445</v>
      </c>
      <c r="B14" s="1">
        <v>0</v>
      </c>
      <c r="C14" s="1">
        <v>1</v>
      </c>
      <c r="D14" s="5">
        <f>SUM(B$2:B14)</f>
        <v>1</v>
      </c>
      <c r="E14" s="5">
        <f>SUM(C$2:C14)</f>
        <v>13</v>
      </c>
      <c r="F14" s="2">
        <f>IF(stats[[#This Row],[Datetime]],stats[[#This Row],[Total Clear]]/stats[[#This Row],[Total Runs]],NA())</f>
        <v>7.6923076923076927E-2</v>
      </c>
      <c r="G14" s="2">
        <f>SUM(B$2:B14) / SUM(C$2:C14)</f>
        <v>7.6923076923076927E-2</v>
      </c>
      <c r="H14" s="3">
        <f>IFERROR(stats[[#This Row],[Datetime]]-A13,"")</f>
        <v>1.0300925932824612E-3</v>
      </c>
      <c r="I14" s="3">
        <f>IFERROR(_xlfn.QUARTILE.INC(H$2:H14,1),"")</f>
        <v>9.2592592955043074E-4</v>
      </c>
      <c r="J14" s="3">
        <f>IFERROR(_xlfn.QUARTILE.INC(H$2:H14,3),"")</f>
        <v>1.0214120356977219E-3</v>
      </c>
      <c r="K14" s="3">
        <f>IFERROR(stats[[#This Row],[Q3]]-stats[[#This Row],[Q1]],"")</f>
        <v>9.5486106147291139E-5</v>
      </c>
      <c r="L14" s="3">
        <f>IFERROR(AVERAGEIFS(H$2:H14, H$2:H14, "&lt;" &amp; stats[[#This Row],[Q3]]+(2*stats[[#This Row],[IQR]]), H$2:H14, "&gt;" &amp; stats[[#This Row],[Q1]]-(2*stats[[#This Row],[IQR]])),"")</f>
        <v>9.7432659954806286E-4</v>
      </c>
      <c r="M14" s="1"/>
      <c r="N14" s="1"/>
      <c r="O14" s="1"/>
      <c r="P14" s="1"/>
      <c r="Q14" s="1"/>
      <c r="R14" s="1"/>
    </row>
    <row r="15" spans="1:18" x14ac:dyDescent="0.25">
      <c r="A15" s="4">
        <v>44300.741828703707</v>
      </c>
      <c r="B15" s="1">
        <v>0</v>
      </c>
      <c r="C15" s="1">
        <v>1</v>
      </c>
      <c r="D15" s="5">
        <f>SUM(B$2:B15)</f>
        <v>1</v>
      </c>
      <c r="E15" s="5">
        <f>SUM(C$2:C15)</f>
        <v>14</v>
      </c>
      <c r="F15" s="2">
        <f>IF(stats[[#This Row],[Datetime]],stats[[#This Row],[Total Clear]]/stats[[#This Row],[Total Runs]],NA())</f>
        <v>7.1428571428571425E-2</v>
      </c>
      <c r="G15" s="2">
        <f>SUM(B$2:B15) / SUM(C$2:C15)</f>
        <v>7.1428571428571425E-2</v>
      </c>
      <c r="H15" s="3">
        <f>IFERROR(stats[[#This Row],[Datetime]]-A14,"")</f>
        <v>1.1342592624714598E-3</v>
      </c>
      <c r="I15" s="3">
        <f>IFERROR(_xlfn.QUARTILE.INC(H$2:H15,1),"")</f>
        <v>9.2592593136942014E-4</v>
      </c>
      <c r="J15" s="3">
        <f>IFERROR(_xlfn.QUARTILE.INC(H$2:H15,3),"")</f>
        <v>1.0300925932824612E-3</v>
      </c>
      <c r="K15" s="3">
        <f>IFERROR(stats[[#This Row],[Q3]]-stats[[#This Row],[Q1]],"")</f>
        <v>1.0416666191304103E-4</v>
      </c>
      <c r="L15" s="3">
        <f>IFERROR(AVERAGEIFS(H$2:H15, H$2:H15, "&lt;" &amp; stats[[#This Row],[Q3]]+(2*stats[[#This Row],[IQR]]), H$2:H15, "&gt;" &amp; stats[[#This Row],[Q1]]-(2*stats[[#This Row],[IQR]])),"")</f>
        <v>9.8765432145834597E-4</v>
      </c>
      <c r="M15" s="1"/>
      <c r="N15" s="1"/>
      <c r="O15" s="1"/>
      <c r="P15" s="1"/>
      <c r="Q15" s="1"/>
      <c r="R15" s="1"/>
    </row>
    <row r="16" spans="1:18" x14ac:dyDescent="0.25">
      <c r="A16" s="4">
        <v>44300.742766203701</v>
      </c>
      <c r="B16" s="1">
        <v>0</v>
      </c>
      <c r="C16" s="1">
        <v>1</v>
      </c>
      <c r="D16" s="5">
        <f>SUM(B$2:B16)</f>
        <v>1</v>
      </c>
      <c r="E16" s="5">
        <f>SUM(C$2:C16)</f>
        <v>15</v>
      </c>
      <c r="F16" s="2">
        <f>IF(stats[[#This Row],[Datetime]],stats[[#This Row],[Total Clear]]/stats[[#This Row],[Total Runs]],NA())</f>
        <v>6.6666666666666666E-2</v>
      </c>
      <c r="G16" s="2">
        <f>SUM(B$2:B16) / SUM(C$2:C16)</f>
        <v>6.6666666666666666E-2</v>
      </c>
      <c r="H16" s="3">
        <f>IFERROR(stats[[#This Row],[Datetime]]-A15,"")</f>
        <v>9.374999935971573E-4</v>
      </c>
      <c r="I16" s="3">
        <f>IFERROR(_xlfn.QUARTILE.INC(H$2:H16,1),"")</f>
        <v>9.2881944692635443E-4</v>
      </c>
      <c r="J16" s="3">
        <f>IFERROR(_xlfn.QUARTILE.INC(H$2:H16,3),"")</f>
        <v>1.0271990740875481E-3</v>
      </c>
      <c r="K16" s="3">
        <f>IFERROR(stats[[#This Row],[Q3]]-stats[[#This Row],[Q1]],"")</f>
        <v>9.8379627161193639E-5</v>
      </c>
      <c r="L16" s="3">
        <f>IFERROR(AVERAGEIFS(H$2:H16, H$2:H16, "&lt;" &amp; stats[[#This Row],[Q3]]+(2*stats[[#This Row],[IQR]]), H$2:H16, "&gt;" &amp; stats[[#This Row],[Q1]]-(2*stats[[#This Row],[IQR]])),"")</f>
        <v>9.8379629623825452E-4</v>
      </c>
      <c r="M16" s="1"/>
      <c r="N16" s="1"/>
      <c r="O16" s="1"/>
      <c r="P16" s="1"/>
      <c r="Q16" s="1"/>
      <c r="R16" s="1"/>
    </row>
    <row r="17" spans="1:18" x14ac:dyDescent="0.25">
      <c r="A17" s="4">
        <v>44300.743645833332</v>
      </c>
      <c r="B17" s="1">
        <v>0</v>
      </c>
      <c r="C17" s="1">
        <v>1</v>
      </c>
      <c r="D17" s="5">
        <f>SUM(B$2:B17)</f>
        <v>1</v>
      </c>
      <c r="E17" s="5">
        <f>SUM(C$2:C17)</f>
        <v>16</v>
      </c>
      <c r="F17" s="2">
        <f>IF(stats[[#This Row],[Datetime]],stats[[#This Row],[Total Clear]]/stats[[#This Row],[Total Runs]],NA())</f>
        <v>6.25E-2</v>
      </c>
      <c r="G17" s="2">
        <f>SUM(B$2:B17) / SUM(C$2:C17)</f>
        <v>6.25E-2</v>
      </c>
      <c r="H17" s="3">
        <f>IFERROR(stats[[#This Row],[Datetime]]-A16,"")</f>
        <v>8.7962963152676821E-4</v>
      </c>
      <c r="I17" s="3">
        <f>IFERROR(_xlfn.QUARTILE.INC(H$2:H17,1),"")</f>
        <v>9.2592592773144133E-4</v>
      </c>
      <c r="J17" s="3">
        <f>IFERROR(_xlfn.QUARTILE.INC(H$2:H17,3),"")</f>
        <v>1.024305554892635E-3</v>
      </c>
      <c r="K17" s="3">
        <f>IFERROR(stats[[#This Row],[Q3]]-stats[[#This Row],[Q1]],"")</f>
        <v>9.8379627161193639E-5</v>
      </c>
      <c r="L17" s="3">
        <f>IFERROR(AVERAGEIFS(H$2:H17, H$2:H17, "&lt;" &amp; stats[[#This Row],[Q3]]+(2*stats[[#This Row],[IQR]]), H$2:H17, "&gt;" &amp; stats[[#This Row],[Q1]]-(2*stats[[#This Row],[IQR]])),"")</f>
        <v>9.7635582018743407E-4</v>
      </c>
      <c r="M17" s="1"/>
      <c r="N17" s="1"/>
      <c r="O17" s="1"/>
      <c r="P17" s="1"/>
      <c r="Q17" s="1"/>
      <c r="R17" s="1"/>
    </row>
    <row r="18" spans="1:18" x14ac:dyDescent="0.25">
      <c r="A18" s="4">
        <v>44300.744583333333</v>
      </c>
      <c r="B18" s="1">
        <v>0</v>
      </c>
      <c r="C18" s="1">
        <v>1</v>
      </c>
      <c r="D18" s="5">
        <f>SUM(B$2:B18)</f>
        <v>1</v>
      </c>
      <c r="E18" s="5">
        <f>SUM(C$2:C18)</f>
        <v>17</v>
      </c>
      <c r="F18" s="2">
        <f>IF(stats[[#This Row],[Datetime]],stats[[#This Row],[Total Clear]]/stats[[#This Row],[Total Runs]],NA())</f>
        <v>5.8823529411764705E-2</v>
      </c>
      <c r="G18" s="2">
        <f>SUM(B$2:B18) / SUM(C$2:C18)</f>
        <v>5.8823529411764705E-2</v>
      </c>
      <c r="H18" s="3">
        <f>IFERROR(stats[[#This Row],[Datetime]]-A17,"")</f>
        <v>9.3750000087311491E-4</v>
      </c>
      <c r="I18" s="3">
        <f>IFERROR(_xlfn.QUARTILE.INC(H$2:H18,1),"")</f>
        <v>9.2592592955043074E-4</v>
      </c>
      <c r="J18" s="3">
        <f>IFERROR(_xlfn.QUARTILE.INC(H$2:H18,3),"")</f>
        <v>1.0214120356977219E-3</v>
      </c>
      <c r="K18" s="3">
        <f>IFERROR(stats[[#This Row],[Q3]]-stats[[#This Row],[Q1]],"")</f>
        <v>9.5486106147291139E-5</v>
      </c>
      <c r="L18" s="3">
        <f>IFERROR(AVERAGEIFS(H$2:H18, H$2:H18, "&lt;" &amp; stats[[#This Row],[Q3]]+(2*stats[[#This Row],[IQR]]), H$2:H18, "&gt;" &amp; stats[[#This Row],[Q1]]-(2*stats[[#This Row],[IQR]])),"")</f>
        <v>9.7376543223314611E-4</v>
      </c>
      <c r="M18" s="1"/>
      <c r="N18" s="1"/>
      <c r="O18" s="1"/>
      <c r="P18" s="1"/>
      <c r="Q18" s="1"/>
      <c r="R18" s="1"/>
    </row>
    <row r="19" spans="1:18" x14ac:dyDescent="0.25">
      <c r="A19" s="4">
        <v>44300.745474537034</v>
      </c>
      <c r="B19" s="1">
        <v>0</v>
      </c>
      <c r="C19" s="1">
        <v>1</v>
      </c>
      <c r="D19" s="5">
        <f>SUM(B$2:B19)</f>
        <v>1</v>
      </c>
      <c r="E19" s="5">
        <f>SUM(C$2:C19)</f>
        <v>18</v>
      </c>
      <c r="F19" s="2">
        <f>IF(stats[[#This Row],[Datetime]],stats[[#This Row],[Total Clear]]/stats[[#This Row],[Total Runs]],NA())</f>
        <v>5.5555555555555552E-2</v>
      </c>
      <c r="G19" s="2">
        <f>SUM(B$2:B19) / SUM(C$2:C19)</f>
        <v>5.5555555555555552E-2</v>
      </c>
      <c r="H19" s="3">
        <f>IFERROR(stats[[#This Row],[Datetime]]-A18,"")</f>
        <v>8.9120370103046298E-4</v>
      </c>
      <c r="I19" s="3">
        <f>IFERROR(_xlfn.QUARTILE.INC(H$2:H19,1),"")</f>
        <v>9.2592592409346253E-4</v>
      </c>
      <c r="J19" s="3">
        <f>IFERROR(_xlfn.QUARTILE.INC(H$2:H19,3),"")</f>
        <v>1.0185185165028088E-3</v>
      </c>
      <c r="K19" s="3">
        <f>IFERROR(stats[[#This Row],[Q3]]-stats[[#This Row],[Q1]],"")</f>
        <v>9.2592592409346253E-5</v>
      </c>
      <c r="L19" s="3">
        <f>IFERROR(AVERAGEIFS(H$2:H19, H$2:H19, "&lt;" &amp; stats[[#This Row],[Q3]]+(2*stats[[#This Row],[IQR]]), H$2:H19, "&gt;" &amp; stats[[#This Row],[Q1]]-(2*stats[[#This Row],[IQR]])),"")</f>
        <v>9.6860532403297839E-4</v>
      </c>
      <c r="M19" s="1"/>
      <c r="N19" s="1"/>
      <c r="O19" s="1"/>
      <c r="P19" s="1"/>
      <c r="Q19" s="1"/>
      <c r="R19" s="1"/>
    </row>
    <row r="20" spans="1:18" x14ac:dyDescent="0.25">
      <c r="A20" s="4">
        <v>44300.746469907404</v>
      </c>
      <c r="B20" s="1">
        <v>0</v>
      </c>
      <c r="C20" s="1">
        <v>1</v>
      </c>
      <c r="D20" s="5">
        <f>SUM(B$2:B20)</f>
        <v>1</v>
      </c>
      <c r="E20" s="5">
        <f>SUM(C$2:C20)</f>
        <v>19</v>
      </c>
      <c r="F20" s="2">
        <f>IF(stats[[#This Row],[Datetime]],stats[[#This Row],[Total Clear]]/stats[[#This Row],[Total Runs]],NA())</f>
        <v>5.2631578947368418E-2</v>
      </c>
      <c r="G20" s="2">
        <f>SUM(B$2:B20) / SUM(C$2:C20)</f>
        <v>5.2631578947368418E-2</v>
      </c>
      <c r="H20" s="3">
        <f>IFERROR(stats[[#This Row],[Datetime]]-A19,"")</f>
        <v>9.9537037021946162E-4</v>
      </c>
      <c r="I20" s="3">
        <f>IFERROR(_xlfn.QUARTILE.INC(H$2:H20,1),"")</f>
        <v>9.2592592591245193E-4</v>
      </c>
      <c r="J20" s="3">
        <f>IFERROR(_xlfn.QUARTILE.INC(H$2:H20,3),"")</f>
        <v>1.012731479931972E-3</v>
      </c>
      <c r="K20" s="3">
        <f>IFERROR(stats[[#This Row],[Q3]]-stats[[#This Row],[Q1]],"")</f>
        <v>8.6805554019520059E-5</v>
      </c>
      <c r="L20" s="3">
        <f>IFERROR(AVERAGEIFS(H$2:H20, H$2:H20, "&lt;" &amp; stats[[#This Row],[Q3]]+(2*stats[[#This Row],[IQR]]), H$2:H20, "&gt;" &amp; stats[[#This Row],[Q1]]-(2*stats[[#This Row],[IQR]])),"")</f>
        <v>9.7017973851453625E-4</v>
      </c>
      <c r="M20" s="1"/>
      <c r="N20" s="1"/>
      <c r="O20" s="1"/>
      <c r="P20" s="1"/>
      <c r="Q20" s="1"/>
      <c r="R20" s="1"/>
    </row>
    <row r="21" spans="1:18" x14ac:dyDescent="0.25">
      <c r="A21" s="4">
        <v>44300.747337962966</v>
      </c>
      <c r="B21" s="1">
        <v>0</v>
      </c>
      <c r="C21" s="1">
        <v>1</v>
      </c>
      <c r="D21" s="5">
        <f>SUM(B$2:B21)</f>
        <v>1</v>
      </c>
      <c r="E21" s="5">
        <f>SUM(C$2:C21)</f>
        <v>20</v>
      </c>
      <c r="F21" s="2">
        <f>IF(stats[[#This Row],[Datetime]],stats[[#This Row],[Total Clear]]/stats[[#This Row],[Total Runs]],NA())</f>
        <v>0.05</v>
      </c>
      <c r="G21" s="2">
        <f>SUM(B$2:B21) / SUM(C$2:C21)</f>
        <v>0.05</v>
      </c>
      <c r="H21" s="3">
        <f>IFERROR(stats[[#This Row],[Datetime]]-A20,"")</f>
        <v>8.6805556202307343E-4</v>
      </c>
      <c r="I21" s="3">
        <f>IFERROR(_xlfn.QUARTILE.INC(H$2:H21,1),"")</f>
        <v>9.2592592409346253E-4</v>
      </c>
      <c r="J21" s="3">
        <f>IFERROR(_xlfn.QUARTILE.INC(H$2:H21,3),"")</f>
        <v>1.0069444433611352E-3</v>
      </c>
      <c r="K21" s="3">
        <f>IFERROR(stats[[#This Row],[Q3]]-stats[[#This Row],[Q1]],"")</f>
        <v>8.1018519267672673E-5</v>
      </c>
      <c r="L21" s="3">
        <f>IFERROR(AVERAGEIFS(H$2:H21, H$2:H21, "&lt;" &amp; stats[[#This Row],[Q3]]+(2*stats[[#This Row],[IQR]]), H$2:H21, "&gt;" &amp; stats[[#This Row],[Q1]]-(2*stats[[#This Row],[IQR]])),"")</f>
        <v>9.6450617315389938E-4</v>
      </c>
      <c r="M21" s="1"/>
      <c r="N21" s="1"/>
      <c r="O21" s="1"/>
      <c r="P21" s="1"/>
      <c r="Q21" s="1"/>
      <c r="R21" s="1"/>
    </row>
    <row r="22" spans="1:18" x14ac:dyDescent="0.25">
      <c r="A22" s="4">
        <v>44300.748263888891</v>
      </c>
      <c r="B22" s="1">
        <v>0</v>
      </c>
      <c r="C22" s="1">
        <v>1</v>
      </c>
      <c r="D22" s="5">
        <f>SUM(B$2:B22)</f>
        <v>1</v>
      </c>
      <c r="E22" s="5">
        <f>SUM(C$2:C22)</f>
        <v>21</v>
      </c>
      <c r="F22" s="2">
        <f>IF(stats[[#This Row],[Datetime]],stats[[#This Row],[Total Clear]]/stats[[#This Row],[Total Runs]],NA())</f>
        <v>4.7619047619047616E-2</v>
      </c>
      <c r="G22" s="2">
        <f>SUM(B3:B22) / SUM(C3:C22)</f>
        <v>0.05</v>
      </c>
      <c r="H22" s="3">
        <f>IFERROR(stats[[#This Row],[Datetime]]-A21,"")</f>
        <v>9.2592592409346253E-4</v>
      </c>
      <c r="I22" s="3">
        <f>IFERROR(_xlfn.QUARTILE.INC(H3:H22,1),"")</f>
        <v>9.2592592409346253E-4</v>
      </c>
      <c r="J22" s="3">
        <f>IFERROR(_xlfn.QUARTILE.INC(H3:H22,3),"")</f>
        <v>1.0011574067902984E-3</v>
      </c>
      <c r="K22" s="3">
        <f>IFERROR(stats[[#This Row],[Q3]]-stats[[#This Row],[Q1]],"")</f>
        <v>7.5231482696835883E-5</v>
      </c>
      <c r="L22" s="3">
        <f>IFERROR(AVERAGEIFS(H3:H22, H3:H22, "&lt;" &amp; stats[[#This Row],[Q3]]+(2*stats[[#This Row],[IQR]]), H3:H22, "&gt;" &amp; stats[[#This Row],[Q1]]-(2*stats[[#This Row],[IQR]])),"")</f>
        <v>9.6247563372966593E-4</v>
      </c>
      <c r="M22" s="1"/>
      <c r="N22" s="1"/>
      <c r="O22" s="1"/>
      <c r="P22" s="1"/>
      <c r="Q22" s="1"/>
      <c r="R22" s="1"/>
    </row>
    <row r="23" spans="1:18" x14ac:dyDescent="0.25">
      <c r="A23" s="4">
        <v>44300.749189814815</v>
      </c>
      <c r="B23" s="1">
        <v>0</v>
      </c>
      <c r="C23" s="1">
        <v>1</v>
      </c>
      <c r="D23" s="5">
        <f>SUM(B$2:B23)</f>
        <v>1</v>
      </c>
      <c r="E23" s="5">
        <f>SUM(C$2:C23)</f>
        <v>22</v>
      </c>
      <c r="F23" s="2">
        <f>IF(stats[[#This Row],[Datetime]],stats[[#This Row],[Total Clear]]/stats[[#This Row],[Total Runs]],NA())</f>
        <v>4.5454545454545456E-2</v>
      </c>
      <c r="G23" s="2">
        <f t="shared" ref="G23:G86" si="0">SUM(B4:B23) / SUM(C4:C23)</f>
        <v>0</v>
      </c>
      <c r="H23" s="3">
        <f>IFERROR(stats[[#This Row],[Datetime]]-A22,"")</f>
        <v>9.2592592409346253E-4</v>
      </c>
      <c r="I23" s="3">
        <f t="shared" ref="I23:I86" si="1">IFERROR(_xlfn.QUARTILE.INC(H4:H23,1),"")</f>
        <v>9.2592592409346253E-4</v>
      </c>
      <c r="J23" s="3">
        <f t="shared" ref="J23:J86" si="2">IFERROR(_xlfn.QUARTILE.INC(H4:H23,3),"")</f>
        <v>9.8668981809169054E-4</v>
      </c>
      <c r="K23" s="3">
        <f>IFERROR(stats[[#This Row],[Q3]]-stats[[#This Row],[Q1]],"")</f>
        <v>6.0763893998228014E-5</v>
      </c>
      <c r="L23" s="3">
        <f>IFERROR(AVERAGEIFS(H4:H23, H4:H23, "&lt;" &amp; stats[[#This Row],[Q3]]+(2*stats[[#This Row],[IQR]]), H4:H23, "&gt;" &amp; stats[[#This Row],[Q1]]-(2*stats[[#This Row],[IQR]])),"")</f>
        <v>9.4264403257208562E-4</v>
      </c>
      <c r="M23" s="1"/>
      <c r="N23" s="1"/>
      <c r="O23" s="1"/>
      <c r="P23" s="1"/>
      <c r="Q23" s="1"/>
      <c r="R23" s="1"/>
    </row>
    <row r="24" spans="1:18" x14ac:dyDescent="0.25">
      <c r="A24" s="4">
        <v>44300.773159722223</v>
      </c>
      <c r="B24" s="1">
        <v>0</v>
      </c>
      <c r="C24" s="1">
        <v>1</v>
      </c>
      <c r="D24" s="5">
        <f>SUM(B$2:B24)</f>
        <v>1</v>
      </c>
      <c r="E24" s="5">
        <f>SUM(C$2:C24)</f>
        <v>23</v>
      </c>
      <c r="F24" s="2">
        <f>IF(stats[[#This Row],[Datetime]],stats[[#This Row],[Total Clear]]/stats[[#This Row],[Total Runs]],NA())</f>
        <v>4.3478260869565216E-2</v>
      </c>
      <c r="G24" s="2">
        <f t="shared" si="0"/>
        <v>0</v>
      </c>
      <c r="H24" s="3">
        <f>IFERROR(stats[[#This Row],[Datetime]]-A23,"")</f>
        <v>2.396990740817273E-2</v>
      </c>
      <c r="I24" s="3">
        <f t="shared" si="1"/>
        <v>9.2592592409346253E-4</v>
      </c>
      <c r="J24" s="3">
        <f t="shared" si="2"/>
        <v>9.8668981809169054E-4</v>
      </c>
      <c r="K24" s="3">
        <f>IFERROR(stats[[#This Row],[Q3]]-stats[[#This Row],[Q1]],"")</f>
        <v>6.0763893998228014E-5</v>
      </c>
      <c r="L24" s="3">
        <f>IFERROR(AVERAGEIFS(H5:H24, H5:H24, "&lt;" &amp; stats[[#This Row],[Q3]]+(2*stats[[#This Row],[IQR]]), H5:H24, "&gt;" &amp; stats[[#This Row],[Q1]]-(2*stats[[#This Row],[IQR]])),"")</f>
        <v>9.4264403257208562E-4</v>
      </c>
      <c r="M24" s="1"/>
      <c r="N24" s="1"/>
      <c r="O24" s="1"/>
      <c r="P24" s="1"/>
      <c r="Q24" s="1"/>
      <c r="R24" s="1"/>
    </row>
    <row r="25" spans="1:18" x14ac:dyDescent="0.25">
      <c r="A25" s="4">
        <v>44300.774097222224</v>
      </c>
      <c r="B25" s="1">
        <v>0</v>
      </c>
      <c r="C25" s="1">
        <v>1</v>
      </c>
      <c r="D25" s="5">
        <f>SUM(B$2:B25)</f>
        <v>1</v>
      </c>
      <c r="E25" s="5">
        <f>SUM(C$2:C25)</f>
        <v>24</v>
      </c>
      <c r="F25" s="2">
        <f>IF(stats[[#This Row],[Datetime]],stats[[#This Row],[Total Clear]]/stats[[#This Row],[Total Runs]],NA())</f>
        <v>4.1666666666666664E-2</v>
      </c>
      <c r="G25" s="2">
        <f t="shared" si="0"/>
        <v>0</v>
      </c>
      <c r="H25" s="3">
        <f>IFERROR(stats[[#This Row],[Datetime]]-A24,"")</f>
        <v>9.3750000087311491E-4</v>
      </c>
      <c r="I25" s="3">
        <f t="shared" si="1"/>
        <v>9.2592592409346253E-4</v>
      </c>
      <c r="J25" s="3">
        <f t="shared" si="2"/>
        <v>9.8668981809169054E-4</v>
      </c>
      <c r="K25" s="3">
        <f>IFERROR(stats[[#This Row],[Q3]]-stats[[#This Row],[Q1]],"")</f>
        <v>6.0763893998228014E-5</v>
      </c>
      <c r="L25" s="3">
        <f>IFERROR(AVERAGEIFS(H6:H25, H6:H25, "&lt;" &amp; stats[[#This Row],[Q3]]+(2*stats[[#This Row],[IQR]]), H6:H25, "&gt;" &amp; stats[[#This Row],[Q1]]-(2*stats[[#This Row],[IQR]])),"")</f>
        <v>9.4393004110315815E-4</v>
      </c>
      <c r="M25" s="1"/>
      <c r="N25" s="1"/>
      <c r="O25" s="1"/>
      <c r="P25" s="1"/>
      <c r="Q25" s="1"/>
      <c r="R25" s="1"/>
    </row>
    <row r="26" spans="1:18" x14ac:dyDescent="0.25">
      <c r="A26" s="4">
        <v>44300.775046296294</v>
      </c>
      <c r="B26" s="1">
        <v>0</v>
      </c>
      <c r="C26" s="1">
        <v>1</v>
      </c>
      <c r="D26" s="5">
        <f>SUM(B$2:B26)</f>
        <v>1</v>
      </c>
      <c r="E26" s="5">
        <f>SUM(C$2:C26)</f>
        <v>25</v>
      </c>
      <c r="F26" s="2">
        <f>IF(stats[[#This Row],[Datetime]],stats[[#This Row],[Total Clear]]/stats[[#This Row],[Total Runs]],NA())</f>
        <v>0.04</v>
      </c>
      <c r="G26" s="2">
        <f t="shared" si="0"/>
        <v>0</v>
      </c>
      <c r="H26" s="3">
        <f>IFERROR(stats[[#This Row],[Datetime]]-A25,"")</f>
        <v>9.4907407037680969E-4</v>
      </c>
      <c r="I26" s="3">
        <f t="shared" si="1"/>
        <v>9.2592592409346253E-4</v>
      </c>
      <c r="J26" s="3">
        <f t="shared" si="2"/>
        <v>9.7800925504998304E-4</v>
      </c>
      <c r="K26" s="3">
        <f>IFERROR(stats[[#This Row],[Q3]]-stats[[#This Row],[Q1]],"")</f>
        <v>5.2083330956520513E-5</v>
      </c>
      <c r="L26" s="3">
        <f>IFERROR(AVERAGEIFS(H7:H26, H7:H26, "&lt;" &amp; stats[[#This Row],[Q3]]+(2*stats[[#This Row],[IQR]]), H7:H26, "&gt;" &amp; stats[[#This Row],[Q1]]-(2*stats[[#This Row],[IQR]])),"")</f>
        <v>9.4200102830654941E-4</v>
      </c>
      <c r="M26" s="1"/>
      <c r="N26" s="1"/>
      <c r="O26" s="1"/>
      <c r="P26" s="1"/>
      <c r="Q26" s="1"/>
      <c r="R26" s="1"/>
    </row>
    <row r="27" spans="1:18" x14ac:dyDescent="0.25">
      <c r="A27" s="4">
        <v>44300.776018518518</v>
      </c>
      <c r="B27" s="1">
        <v>0</v>
      </c>
      <c r="C27" s="1">
        <v>1</v>
      </c>
      <c r="D27" s="5">
        <f>SUM(B$2:B27)</f>
        <v>1</v>
      </c>
      <c r="E27" s="5">
        <f>SUM(C$2:C27)</f>
        <v>26</v>
      </c>
      <c r="F27" s="2">
        <f>IF(stats[[#This Row],[Datetime]],stats[[#This Row],[Total Clear]]/stats[[#This Row],[Total Runs]],NA())</f>
        <v>3.8461538461538464E-2</v>
      </c>
      <c r="G27" s="2">
        <f t="shared" si="0"/>
        <v>0</v>
      </c>
      <c r="H27" s="3">
        <f>IFERROR(stats[[#This Row],[Datetime]]-A26,"")</f>
        <v>9.7222222393611446E-4</v>
      </c>
      <c r="I27" s="3">
        <f t="shared" si="1"/>
        <v>9.2592592409346253E-4</v>
      </c>
      <c r="J27" s="3">
        <f t="shared" si="2"/>
        <v>9.7800926050695125E-4</v>
      </c>
      <c r="K27" s="3">
        <f>IFERROR(stats[[#This Row],[Q3]]-stats[[#This Row],[Q1]],"")</f>
        <v>5.2083336413488723E-5</v>
      </c>
      <c r="L27" s="3">
        <f>IFERROR(AVERAGEIFS(H8:H27, H8:H27, "&lt;" &amp; stats[[#This Row],[Q3]]+(2*stats[[#This Row],[IQR]]), H8:H27, "&gt;" &amp; stats[[#This Row],[Q1]]-(2*stats[[#This Row],[IQR]])),"")</f>
        <v>9.4328703683762194E-4</v>
      </c>
      <c r="M27" s="1"/>
      <c r="N27" s="1"/>
      <c r="O27" s="1"/>
      <c r="P27" s="1"/>
      <c r="Q27" s="1"/>
      <c r="R27" s="1"/>
    </row>
    <row r="28" spans="1:18" x14ac:dyDescent="0.25">
      <c r="A28" s="4">
        <v>44300.776909722219</v>
      </c>
      <c r="B28" s="1">
        <v>0</v>
      </c>
      <c r="C28" s="1">
        <v>1</v>
      </c>
      <c r="D28" s="5">
        <f>SUM(B$2:B28)</f>
        <v>1</v>
      </c>
      <c r="E28" s="5">
        <f>SUM(C$2:C28)</f>
        <v>27</v>
      </c>
      <c r="F28" s="2">
        <f>IF(stats[[#This Row],[Datetime]],stats[[#This Row],[Total Clear]]/stats[[#This Row],[Total Runs]],NA())</f>
        <v>3.7037037037037035E-2</v>
      </c>
      <c r="G28" s="2">
        <f t="shared" si="0"/>
        <v>0</v>
      </c>
      <c r="H28" s="3">
        <f>IFERROR(stats[[#This Row],[Datetime]]-A27,"")</f>
        <v>8.9120370103046298E-4</v>
      </c>
      <c r="I28" s="3">
        <f t="shared" si="1"/>
        <v>9.2592592409346253E-4</v>
      </c>
      <c r="J28" s="3">
        <f t="shared" si="2"/>
        <v>9.7800926050695125E-4</v>
      </c>
      <c r="K28" s="3">
        <f>IFERROR(stats[[#This Row],[Q3]]-stats[[#This Row],[Q1]],"")</f>
        <v>5.2083336413488723E-5</v>
      </c>
      <c r="L28" s="3">
        <f>IFERROR(AVERAGEIFS(H9:H28, H9:H28, "&lt;" &amp; stats[[#This Row],[Q3]]+(2*stats[[#This Row],[IQR]]), H9:H28, "&gt;" &amp; stats[[#This Row],[Q1]]-(2*stats[[#This Row],[IQR]])),"")</f>
        <v>9.4135802444523305E-4</v>
      </c>
      <c r="M28" s="1"/>
      <c r="N28" s="1"/>
      <c r="O28" s="1"/>
      <c r="P28" s="1"/>
      <c r="Q28" s="1"/>
      <c r="R28" s="1"/>
    </row>
    <row r="29" spans="1:18" x14ac:dyDescent="0.25">
      <c r="A29" s="4">
        <v>44300.77783564815</v>
      </c>
      <c r="B29" s="1">
        <v>0</v>
      </c>
      <c r="C29" s="1">
        <v>1</v>
      </c>
      <c r="D29" s="5">
        <f>SUM(B$2:B29)</f>
        <v>1</v>
      </c>
      <c r="E29" s="5">
        <f>SUM(C$2:C29)</f>
        <v>28</v>
      </c>
      <c r="F29" s="2">
        <f>IF(stats[[#This Row],[Datetime]],stats[[#This Row],[Total Clear]]/stats[[#This Row],[Total Runs]],NA())</f>
        <v>3.5714285714285712E-2</v>
      </c>
      <c r="G29" s="2">
        <f t="shared" si="0"/>
        <v>0</v>
      </c>
      <c r="H29" s="3">
        <f>IFERROR(stats[[#This Row],[Datetime]]-A28,"")</f>
        <v>9.2592593136942014E-4</v>
      </c>
      <c r="I29" s="3">
        <f t="shared" si="1"/>
        <v>9.2592592409346253E-4</v>
      </c>
      <c r="J29" s="3">
        <f t="shared" si="2"/>
        <v>9.7800926050695125E-4</v>
      </c>
      <c r="K29" s="3">
        <f>IFERROR(stats[[#This Row],[Q3]]-stats[[#This Row],[Q1]],"")</f>
        <v>5.2083336413488723E-5</v>
      </c>
      <c r="L29" s="3">
        <f>IFERROR(AVERAGEIFS(H10:H29, H10:H29, "&lt;" &amp; stats[[#This Row],[Q3]]+(2*stats[[#This Row],[IQR]]), H10:H29, "&gt;" &amp; stats[[#This Row],[Q1]]-(2*stats[[#This Row],[IQR]])),"")</f>
        <v>9.3942901205284416E-4</v>
      </c>
      <c r="M29" s="1"/>
      <c r="N29" s="1"/>
      <c r="O29" s="1"/>
      <c r="P29" s="1"/>
      <c r="Q29" s="1"/>
      <c r="R29" s="1"/>
    </row>
    <row r="30" spans="1:18" x14ac:dyDescent="0.25">
      <c r="A30" s="4">
        <v>44300.778761574074</v>
      </c>
      <c r="B30" s="1">
        <v>0</v>
      </c>
      <c r="C30" s="1">
        <v>1</v>
      </c>
      <c r="D30" s="5">
        <f>SUM(B$2:B30)</f>
        <v>1</v>
      </c>
      <c r="E30" s="5">
        <f>SUM(C$2:C30)</f>
        <v>29</v>
      </c>
      <c r="F30" s="2">
        <f>IF(stats[[#This Row],[Datetime]],stats[[#This Row],[Total Clear]]/stats[[#This Row],[Total Runs]],NA())</f>
        <v>3.4482758620689655E-2</v>
      </c>
      <c r="G30" s="2">
        <f t="shared" si="0"/>
        <v>0</v>
      </c>
      <c r="H30" s="3">
        <f>IFERROR(stats[[#This Row],[Datetime]]-A29,"")</f>
        <v>9.2592592409346253E-4</v>
      </c>
      <c r="I30" s="3">
        <f t="shared" si="1"/>
        <v>9.2592592409346253E-4</v>
      </c>
      <c r="J30" s="3">
        <f t="shared" si="2"/>
        <v>9.7800926050695125E-4</v>
      </c>
      <c r="K30" s="3">
        <f>IFERROR(stats[[#This Row],[Q3]]-stats[[#This Row],[Q1]],"")</f>
        <v>5.2083336413488723E-5</v>
      </c>
      <c r="L30" s="3">
        <f>IFERROR(AVERAGEIFS(H11:H30, H11:H30, "&lt;" &amp; stats[[#This Row],[Q3]]+(2*stats[[#This Row],[IQR]]), H11:H30, "&gt;" &amp; stats[[#This Row],[Q1]]-(2*stats[[#This Row],[IQR]])),"")</f>
        <v>9.3685699579913891E-4</v>
      </c>
      <c r="M30" s="1"/>
      <c r="N30" s="1"/>
      <c r="O30" s="1"/>
      <c r="P30" s="1"/>
      <c r="Q30" s="1"/>
      <c r="R30" s="1"/>
    </row>
    <row r="31" spans="1:18" x14ac:dyDescent="0.25">
      <c r="A31" s="4">
        <v>44300.779687499999</v>
      </c>
      <c r="B31" s="1">
        <v>0</v>
      </c>
      <c r="C31" s="1">
        <v>1</v>
      </c>
      <c r="D31" s="5">
        <f>SUM(B$2:B31)</f>
        <v>1</v>
      </c>
      <c r="E31" s="5">
        <f>SUM(C$2:C31)</f>
        <v>30</v>
      </c>
      <c r="F31" s="2">
        <f>IF(stats[[#This Row],[Datetime]],stats[[#This Row],[Total Clear]]/stats[[#This Row],[Total Runs]],NA())</f>
        <v>3.3333333333333333E-2</v>
      </c>
      <c r="G31" s="2">
        <f t="shared" si="0"/>
        <v>0</v>
      </c>
      <c r="H31" s="3">
        <f>IFERROR(stats[[#This Row],[Datetime]]-A30,"")</f>
        <v>9.2592592409346253E-4</v>
      </c>
      <c r="I31" s="3">
        <f t="shared" si="1"/>
        <v>9.2592592409346253E-4</v>
      </c>
      <c r="J31" s="3">
        <f t="shared" si="2"/>
        <v>9.7800926050695125E-4</v>
      </c>
      <c r="K31" s="3">
        <f>IFERROR(stats[[#This Row],[Q3]]-stats[[#This Row],[Q1]],"")</f>
        <v>5.2083336413488723E-5</v>
      </c>
      <c r="L31" s="3">
        <f>IFERROR(AVERAGEIFS(H12:H31, H12:H31, "&lt;" &amp; stats[[#This Row],[Q3]]+(2*stats[[#This Row],[IQR]]), H12:H31, "&gt;" &amp; stats[[#This Row],[Q1]]-(2*stats[[#This Row],[IQR]])),"")</f>
        <v>9.3685699539491907E-4</v>
      </c>
      <c r="M31" s="1"/>
      <c r="N31" s="1"/>
      <c r="O31" s="1"/>
      <c r="P31" s="1"/>
      <c r="Q31" s="1"/>
      <c r="R31" s="1"/>
    </row>
    <row r="32" spans="1:18" x14ac:dyDescent="0.25">
      <c r="A32" s="4">
        <v>44300.780601851853</v>
      </c>
      <c r="B32" s="1">
        <v>0</v>
      </c>
      <c r="C32" s="1">
        <v>1</v>
      </c>
      <c r="D32" s="5">
        <f>SUM(B$2:B32)</f>
        <v>1</v>
      </c>
      <c r="E32" s="5">
        <f>SUM(C$2:C32)</f>
        <v>31</v>
      </c>
      <c r="F32" s="2">
        <f>IF(stats[[#This Row],[Datetime]],stats[[#This Row],[Total Clear]]/stats[[#This Row],[Total Runs]],NA())</f>
        <v>3.2258064516129031E-2</v>
      </c>
      <c r="G32" s="2">
        <f t="shared" si="0"/>
        <v>0</v>
      </c>
      <c r="H32" s="3">
        <f>IFERROR(stats[[#This Row],[Datetime]]-A31,"")</f>
        <v>9.1435185458976775E-4</v>
      </c>
      <c r="I32" s="3">
        <f t="shared" si="1"/>
        <v>9.2303240671753883E-4</v>
      </c>
      <c r="J32" s="3">
        <f t="shared" si="2"/>
        <v>9.7800926050695125E-4</v>
      </c>
      <c r="K32" s="3">
        <f>IFERROR(stats[[#This Row],[Q3]]-stats[[#This Row],[Q1]],"")</f>
        <v>5.4976853789412417E-5</v>
      </c>
      <c r="L32" s="3">
        <f>IFERROR(AVERAGEIFS(H13:H32, H13:H32, "&lt;" &amp; stats[[#This Row],[Q3]]+(2*stats[[#This Row],[IQR]]), H13:H32, "&gt;" &amp; stats[[#This Row],[Q1]]-(2*stats[[#This Row],[IQR]])),"")</f>
        <v>9.362139915336027E-4</v>
      </c>
      <c r="M32" s="1"/>
      <c r="N32" s="1"/>
      <c r="O32" s="1"/>
      <c r="P32" s="1"/>
      <c r="Q32" s="1"/>
      <c r="R32" s="1"/>
    </row>
    <row r="33" spans="1:18" x14ac:dyDescent="0.25">
      <c r="A33" s="4">
        <v>44300.781631944446</v>
      </c>
      <c r="B33" s="1">
        <v>0</v>
      </c>
      <c r="C33" s="1">
        <v>1</v>
      </c>
      <c r="D33" s="5">
        <f>SUM(B$2:B33)</f>
        <v>1</v>
      </c>
      <c r="E33" s="5">
        <f>SUM(C$2:C33)</f>
        <v>32</v>
      </c>
      <c r="F33" s="2">
        <f>IF(stats[[#This Row],[Datetime]],stats[[#This Row],[Total Clear]]/stats[[#This Row],[Total Runs]],NA())</f>
        <v>3.125E-2</v>
      </c>
      <c r="G33" s="2">
        <f t="shared" si="0"/>
        <v>0</v>
      </c>
      <c r="H33" s="3">
        <f>IFERROR(stats[[#This Row],[Datetime]]-A32,"")</f>
        <v>1.0300925932824612E-3</v>
      </c>
      <c r="I33" s="3">
        <f t="shared" si="1"/>
        <v>9.2303240671753883E-4</v>
      </c>
      <c r="J33" s="3">
        <f t="shared" si="2"/>
        <v>9.7800926050695125E-4</v>
      </c>
      <c r="K33" s="3">
        <f>IFERROR(stats[[#This Row],[Q3]]-stats[[#This Row],[Q1]],"")</f>
        <v>5.4976853789412417E-5</v>
      </c>
      <c r="L33" s="3">
        <f>IFERROR(AVERAGEIFS(H14:H33, H14:H33, "&lt;" &amp; stats[[#This Row],[Q3]]+(2*stats[[#This Row],[IQR]]), H14:H33, "&gt;" &amp; stats[[#This Row],[Q1]]-(2*stats[[#This Row],[IQR]])),"")</f>
        <v>9.3685699579913891E-4</v>
      </c>
      <c r="M33" s="1"/>
      <c r="N33" s="1"/>
      <c r="O33" s="1"/>
      <c r="P33" s="1"/>
      <c r="Q33" s="1"/>
      <c r="R33" s="1"/>
    </row>
    <row r="34" spans="1:18" x14ac:dyDescent="0.25">
      <c r="A34" s="4">
        <v>44300.782523148147</v>
      </c>
      <c r="B34" s="1">
        <v>0</v>
      </c>
      <c r="C34" s="1">
        <v>1</v>
      </c>
      <c r="D34" s="5">
        <f>SUM(B$2:B34)</f>
        <v>1</v>
      </c>
      <c r="E34" s="5">
        <f>SUM(C$2:C34)</f>
        <v>33</v>
      </c>
      <c r="F34" s="2">
        <f>IF(stats[[#This Row],[Datetime]],stats[[#This Row],[Total Clear]]/stats[[#This Row],[Total Runs]],NA())</f>
        <v>3.0303030303030304E-2</v>
      </c>
      <c r="G34" s="2">
        <f t="shared" si="0"/>
        <v>0</v>
      </c>
      <c r="H34" s="3">
        <f>IFERROR(stats[[#This Row],[Datetime]]-A33,"")</f>
        <v>8.9120370103046298E-4</v>
      </c>
      <c r="I34" s="3">
        <f t="shared" si="1"/>
        <v>9.0856481619994156E-4</v>
      </c>
      <c r="J34" s="3">
        <f t="shared" si="2"/>
        <v>9.5486110876663588E-4</v>
      </c>
      <c r="K34" s="3">
        <f>IFERROR(stats[[#This Row],[Q3]]-stats[[#This Row],[Q1]],"")</f>
        <v>4.6296292566694319E-5</v>
      </c>
      <c r="L34" s="3">
        <f>IFERROR(AVERAGEIFS(H15:H34, H15:H34, "&lt;" &amp; stats[[#This Row],[Q3]]+(2*stats[[#This Row],[IQR]]), H15:H34, "&gt;" &amp; stats[[#This Row],[Q1]]-(2*stats[[#This Row],[IQR]])),"")</f>
        <v>9.2914094622958347E-4</v>
      </c>
      <c r="M34" s="1"/>
      <c r="N34" s="1"/>
      <c r="O34" s="1"/>
      <c r="P34" s="1"/>
      <c r="Q34" s="1"/>
      <c r="R34" s="1"/>
    </row>
    <row r="35" spans="1:18" x14ac:dyDescent="0.25">
      <c r="A35" s="4">
        <v>44300.783483796295</v>
      </c>
      <c r="B35" s="1">
        <v>0</v>
      </c>
      <c r="C35" s="1">
        <v>1</v>
      </c>
      <c r="D35" s="5">
        <f>SUM(B$2:B35)</f>
        <v>1</v>
      </c>
      <c r="E35" s="5">
        <f>SUM(C$2:C35)</f>
        <v>34</v>
      </c>
      <c r="F35" s="2">
        <f>IF(stats[[#This Row],[Datetime]],stats[[#This Row],[Total Clear]]/stats[[#This Row],[Total Runs]],NA())</f>
        <v>2.9411764705882353E-2</v>
      </c>
      <c r="G35" s="2">
        <f t="shared" si="0"/>
        <v>0</v>
      </c>
      <c r="H35" s="3">
        <f>IFERROR(stats[[#This Row],[Datetime]]-A34,"")</f>
        <v>9.6064814715646207E-4</v>
      </c>
      <c r="I35" s="3">
        <f t="shared" si="1"/>
        <v>9.0856481619994156E-4</v>
      </c>
      <c r="J35" s="3">
        <f t="shared" si="2"/>
        <v>9.5196758957172278E-4</v>
      </c>
      <c r="K35" s="3">
        <f>IFERROR(stats[[#This Row],[Q3]]-stats[[#This Row],[Q1]],"")</f>
        <v>4.3402773371781223E-5</v>
      </c>
      <c r="L35" s="3">
        <f>IFERROR(AVERAGEIFS(H16:H35, H16:H35, "&lt;" &amp; stats[[#This Row],[Q3]]+(2*stats[[#This Row],[IQR]]), H16:H35, "&gt;" &amp; stats[[#This Row],[Q1]]-(2*stats[[#This Row],[IQR]])),"")</f>
        <v>9.3079921996257707E-4</v>
      </c>
      <c r="M35" s="1"/>
      <c r="N35" s="1"/>
      <c r="O35" s="1"/>
      <c r="P35" s="1"/>
      <c r="Q35" s="1"/>
      <c r="R35" s="1"/>
    </row>
    <row r="36" spans="1:18" x14ac:dyDescent="0.25">
      <c r="A36" s="4">
        <v>44300.784502314818</v>
      </c>
      <c r="B36" s="1">
        <v>0</v>
      </c>
      <c r="C36" s="1">
        <v>1</v>
      </c>
      <c r="D36" s="5">
        <f>SUM(B$2:B36)</f>
        <v>1</v>
      </c>
      <c r="E36" s="5">
        <f>SUM(C$2:C36)</f>
        <v>35</v>
      </c>
      <c r="F36" s="2">
        <f>IF(stats[[#This Row],[Datetime]],stats[[#This Row],[Total Clear]]/stats[[#This Row],[Total Runs]],NA())</f>
        <v>2.8571428571428571E-2</v>
      </c>
      <c r="G36" s="2">
        <f t="shared" si="0"/>
        <v>0</v>
      </c>
      <c r="H36" s="3">
        <f>IFERROR(stats[[#This Row],[Datetime]]-A35,"")</f>
        <v>1.0185185237787664E-3</v>
      </c>
      <c r="I36" s="3">
        <f t="shared" si="1"/>
        <v>9.0856481619994156E-4</v>
      </c>
      <c r="J36" s="3">
        <f t="shared" si="2"/>
        <v>9.6354166635137517E-4</v>
      </c>
      <c r="K36" s="3">
        <f>IFERROR(stats[[#This Row],[Q3]]-stats[[#This Row],[Q1]],"")</f>
        <v>5.4976850151433609E-5</v>
      </c>
      <c r="L36" s="3">
        <f>IFERROR(AVERAGEIFS(H17:H36, H17:H36, "&lt;" &amp; stats[[#This Row],[Q3]]+(2*stats[[#This Row],[IQR]]), H17:H36, "&gt;" &amp; stats[[#This Row],[Q1]]-(2*stats[[#This Row],[IQR]])),"")</f>
        <v>9.3506335313003018E-4</v>
      </c>
      <c r="M36" s="1"/>
      <c r="N36" s="1"/>
      <c r="O36" s="1"/>
      <c r="P36" s="1"/>
      <c r="Q36" s="1"/>
      <c r="R36" s="1"/>
    </row>
    <row r="37" spans="1:18" x14ac:dyDescent="0.25">
      <c r="A37" s="4">
        <v>44300.785439814812</v>
      </c>
      <c r="B37" s="1">
        <v>0</v>
      </c>
      <c r="C37" s="1">
        <v>1</v>
      </c>
      <c r="D37" s="5">
        <f>SUM(B$2:B37)</f>
        <v>1</v>
      </c>
      <c r="E37" s="5">
        <f>SUM(C$2:C37)</f>
        <v>36</v>
      </c>
      <c r="F37" s="2">
        <f>IF(stats[[#This Row],[Datetime]],stats[[#This Row],[Total Clear]]/stats[[#This Row],[Total Runs]],NA())</f>
        <v>2.7777777777777776E-2</v>
      </c>
      <c r="G37" s="2">
        <f t="shared" si="0"/>
        <v>0</v>
      </c>
      <c r="H37" s="3">
        <f>IFERROR(stats[[#This Row],[Datetime]]-A36,"")</f>
        <v>9.374999935971573E-4</v>
      </c>
      <c r="I37" s="3">
        <f t="shared" si="1"/>
        <v>9.2303240671753883E-4</v>
      </c>
      <c r="J37" s="3">
        <f t="shared" si="2"/>
        <v>9.6354166635137517E-4</v>
      </c>
      <c r="K37" s="3">
        <f>IFERROR(stats[[#This Row],[Q3]]-stats[[#This Row],[Q1]],"")</f>
        <v>4.0509259633836336E-5</v>
      </c>
      <c r="L37" s="3">
        <f>IFERROR(AVERAGEIFS(H18:H37, H18:H37, "&lt;" &amp; stats[[#This Row],[Q3]]+(2*stats[[#This Row],[IQR]]), H18:H37, "&gt;" &amp; stats[[#This Row],[Q1]]-(2*stats[[#This Row],[IQR]])),"")</f>
        <v>9.381091616600507E-4</v>
      </c>
      <c r="M37" s="1"/>
      <c r="N37" s="1"/>
      <c r="O37" s="1"/>
      <c r="P37" s="1"/>
      <c r="Q37" s="1"/>
      <c r="R37" s="1"/>
    </row>
    <row r="38" spans="1:18" x14ac:dyDescent="0.25">
      <c r="A38" s="4">
        <v>44300.786400462966</v>
      </c>
      <c r="B38" s="1">
        <v>0</v>
      </c>
      <c r="C38" s="1">
        <v>1</v>
      </c>
      <c r="D38" s="5">
        <f>SUM(B$2:B38)</f>
        <v>1</v>
      </c>
      <c r="E38" s="5">
        <f>SUM(C$2:C38)</f>
        <v>37</v>
      </c>
      <c r="F38" s="2">
        <f>IF(stats[[#This Row],[Datetime]],stats[[#This Row],[Total Clear]]/stats[[#This Row],[Total Runs]],NA())</f>
        <v>2.7027027027027029E-2</v>
      </c>
      <c r="G38" s="2">
        <f t="shared" si="0"/>
        <v>0</v>
      </c>
      <c r="H38" s="3">
        <f>IFERROR(stats[[#This Row],[Datetime]]-A37,"")</f>
        <v>9.6064815443241969E-4</v>
      </c>
      <c r="I38" s="3">
        <f t="shared" si="1"/>
        <v>9.2303240671753883E-4</v>
      </c>
      <c r="J38" s="3">
        <f t="shared" si="2"/>
        <v>9.6354167180834338E-4</v>
      </c>
      <c r="K38" s="3">
        <f>IFERROR(stats[[#This Row],[Q3]]-stats[[#This Row],[Q1]],"")</f>
        <v>4.0509265090804547E-5</v>
      </c>
      <c r="L38" s="3">
        <f>IFERROR(AVERAGEIFS(H19:H38, H19:H38, "&lt;" &amp; stats[[#This Row],[Q3]]+(2*stats[[#This Row],[IQR]]), H19:H38, "&gt;" &amp; stats[[#This Row],[Q1]]-(2*stats[[#This Row],[IQR]])),"")</f>
        <v>9.3932748553159301E-4</v>
      </c>
      <c r="M38" s="1"/>
      <c r="N38" s="1"/>
      <c r="O38" s="1"/>
      <c r="P38" s="1"/>
      <c r="Q38" s="1"/>
      <c r="R38" s="1"/>
    </row>
    <row r="39" spans="1:18" x14ac:dyDescent="0.25">
      <c r="A39" s="4">
        <v>44300.78738425926</v>
      </c>
      <c r="B39" s="1">
        <v>0</v>
      </c>
      <c r="C39" s="1">
        <v>1</v>
      </c>
      <c r="D39" s="5">
        <f>SUM(B$2:B39)</f>
        <v>1</v>
      </c>
      <c r="E39" s="5">
        <f>SUM(C$2:C39)</f>
        <v>38</v>
      </c>
      <c r="F39" s="2">
        <f>IF(stats[[#This Row],[Datetime]],stats[[#This Row],[Total Clear]]/stats[[#This Row],[Total Runs]],NA())</f>
        <v>2.6315789473684209E-2</v>
      </c>
      <c r="G39" s="2">
        <f t="shared" si="0"/>
        <v>0</v>
      </c>
      <c r="H39" s="3">
        <f>IFERROR(stats[[#This Row],[Datetime]]-A38,"")</f>
        <v>9.8379629343980923E-4</v>
      </c>
      <c r="I39" s="3">
        <f t="shared" si="1"/>
        <v>9.2592592409346253E-4</v>
      </c>
      <c r="J39" s="3">
        <f t="shared" si="2"/>
        <v>9.7511574131203815E-4</v>
      </c>
      <c r="K39" s="3">
        <f>IFERROR(stats[[#This Row],[Q3]]-stats[[#This Row],[Q1]],"")</f>
        <v>4.9189817218575627E-5</v>
      </c>
      <c r="L39" s="3">
        <f>IFERROR(AVERAGEIFS(H20:H39, H20:H39, "&lt;" &amp; stats[[#This Row],[Q3]]+(2*stats[[#This Row],[IQR]]), H20:H39, "&gt;" &amp; stats[[#This Row],[Q1]]-(2*stats[[#This Row],[IQR]])),"")</f>
        <v>9.44200779868927E-4</v>
      </c>
      <c r="M39" s="1"/>
      <c r="N39" s="1"/>
      <c r="O39" s="1"/>
      <c r="P39" s="1"/>
      <c r="Q39" s="1"/>
      <c r="R39" s="1"/>
    </row>
    <row r="40" spans="1:18" x14ac:dyDescent="0.25">
      <c r="A40" s="4">
        <v>44300.788414351853</v>
      </c>
      <c r="B40" s="1">
        <v>0</v>
      </c>
      <c r="C40" s="1">
        <v>1</v>
      </c>
      <c r="D40" s="5">
        <f>SUM(B$2:B40)</f>
        <v>1</v>
      </c>
      <c r="E40" s="5">
        <f>SUM(C$2:C40)</f>
        <v>39</v>
      </c>
      <c r="F40" s="2">
        <f>IF(stats[[#This Row],[Datetime]],stats[[#This Row],[Total Clear]]/stats[[#This Row],[Total Runs]],NA())</f>
        <v>2.564102564102564E-2</v>
      </c>
      <c r="G40" s="2">
        <f t="shared" si="0"/>
        <v>0</v>
      </c>
      <c r="H40" s="3">
        <f>IFERROR(stats[[#This Row],[Datetime]]-A39,"")</f>
        <v>1.0300925932824612E-3</v>
      </c>
      <c r="I40" s="3">
        <f t="shared" si="1"/>
        <v>9.2592592409346253E-4</v>
      </c>
      <c r="J40" s="3">
        <f t="shared" si="2"/>
        <v>9.7511574131203815E-4</v>
      </c>
      <c r="K40" s="3">
        <f>IFERROR(stats[[#This Row],[Q3]]-stats[[#This Row],[Q1]],"")</f>
        <v>4.9189817218575627E-5</v>
      </c>
      <c r="L40" s="3">
        <f>IFERROR(AVERAGEIFS(H21:H40, H21:H40, "&lt;" &amp; stats[[#This Row],[Q3]]+(2*stats[[#This Row],[IQR]]), H21:H40, "&gt;" &amp; stats[[#This Row],[Q1]]-(2*stats[[#This Row],[IQR]])),"")</f>
        <v>9.4602826529329549E-4</v>
      </c>
      <c r="M40" s="1"/>
      <c r="N40" s="1"/>
      <c r="O40" s="1"/>
      <c r="P40" s="1"/>
      <c r="Q40" s="1"/>
      <c r="R40" s="1"/>
    </row>
    <row r="41" spans="1:18" x14ac:dyDescent="0.25">
      <c r="A41" s="4">
        <v>44300.789293981485</v>
      </c>
      <c r="B41" s="1">
        <v>0</v>
      </c>
      <c r="C41" s="1">
        <v>1</v>
      </c>
      <c r="D41" s="5">
        <f>SUM(B$2:B41)</f>
        <v>1</v>
      </c>
      <c r="E41" s="5">
        <f>SUM(C$2:C41)</f>
        <v>40</v>
      </c>
      <c r="F41" s="2">
        <f>IF(stats[[#This Row],[Datetime]],stats[[#This Row],[Total Clear]]/stats[[#This Row],[Total Runs]],NA())</f>
        <v>2.5000000000000001E-2</v>
      </c>
      <c r="G41" s="2">
        <f t="shared" si="0"/>
        <v>0</v>
      </c>
      <c r="H41" s="3">
        <f>IFERROR(stats[[#This Row],[Datetime]]-A40,"")</f>
        <v>8.7962963152676821E-4</v>
      </c>
      <c r="I41" s="3">
        <f t="shared" si="1"/>
        <v>9.2592592409346253E-4</v>
      </c>
      <c r="J41" s="3">
        <f t="shared" si="2"/>
        <v>9.7511574131203815E-4</v>
      </c>
      <c r="K41" s="3">
        <f>IFERROR(stats[[#This Row],[Q3]]-stats[[#This Row],[Q1]],"")</f>
        <v>4.9189817218575627E-5</v>
      </c>
      <c r="L41" s="3">
        <f>IFERROR(AVERAGEIFS(H22:H41, H22:H41, "&lt;" &amp; stats[[#This Row],[Q3]]+(2*stats[[#This Row],[IQR]]), H22:H41, "&gt;" &amp; stats[[#This Row],[Q1]]-(2*stats[[#This Row],[IQR]])),"")</f>
        <v>9.4663742684612145E-4</v>
      </c>
      <c r="M41" s="1"/>
      <c r="N41" s="1"/>
      <c r="O41" s="1"/>
      <c r="P41" s="1"/>
      <c r="Q41" s="1"/>
      <c r="R41" s="1"/>
    </row>
    <row r="42" spans="1:18" x14ac:dyDescent="0.25">
      <c r="A42" s="4">
        <v>44300.790219907409</v>
      </c>
      <c r="B42" s="1">
        <v>0</v>
      </c>
      <c r="C42" s="1">
        <v>1</v>
      </c>
      <c r="D42" s="5">
        <f>SUM(B$2:B42)</f>
        <v>1</v>
      </c>
      <c r="E42" s="5">
        <f>SUM(C$2:C42)</f>
        <v>41</v>
      </c>
      <c r="F42" s="2">
        <f>IF(stats[[#This Row],[Datetime]],stats[[#This Row],[Total Clear]]/stats[[#This Row],[Total Runs]],NA())</f>
        <v>2.4390243902439025E-2</v>
      </c>
      <c r="G42" s="2">
        <f t="shared" si="0"/>
        <v>0</v>
      </c>
      <c r="H42" s="3">
        <f>IFERROR(stats[[#This Row],[Datetime]]-A41,"")</f>
        <v>9.2592592409346253E-4</v>
      </c>
      <c r="I42" s="3">
        <f t="shared" si="1"/>
        <v>9.2592592409346253E-4</v>
      </c>
      <c r="J42" s="3">
        <f t="shared" si="2"/>
        <v>9.7511574131203815E-4</v>
      </c>
      <c r="K42" s="3">
        <f>IFERROR(stats[[#This Row],[Q3]]-stats[[#This Row],[Q1]],"")</f>
        <v>4.9189817218575627E-5</v>
      </c>
      <c r="L42" s="3">
        <f>IFERROR(AVERAGEIFS(H23:H42, H23:H42, "&lt;" &amp; stats[[#This Row],[Q3]]+(2*stats[[#This Row],[IQR]]), H23:H42, "&gt;" &amp; stats[[#This Row],[Q1]]-(2*stats[[#This Row],[IQR]])),"")</f>
        <v>9.4663742684612145E-4</v>
      </c>
      <c r="M42" s="1"/>
      <c r="N42" s="1"/>
      <c r="O42" s="1"/>
      <c r="P42" s="1"/>
      <c r="Q42" s="1"/>
      <c r="R42" s="1"/>
    </row>
    <row r="43" spans="1:18" x14ac:dyDescent="0.25">
      <c r="A43" s="4">
        <v>44300.791226851848</v>
      </c>
      <c r="B43" s="1">
        <v>0</v>
      </c>
      <c r="C43" s="1">
        <v>1</v>
      </c>
      <c r="D43" s="5">
        <f>SUM(B$2:B43)</f>
        <v>1</v>
      </c>
      <c r="E43" s="5">
        <f>SUM(C$2:C43)</f>
        <v>42</v>
      </c>
      <c r="F43" s="2">
        <f>IF(stats[[#This Row],[Datetime]],stats[[#This Row],[Total Clear]]/stats[[#This Row],[Total Runs]],NA())</f>
        <v>2.3809523809523808E-2</v>
      </c>
      <c r="G43" s="2">
        <f t="shared" si="0"/>
        <v>0</v>
      </c>
      <c r="H43" s="3">
        <f>IFERROR(stats[[#This Row],[Datetime]]-A42,"")</f>
        <v>1.0069444397231564E-3</v>
      </c>
      <c r="I43" s="3">
        <f t="shared" si="1"/>
        <v>9.2592592409346253E-4</v>
      </c>
      <c r="J43" s="3">
        <f t="shared" si="2"/>
        <v>9.8958333001064602E-4</v>
      </c>
      <c r="K43" s="3">
        <f>IFERROR(stats[[#This Row],[Q3]]-stats[[#This Row],[Q1]],"")</f>
        <v>6.3657405917183496E-5</v>
      </c>
      <c r="L43" s="3">
        <f>IFERROR(AVERAGEIFS(H24:H43, H24:H43, "&lt;" &amp; stats[[#This Row],[Q3]]+(2*stats[[#This Row],[IQR]]), H24:H43, "&gt;" &amp; stats[[#This Row],[Q1]]-(2*stats[[#This Row],[IQR]])),"")</f>
        <v>9.5090155924768428E-4</v>
      </c>
      <c r="M43" s="1"/>
      <c r="N43" s="1"/>
      <c r="O43" s="1"/>
      <c r="P43" s="1"/>
      <c r="Q43" s="1"/>
      <c r="R43" s="1"/>
    </row>
    <row r="44" spans="1:18" x14ac:dyDescent="0.25">
      <c r="A44" s="4">
        <v>44300.792129629626</v>
      </c>
      <c r="B44" s="1">
        <v>0</v>
      </c>
      <c r="C44" s="1">
        <v>1</v>
      </c>
      <c r="D44" s="5">
        <f>SUM(B$2:B44)</f>
        <v>1</v>
      </c>
      <c r="E44" s="5">
        <f>SUM(C$2:C44)</f>
        <v>43</v>
      </c>
      <c r="F44" s="2">
        <f>IF(stats[[#This Row],[Datetime]],stats[[#This Row],[Total Clear]]/stats[[#This Row],[Total Runs]],NA())</f>
        <v>2.3255813953488372E-2</v>
      </c>
      <c r="G44" s="2">
        <f t="shared" si="0"/>
        <v>0</v>
      </c>
      <c r="H44" s="3">
        <f>IFERROR(stats[[#This Row],[Datetime]]-A43,"")</f>
        <v>9.0277777781011537E-4</v>
      </c>
      <c r="I44" s="3">
        <f t="shared" si="1"/>
        <v>9.2303240671753883E-4</v>
      </c>
      <c r="J44" s="3">
        <f t="shared" si="2"/>
        <v>9.7511574131203815E-4</v>
      </c>
      <c r="K44" s="3">
        <f>IFERROR(stats[[#This Row],[Q3]]-stats[[#This Row],[Q1]],"")</f>
        <v>5.208333459449932E-5</v>
      </c>
      <c r="L44" s="3">
        <f>IFERROR(AVERAGEIFS(H25:H44, H25:H44, "&lt;" &amp; stats[[#This Row],[Q3]]+(2*stats[[#This Row],[IQR]]), H25:H44, "&gt;" &amp; stats[[#This Row],[Q1]]-(2*stats[[#This Row],[IQR]])),"")</f>
        <v>9.4849537017580585E-4</v>
      </c>
      <c r="M44" s="1"/>
      <c r="N44" s="1"/>
      <c r="O44" s="1"/>
      <c r="P44" s="1"/>
      <c r="Q44" s="1"/>
      <c r="R44" s="1"/>
    </row>
    <row r="45" spans="1:18" x14ac:dyDescent="0.25">
      <c r="A45" s="4">
        <v>44300.793009259258</v>
      </c>
      <c r="B45" s="1">
        <v>0</v>
      </c>
      <c r="C45" s="1">
        <v>1</v>
      </c>
      <c r="D45" s="5">
        <f>SUM(B$2:B45)</f>
        <v>1</v>
      </c>
      <c r="E45" s="5">
        <f>SUM(C$2:C45)</f>
        <v>44</v>
      </c>
      <c r="F45" s="2">
        <f>IF(stats[[#This Row],[Datetime]],stats[[#This Row],[Total Clear]]/stats[[#This Row],[Total Runs]],NA())</f>
        <v>2.2727272727272728E-2</v>
      </c>
      <c r="G45" s="2">
        <f t="shared" si="0"/>
        <v>0</v>
      </c>
      <c r="H45" s="3">
        <f>IFERROR(stats[[#This Row],[Datetime]]-A44,"")</f>
        <v>8.7962963152676821E-4</v>
      </c>
      <c r="I45" s="3">
        <f t="shared" si="1"/>
        <v>9.1145833539485466E-4</v>
      </c>
      <c r="J45" s="3">
        <f t="shared" si="2"/>
        <v>9.7511574131203815E-4</v>
      </c>
      <c r="K45" s="3">
        <f>IFERROR(stats[[#This Row],[Q3]]-stats[[#This Row],[Q1]],"")</f>
        <v>6.3657405917183496E-5</v>
      </c>
      <c r="L45" s="3">
        <f>IFERROR(AVERAGEIFS(H26:H45, H26:H45, "&lt;" &amp; stats[[#This Row],[Q3]]+(2*stats[[#This Row],[IQR]]), H26:H45, "&gt;" &amp; stats[[#This Row],[Q1]]-(2*stats[[#This Row],[IQR]])),"")</f>
        <v>9.4560185170848858E-4</v>
      </c>
      <c r="M45" s="1"/>
      <c r="N45" s="1"/>
      <c r="O45" s="1"/>
      <c r="P45" s="1"/>
      <c r="Q45" s="1"/>
      <c r="R45" s="1"/>
    </row>
    <row r="46" spans="1:18" x14ac:dyDescent="0.25">
      <c r="A46" s="4">
        <v>44300.794004629628</v>
      </c>
      <c r="B46" s="1">
        <v>0</v>
      </c>
      <c r="C46" s="1">
        <v>1</v>
      </c>
      <c r="D46" s="5">
        <f>SUM(B$2:B46)</f>
        <v>1</v>
      </c>
      <c r="E46" s="5">
        <f>SUM(C$2:C46)</f>
        <v>45</v>
      </c>
      <c r="F46" s="2">
        <f>IF(stats[[#This Row],[Datetime]],stats[[#This Row],[Total Clear]]/stats[[#This Row],[Total Runs]],NA())</f>
        <v>2.2222222222222223E-2</v>
      </c>
      <c r="G46" s="2">
        <f t="shared" si="0"/>
        <v>0</v>
      </c>
      <c r="H46" s="3">
        <f>IFERROR(stats[[#This Row],[Datetime]]-A45,"")</f>
        <v>9.9537037021946162E-4</v>
      </c>
      <c r="I46" s="3">
        <f t="shared" si="1"/>
        <v>9.1145833539485466E-4</v>
      </c>
      <c r="J46" s="3">
        <f t="shared" si="2"/>
        <v>9.8668981263472233E-4</v>
      </c>
      <c r="K46" s="3">
        <f>IFERROR(stats[[#This Row],[Q3]]-stats[[#This Row],[Q1]],"")</f>
        <v>7.5231477239867672E-5</v>
      </c>
      <c r="L46" s="3">
        <f>IFERROR(AVERAGEIFS(H27:H46, H27:H46, "&lt;" &amp; stats[[#This Row],[Q3]]+(2*stats[[#This Row],[IQR]]), H27:H46, "&gt;" &amp; stats[[#This Row],[Q1]]-(2*stats[[#This Row],[IQR]])),"")</f>
        <v>9.4791666670062118E-4</v>
      </c>
      <c r="M46" s="1"/>
      <c r="N46" s="1"/>
      <c r="O46" s="1"/>
      <c r="P46" s="1"/>
      <c r="Q46" s="1"/>
      <c r="R46" s="1"/>
    </row>
    <row r="47" spans="1:18" x14ac:dyDescent="0.25">
      <c r="A47" s="4">
        <v>44300.794976851852</v>
      </c>
      <c r="B47" s="1">
        <v>0</v>
      </c>
      <c r="C47" s="1">
        <v>1</v>
      </c>
      <c r="D47" s="5">
        <f>SUM(B$2:B47)</f>
        <v>1</v>
      </c>
      <c r="E47" s="5">
        <f>SUM(C$2:C47)</f>
        <v>46</v>
      </c>
      <c r="F47" s="2">
        <f>IF(stats[[#This Row],[Datetime]],stats[[#This Row],[Total Clear]]/stats[[#This Row],[Total Runs]],NA())</f>
        <v>2.1739130434782608E-2</v>
      </c>
      <c r="G47" s="2">
        <f t="shared" si="0"/>
        <v>0</v>
      </c>
      <c r="H47" s="3">
        <f>IFERROR(stats[[#This Row],[Datetime]]-A46,"")</f>
        <v>9.7222222393611446E-4</v>
      </c>
      <c r="I47" s="3">
        <f t="shared" si="1"/>
        <v>9.1145833539485466E-4</v>
      </c>
      <c r="J47" s="3">
        <f t="shared" si="2"/>
        <v>9.8668981263472233E-4</v>
      </c>
      <c r="K47" s="3">
        <f>IFERROR(stats[[#This Row],[Q3]]-stats[[#This Row],[Q1]],"")</f>
        <v>7.5231477239867672E-5</v>
      </c>
      <c r="L47" s="3">
        <f>IFERROR(AVERAGEIFS(H28:H47, H28:H47, "&lt;" &amp; stats[[#This Row],[Q3]]+(2*stats[[#This Row],[IQR]]), H28:H47, "&gt;" &amp; stats[[#This Row],[Q1]]-(2*stats[[#This Row],[IQR]])),"")</f>
        <v>9.4791666670062118E-4</v>
      </c>
      <c r="M47" s="1"/>
      <c r="N47" s="1"/>
      <c r="O47" s="1"/>
      <c r="P47" s="1"/>
      <c r="Q47" s="1"/>
      <c r="R47" s="1"/>
    </row>
    <row r="48" spans="1:18" x14ac:dyDescent="0.25">
      <c r="A48" s="4">
        <v>44300.795937499999</v>
      </c>
      <c r="B48" s="1">
        <v>0</v>
      </c>
      <c r="C48" s="1">
        <v>1</v>
      </c>
      <c r="D48" s="5">
        <f>SUM(B$2:B48)</f>
        <v>1</v>
      </c>
      <c r="E48" s="5">
        <f>SUM(C$2:C48)</f>
        <v>47</v>
      </c>
      <c r="F48" s="2">
        <f>IF(stats[[#This Row],[Datetime]],stats[[#This Row],[Total Clear]]/stats[[#This Row],[Total Runs]],NA())</f>
        <v>2.1276595744680851E-2</v>
      </c>
      <c r="G48" s="2">
        <f t="shared" si="0"/>
        <v>0</v>
      </c>
      <c r="H48" s="3">
        <f>IFERROR(stats[[#This Row],[Datetime]]-A47,"")</f>
        <v>9.6064814715646207E-4</v>
      </c>
      <c r="I48" s="3">
        <f t="shared" si="1"/>
        <v>9.2303240671753883E-4</v>
      </c>
      <c r="J48" s="3">
        <f t="shared" si="2"/>
        <v>9.8668981263472233E-4</v>
      </c>
      <c r="K48" s="3">
        <f>IFERROR(stats[[#This Row],[Q3]]-stats[[#This Row],[Q1]],"")</f>
        <v>6.3657405917183496E-5</v>
      </c>
      <c r="L48" s="3">
        <f>IFERROR(AVERAGEIFS(H29:H48, H29:H48, "&lt;" &amp; stats[[#This Row],[Q3]]+(2*stats[[#This Row],[IQR]]), H29:H48, "&gt;" &amp; stats[[#This Row],[Q1]]-(2*stats[[#This Row],[IQR]])),"")</f>
        <v>9.5138888900692109E-4</v>
      </c>
      <c r="M48" s="1"/>
      <c r="N48" s="1"/>
      <c r="O48" s="1"/>
      <c r="P48" s="1"/>
      <c r="Q48" s="1"/>
      <c r="R48" s="1"/>
    </row>
    <row r="49" spans="1:18" x14ac:dyDescent="0.25">
      <c r="A49" s="4">
        <v>44300.796875</v>
      </c>
      <c r="B49" s="1">
        <v>0</v>
      </c>
      <c r="C49" s="1">
        <v>1</v>
      </c>
      <c r="D49" s="5">
        <f>SUM(B$2:B49)</f>
        <v>1</v>
      </c>
      <c r="E49" s="5">
        <f>SUM(C$2:C49)</f>
        <v>48</v>
      </c>
      <c r="F49" s="2">
        <f>IF(stats[[#This Row],[Datetime]],stats[[#This Row],[Total Clear]]/stats[[#This Row],[Total Runs]],NA())</f>
        <v>2.0833333333333332E-2</v>
      </c>
      <c r="G49" s="2">
        <f t="shared" si="0"/>
        <v>0</v>
      </c>
      <c r="H49" s="3">
        <f>IFERROR(stats[[#This Row],[Datetime]]-A48,"")</f>
        <v>9.3750000087311491E-4</v>
      </c>
      <c r="I49" s="3">
        <f t="shared" si="1"/>
        <v>9.2303240671753883E-4</v>
      </c>
      <c r="J49" s="3">
        <f t="shared" si="2"/>
        <v>9.8668981263472233E-4</v>
      </c>
      <c r="K49" s="3">
        <f>IFERROR(stats[[#This Row],[Q3]]-stats[[#This Row],[Q1]],"")</f>
        <v>6.3657405917183496E-5</v>
      </c>
      <c r="L49" s="3">
        <f>IFERROR(AVERAGEIFS(H30:H49, H30:H49, "&lt;" &amp; stats[[#This Row],[Q3]]+(2*stats[[#This Row],[IQR]]), H30:H49, "&gt;" &amp; stats[[#This Row],[Q1]]-(2*stats[[#This Row],[IQR]])),"")</f>
        <v>9.5196759248210587E-4</v>
      </c>
      <c r="M49" s="1"/>
      <c r="N49" s="1"/>
      <c r="O49" s="1"/>
      <c r="P49" s="1"/>
      <c r="Q49" s="1"/>
      <c r="R49" s="1"/>
    </row>
    <row r="50" spans="1:18" x14ac:dyDescent="0.25">
      <c r="A50" s="4">
        <v>44300.797824074078</v>
      </c>
      <c r="B50" s="1">
        <v>0</v>
      </c>
      <c r="C50" s="1">
        <v>1</v>
      </c>
      <c r="D50" s="5">
        <f>SUM(B$2:B50)</f>
        <v>1</v>
      </c>
      <c r="E50" s="5">
        <f>SUM(C$2:C50)</f>
        <v>49</v>
      </c>
      <c r="F50" s="2">
        <f>IF(stats[[#This Row],[Datetime]],stats[[#This Row],[Total Clear]]/stats[[#This Row],[Total Runs]],NA())</f>
        <v>2.0408163265306121E-2</v>
      </c>
      <c r="G50" s="2">
        <f t="shared" si="0"/>
        <v>0</v>
      </c>
      <c r="H50" s="3">
        <f>IFERROR(stats[[#This Row],[Datetime]]-A49,"")</f>
        <v>9.490740776527673E-4</v>
      </c>
      <c r="I50" s="3">
        <f t="shared" si="1"/>
        <v>9.2303240671753883E-4</v>
      </c>
      <c r="J50" s="3">
        <f t="shared" si="2"/>
        <v>9.8668981263472233E-4</v>
      </c>
      <c r="K50" s="3">
        <f>IFERROR(stats[[#This Row],[Q3]]-stats[[#This Row],[Q1]],"")</f>
        <v>6.3657405917183496E-5</v>
      </c>
      <c r="L50" s="3">
        <f>IFERROR(AVERAGEIFS(H31:H50, H31:H50, "&lt;" &amp; stats[[#This Row],[Q3]]+(2*stats[[#This Row],[IQR]]), H31:H50, "&gt;" &amp; stats[[#This Row],[Q1]]-(2*stats[[#This Row],[IQR]])),"")</f>
        <v>9.5312500016007105E-4</v>
      </c>
      <c r="M50" s="1"/>
      <c r="N50" s="1"/>
      <c r="O50" s="1"/>
      <c r="P50" s="1"/>
      <c r="Q50" s="1"/>
      <c r="R50" s="1"/>
    </row>
    <row r="51" spans="1:18" x14ac:dyDescent="0.25">
      <c r="A51" s="4">
        <v>44300.798888888887</v>
      </c>
      <c r="B51" s="1">
        <v>0</v>
      </c>
      <c r="C51" s="1">
        <v>1</v>
      </c>
      <c r="D51" s="5">
        <f>SUM(B$2:B51)</f>
        <v>1</v>
      </c>
      <c r="E51" s="5">
        <f>SUM(C$2:C51)</f>
        <v>50</v>
      </c>
      <c r="F51" s="2">
        <f>IF(stats[[#This Row],[Datetime]],stats[[#This Row],[Total Clear]]/stats[[#This Row],[Total Runs]],NA())</f>
        <v>0.02</v>
      </c>
      <c r="G51" s="2">
        <f t="shared" si="0"/>
        <v>0</v>
      </c>
      <c r="H51" s="3">
        <f>IFERROR(stats[[#This Row],[Datetime]]-A50,"")</f>
        <v>1.0648148090695031E-3</v>
      </c>
      <c r="I51" s="3">
        <f t="shared" si="1"/>
        <v>9.2303240671753883E-4</v>
      </c>
      <c r="J51" s="3">
        <f t="shared" si="2"/>
        <v>9.9826388759538531E-4</v>
      </c>
      <c r="K51" s="3">
        <f>IFERROR(stats[[#This Row],[Q3]]-stats[[#This Row],[Q1]],"")</f>
        <v>7.5231480877846479E-5</v>
      </c>
      <c r="L51" s="3">
        <f>IFERROR(AVERAGEIFS(H32:H51, H32:H51, "&lt;" &amp; stats[[#This Row],[Q3]]+(2*stats[[#This Row],[IQR]]), H32:H51, "&gt;" &amp; stats[[#This Row],[Q1]]-(2*stats[[#This Row],[IQR]])),"")</f>
        <v>9.6006944440887312E-4</v>
      </c>
      <c r="M51" s="1"/>
      <c r="N51" s="1"/>
      <c r="O51" s="1"/>
      <c r="P51" s="1"/>
      <c r="Q51" s="1"/>
      <c r="R51" s="1"/>
    </row>
    <row r="52" spans="1:18" x14ac:dyDescent="0.25">
      <c r="A52" s="4">
        <v>44300.799953703703</v>
      </c>
      <c r="B52" s="1">
        <v>0</v>
      </c>
      <c r="C52" s="1">
        <v>1</v>
      </c>
      <c r="D52" s="5">
        <f>SUM(B$2:B52)</f>
        <v>1</v>
      </c>
      <c r="E52" s="5">
        <f>SUM(C$2:C52)</f>
        <v>51</v>
      </c>
      <c r="F52" s="2">
        <f>IF(stats[[#This Row],[Datetime]],stats[[#This Row],[Total Clear]]/stats[[#This Row],[Total Runs]],NA())</f>
        <v>1.9607843137254902E-2</v>
      </c>
      <c r="G52" s="2">
        <f t="shared" si="0"/>
        <v>0</v>
      </c>
      <c r="H52" s="3">
        <f>IFERROR(stats[[#This Row],[Datetime]]-A51,"")</f>
        <v>1.0648148163454607E-3</v>
      </c>
      <c r="I52" s="3">
        <f t="shared" si="1"/>
        <v>9.3460647622123361E-4</v>
      </c>
      <c r="J52" s="3">
        <f t="shared" si="2"/>
        <v>1.0098379607370589E-3</v>
      </c>
      <c r="K52" s="3">
        <f>IFERROR(stats[[#This Row],[Q3]]-stats[[#This Row],[Q1]],"")</f>
        <v>7.5231484515825287E-5</v>
      </c>
      <c r="L52" s="3">
        <f>IFERROR(AVERAGEIFS(H33:H52, H33:H52, "&lt;" &amp; stats[[#This Row],[Q3]]+(2*stats[[#This Row],[IQR]]), H33:H52, "&gt;" &amp; stats[[#This Row],[Q1]]-(2*stats[[#This Row],[IQR]])),"")</f>
        <v>9.6759259249665772E-4</v>
      </c>
      <c r="M52" s="1"/>
      <c r="N52" s="1"/>
      <c r="O52" s="1"/>
      <c r="P52" s="1"/>
      <c r="Q52" s="1"/>
      <c r="R52" s="1"/>
    </row>
    <row r="53" spans="1:18" x14ac:dyDescent="0.25">
      <c r="A53" s="4">
        <v>44300.800937499997</v>
      </c>
      <c r="B53" s="1">
        <v>0</v>
      </c>
      <c r="C53" s="1">
        <v>1</v>
      </c>
      <c r="D53" s="5">
        <f>SUM(B$2:B53)</f>
        <v>1</v>
      </c>
      <c r="E53" s="5">
        <f>SUM(C$2:C53)</f>
        <v>52</v>
      </c>
      <c r="F53" s="2">
        <f>IF(stats[[#This Row],[Datetime]],stats[[#This Row],[Total Clear]]/stats[[#This Row],[Total Runs]],NA())</f>
        <v>1.9230769230769232E-2</v>
      </c>
      <c r="G53" s="2">
        <f t="shared" si="0"/>
        <v>0</v>
      </c>
      <c r="H53" s="3">
        <f>IFERROR(stats[[#This Row],[Datetime]]-A52,"")</f>
        <v>9.8379629343980923E-4</v>
      </c>
      <c r="I53" s="3">
        <f t="shared" si="1"/>
        <v>9.3460647622123361E-4</v>
      </c>
      <c r="J53" s="3">
        <f t="shared" si="2"/>
        <v>9.9826388759538531E-4</v>
      </c>
      <c r="K53" s="3">
        <f>IFERROR(stats[[#This Row],[Q3]]-stats[[#This Row],[Q1]],"")</f>
        <v>6.3657411374151707E-5</v>
      </c>
      <c r="L53" s="3">
        <f>IFERROR(AVERAGEIFS(H34:H53, H34:H53, "&lt;" &amp; stats[[#This Row],[Q3]]+(2*stats[[#This Row],[IQR]]), H34:H53, "&gt;" &amp; stats[[#This Row],[Q1]]-(2*stats[[#This Row],[IQR]])),"")</f>
        <v>9.6527777750452513E-4</v>
      </c>
      <c r="M53" s="1"/>
      <c r="N53" s="1"/>
      <c r="O53" s="1"/>
      <c r="P53" s="1"/>
      <c r="Q53" s="1"/>
      <c r="R53" s="1"/>
    </row>
    <row r="54" spans="1:18" x14ac:dyDescent="0.25">
      <c r="A54" s="4">
        <v>44300.801828703705</v>
      </c>
      <c r="B54" s="1">
        <v>0</v>
      </c>
      <c r="C54" s="1">
        <v>1</v>
      </c>
      <c r="D54" s="5">
        <f>SUM(B$2:B54)</f>
        <v>1</v>
      </c>
      <c r="E54" s="5">
        <f>SUM(C$2:C54)</f>
        <v>53</v>
      </c>
      <c r="F54" s="2">
        <f>IF(stats[[#This Row],[Datetime]],stats[[#This Row],[Total Clear]]/stats[[#This Row],[Total Runs]],NA())</f>
        <v>1.8867924528301886E-2</v>
      </c>
      <c r="G54" s="2">
        <f t="shared" si="0"/>
        <v>0</v>
      </c>
      <c r="H54" s="3">
        <f>IFERROR(stats[[#This Row],[Datetime]]-A53,"")</f>
        <v>8.9120370830642059E-4</v>
      </c>
      <c r="I54" s="3">
        <f t="shared" si="1"/>
        <v>9.3460647622123361E-4</v>
      </c>
      <c r="J54" s="3">
        <f t="shared" si="2"/>
        <v>9.9826388759538531E-4</v>
      </c>
      <c r="K54" s="3">
        <f>IFERROR(stats[[#This Row],[Q3]]-stats[[#This Row],[Q1]],"")</f>
        <v>6.3657411374151707E-5</v>
      </c>
      <c r="L54" s="3">
        <f>IFERROR(AVERAGEIFS(H35:H54, H35:H54, "&lt;" &amp; stats[[#This Row],[Q3]]+(2*stats[[#This Row],[IQR]]), H35:H54, "&gt;" &amp; stats[[#This Row],[Q1]]-(2*stats[[#This Row],[IQR]])),"")</f>
        <v>9.6527777786832298E-4</v>
      </c>
      <c r="M54" s="1"/>
      <c r="N54" s="1"/>
      <c r="O54" s="1"/>
      <c r="P54" s="1"/>
      <c r="Q54" s="1"/>
      <c r="R54" s="1"/>
    </row>
    <row r="55" spans="1:18" x14ac:dyDescent="0.25">
      <c r="A55" s="4">
        <v>44300.802800925929</v>
      </c>
      <c r="B55" s="1">
        <v>0</v>
      </c>
      <c r="C55" s="1">
        <v>1</v>
      </c>
      <c r="D55" s="5">
        <f>SUM(B$2:B55)</f>
        <v>1</v>
      </c>
      <c r="E55" s="5">
        <f>SUM(C$2:C55)</f>
        <v>54</v>
      </c>
      <c r="F55" s="2">
        <f>IF(stats[[#This Row],[Datetime]],stats[[#This Row],[Total Clear]]/stats[[#This Row],[Total Runs]],NA())</f>
        <v>1.8518518518518517E-2</v>
      </c>
      <c r="G55" s="2">
        <f t="shared" si="0"/>
        <v>0</v>
      </c>
      <c r="H55" s="3">
        <f>IFERROR(stats[[#This Row],[Datetime]]-A54,"")</f>
        <v>9.7222222393611446E-4</v>
      </c>
      <c r="I55" s="3">
        <f t="shared" si="1"/>
        <v>9.3460647622123361E-4</v>
      </c>
      <c r="J55" s="3">
        <f t="shared" si="2"/>
        <v>9.9826388759538531E-4</v>
      </c>
      <c r="K55" s="3">
        <f>IFERROR(stats[[#This Row],[Q3]]-stats[[#This Row],[Q1]],"")</f>
        <v>6.3657411374151707E-5</v>
      </c>
      <c r="L55" s="3">
        <f>IFERROR(AVERAGEIFS(H36:H55, H36:H55, "&lt;" &amp; stats[[#This Row],[Q3]]+(2*stats[[#This Row],[IQR]]), H36:H55, "&gt;" &amp; stats[[#This Row],[Q1]]-(2*stats[[#This Row],[IQR]])),"")</f>
        <v>9.6585648170730563E-4</v>
      </c>
      <c r="M55" s="1"/>
      <c r="N55" s="1"/>
      <c r="O55" s="1"/>
      <c r="P55" s="1"/>
      <c r="Q55" s="1"/>
      <c r="R55" s="1"/>
    </row>
    <row r="56" spans="1:18" x14ac:dyDescent="0.25">
      <c r="A56" s="4">
        <v>44300.803726851853</v>
      </c>
      <c r="B56" s="1">
        <v>0</v>
      </c>
      <c r="C56" s="1">
        <v>1</v>
      </c>
      <c r="D56" s="5">
        <f>SUM(B$2:B56)</f>
        <v>1</v>
      </c>
      <c r="E56" s="5">
        <f>SUM(C$2:C56)</f>
        <v>55</v>
      </c>
      <c r="F56" s="2">
        <f>IF(stats[[#This Row],[Datetime]],stats[[#This Row],[Total Clear]]/stats[[#This Row],[Total Runs]],NA())</f>
        <v>1.8181818181818181E-2</v>
      </c>
      <c r="G56" s="2">
        <f t="shared" si="0"/>
        <v>0</v>
      </c>
      <c r="H56" s="3">
        <f>IFERROR(stats[[#This Row],[Datetime]]-A55,"")</f>
        <v>9.2592592409346253E-4</v>
      </c>
      <c r="I56" s="3">
        <f t="shared" si="1"/>
        <v>9.2592592409346253E-4</v>
      </c>
      <c r="J56" s="3">
        <f t="shared" si="2"/>
        <v>9.8668981263472233E-4</v>
      </c>
      <c r="K56" s="3">
        <f>IFERROR(stats[[#This Row],[Q3]]-stats[[#This Row],[Q1]],"")</f>
        <v>6.0763888541259803E-5</v>
      </c>
      <c r="L56" s="3">
        <f>IFERROR(AVERAGEIFS(H37:H56, H37:H56, "&lt;" &amp; stats[[#This Row],[Q3]]+(2*stats[[#This Row],[IQR]]), H37:H56, "&gt;" &amp; stats[[#This Row],[Q1]]-(2*stats[[#This Row],[IQR]])),"")</f>
        <v>9.6122685172304043E-4</v>
      </c>
      <c r="M56" s="1"/>
      <c r="N56" s="1"/>
      <c r="O56" s="1"/>
      <c r="P56" s="1"/>
      <c r="Q56" s="1"/>
      <c r="R56" s="1"/>
    </row>
    <row r="57" spans="1:18" x14ac:dyDescent="0.25">
      <c r="A57" s="4">
        <v>44300.804814814815</v>
      </c>
      <c r="B57" s="1">
        <v>0</v>
      </c>
      <c r="C57" s="1">
        <v>1</v>
      </c>
      <c r="D57" s="5">
        <f>SUM(B$2:B57)</f>
        <v>1</v>
      </c>
      <c r="E57" s="5">
        <f>SUM(C$2:C57)</f>
        <v>56</v>
      </c>
      <c r="F57" s="2">
        <f>IF(stats[[#This Row],[Datetime]],stats[[#This Row],[Total Clear]]/stats[[#This Row],[Total Runs]],NA())</f>
        <v>1.7857142857142856E-2</v>
      </c>
      <c r="G57" s="2">
        <f t="shared" si="0"/>
        <v>0</v>
      </c>
      <c r="H57" s="3">
        <f>IFERROR(stats[[#This Row],[Datetime]]-A56,"")</f>
        <v>1.0879629626288079E-3</v>
      </c>
      <c r="I57" s="3">
        <f t="shared" si="1"/>
        <v>9.2592592409346253E-4</v>
      </c>
      <c r="J57" s="3">
        <f t="shared" si="2"/>
        <v>9.9826388759538531E-4</v>
      </c>
      <c r="K57" s="3">
        <f>IFERROR(stats[[#This Row],[Q3]]-stats[[#This Row],[Q1]],"")</f>
        <v>7.2337963501922786E-5</v>
      </c>
      <c r="L57" s="3">
        <f>IFERROR(AVERAGEIFS(H38:H57, H38:H57, "&lt;" &amp; stats[[#This Row],[Q3]]+(2*stats[[#This Row],[IQR]]), H38:H57, "&gt;" &amp; stats[[#This Row],[Q1]]-(2*stats[[#This Row],[IQR]])),"")</f>
        <v>9.68750000174623E-4</v>
      </c>
      <c r="M57" s="1"/>
      <c r="N57" s="1"/>
      <c r="O57" s="1"/>
      <c r="P57" s="1"/>
      <c r="Q57" s="1"/>
      <c r="R57" s="1"/>
    </row>
    <row r="58" spans="1:18" x14ac:dyDescent="0.25">
      <c r="A58" s="4">
        <v>44300.805717592593</v>
      </c>
      <c r="B58" s="1">
        <v>0</v>
      </c>
      <c r="C58" s="1">
        <v>1</v>
      </c>
      <c r="D58" s="5">
        <f>SUM(B$2:B58)</f>
        <v>1</v>
      </c>
      <c r="E58" s="5">
        <f>SUM(C$2:C58)</f>
        <v>57</v>
      </c>
      <c r="F58" s="2">
        <f>IF(stats[[#This Row],[Datetime]],stats[[#This Row],[Total Clear]]/stats[[#This Row],[Total Runs]],NA())</f>
        <v>1.7543859649122806E-2</v>
      </c>
      <c r="G58" s="2">
        <f t="shared" si="0"/>
        <v>0</v>
      </c>
      <c r="H58" s="3">
        <f>IFERROR(stats[[#This Row],[Datetime]]-A57,"")</f>
        <v>9.0277777781011537E-4</v>
      </c>
      <c r="I58" s="3">
        <f t="shared" si="1"/>
        <v>9.2013888752262574E-4</v>
      </c>
      <c r="J58" s="3">
        <f t="shared" si="2"/>
        <v>9.9826388759538531E-4</v>
      </c>
      <c r="K58" s="3">
        <f>IFERROR(stats[[#This Row],[Q3]]-stats[[#This Row],[Q1]],"")</f>
        <v>7.8125000072759576E-5</v>
      </c>
      <c r="L58" s="3">
        <f>IFERROR(AVERAGEIFS(H39:H58, H39:H58, "&lt;" &amp; stats[[#This Row],[Q3]]+(2*stats[[#This Row],[IQR]]), H39:H58, "&gt;" &amp; stats[[#This Row],[Q1]]-(2*stats[[#This Row],[IQR]])),"")</f>
        <v>9.6585648134350777E-4</v>
      </c>
      <c r="M58" s="1"/>
      <c r="N58" s="1"/>
      <c r="O58" s="1"/>
      <c r="P58" s="1"/>
      <c r="Q58" s="1"/>
      <c r="R58" s="1"/>
    </row>
    <row r="59" spans="1:18" x14ac:dyDescent="0.25">
      <c r="A59" s="4">
        <v>44300.806701388887</v>
      </c>
      <c r="B59" s="1">
        <v>0</v>
      </c>
      <c r="C59" s="1">
        <v>1</v>
      </c>
      <c r="D59" s="5">
        <f>SUM(B$2:B59)</f>
        <v>1</v>
      </c>
      <c r="E59" s="5">
        <f>SUM(C$2:C59)</f>
        <v>58</v>
      </c>
      <c r="F59" s="2">
        <f>IF(stats[[#This Row],[Datetime]],stats[[#This Row],[Total Clear]]/stats[[#This Row],[Total Runs]],NA())</f>
        <v>1.7241379310344827E-2</v>
      </c>
      <c r="G59" s="2">
        <f t="shared" si="0"/>
        <v>0</v>
      </c>
      <c r="H59" s="3">
        <f>IFERROR(stats[[#This Row],[Datetime]]-A58,"")</f>
        <v>9.8379629343980923E-4</v>
      </c>
      <c r="I59" s="3">
        <f t="shared" si="1"/>
        <v>9.2013888752262574E-4</v>
      </c>
      <c r="J59" s="3">
        <f t="shared" si="2"/>
        <v>9.9826388759538531E-4</v>
      </c>
      <c r="K59" s="3">
        <f>IFERROR(stats[[#This Row],[Q3]]-stats[[#This Row],[Q1]],"")</f>
        <v>7.8125000072759576E-5</v>
      </c>
      <c r="L59" s="3">
        <f>IFERROR(AVERAGEIFS(H40:H59, H40:H59, "&lt;" &amp; stats[[#This Row],[Q3]]+(2*stats[[#This Row],[IQR]]), H40:H59, "&gt;" &amp; stats[[#This Row],[Q1]]-(2*stats[[#This Row],[IQR]])),"")</f>
        <v>9.6585648134350777E-4</v>
      </c>
      <c r="M59" s="1"/>
      <c r="N59" s="1"/>
      <c r="O59" s="1"/>
      <c r="P59" s="1"/>
      <c r="Q59" s="1"/>
      <c r="R59" s="1"/>
    </row>
    <row r="60" spans="1:18" x14ac:dyDescent="0.25">
      <c r="A60" s="4">
        <v>44300.807673611111</v>
      </c>
      <c r="B60" s="1">
        <v>0</v>
      </c>
      <c r="C60" s="1">
        <v>1</v>
      </c>
      <c r="D60" s="5">
        <f>SUM(B$2:B60)</f>
        <v>1</v>
      </c>
      <c r="E60" s="5">
        <f>SUM(C$2:C60)</f>
        <v>59</v>
      </c>
      <c r="F60" s="2">
        <f>IF(stats[[#This Row],[Datetime]],stats[[#This Row],[Total Clear]]/stats[[#This Row],[Total Runs]],NA())</f>
        <v>1.6949152542372881E-2</v>
      </c>
      <c r="G60" s="2">
        <f t="shared" si="0"/>
        <v>0</v>
      </c>
      <c r="H60" s="3">
        <f>IFERROR(stats[[#This Row],[Datetime]]-A59,"")</f>
        <v>9.7222222393611446E-4</v>
      </c>
      <c r="I60" s="3">
        <f t="shared" si="1"/>
        <v>9.2013888752262574E-4</v>
      </c>
      <c r="J60" s="3">
        <f t="shared" si="2"/>
        <v>9.8668981263472233E-4</v>
      </c>
      <c r="K60" s="3">
        <f>IFERROR(stats[[#This Row],[Q3]]-stats[[#This Row],[Q1]],"")</f>
        <v>6.6550925112096593E-5</v>
      </c>
      <c r="L60" s="3">
        <f>IFERROR(AVERAGEIFS(H41:H60, H41:H60, "&lt;" &amp; stats[[#This Row],[Q3]]+(2*stats[[#This Row],[IQR]]), H41:H60, "&gt;" &amp; stats[[#This Row],[Q1]]-(2*stats[[#This Row],[IQR]])),"")</f>
        <v>9.6296296287619039E-4</v>
      </c>
      <c r="M60" s="1"/>
      <c r="N60" s="1"/>
      <c r="O60" s="1"/>
      <c r="P60" s="1"/>
      <c r="Q60" s="1"/>
      <c r="R60" s="1"/>
    </row>
    <row r="61" spans="1:18" x14ac:dyDescent="0.25">
      <c r="A61" s="4">
        <v>44300.808634259258</v>
      </c>
      <c r="B61" s="1">
        <v>0</v>
      </c>
      <c r="C61" s="1">
        <v>1</v>
      </c>
      <c r="D61" s="5">
        <f>SUM(B$2:B61)</f>
        <v>1</v>
      </c>
      <c r="E61" s="5">
        <f>SUM(C$2:C61)</f>
        <v>60</v>
      </c>
      <c r="F61" s="2">
        <f>IF(stats[[#This Row],[Datetime]],stats[[#This Row],[Total Clear]]/stats[[#This Row],[Total Runs]],NA())</f>
        <v>1.6666666666666666E-2</v>
      </c>
      <c r="G61" s="2">
        <f t="shared" si="0"/>
        <v>0</v>
      </c>
      <c r="H61" s="3">
        <f>IFERROR(stats[[#This Row],[Datetime]]-A60,"")</f>
        <v>9.6064814715646207E-4</v>
      </c>
      <c r="I61" s="3">
        <f t="shared" si="1"/>
        <v>9.2592592409346253E-4</v>
      </c>
      <c r="J61" s="3">
        <f t="shared" si="2"/>
        <v>9.8668981263472233E-4</v>
      </c>
      <c r="K61" s="3">
        <f>IFERROR(stats[[#This Row],[Q3]]-stats[[#This Row],[Q1]],"")</f>
        <v>6.0763888541259803E-5</v>
      </c>
      <c r="L61" s="3">
        <f>IFERROR(AVERAGEIFS(H42:H61, H42:H61, "&lt;" &amp; stats[[#This Row],[Q3]]+(2*stats[[#This Row],[IQR]]), H42:H61, "&gt;" &amp; stats[[#This Row],[Q1]]-(2*stats[[#This Row],[IQR]])),"")</f>
        <v>9.6701388865767508E-4</v>
      </c>
      <c r="M61" s="1"/>
      <c r="N61" s="1"/>
      <c r="O61" s="1"/>
      <c r="P61" s="1"/>
      <c r="Q61" s="1"/>
      <c r="R61" s="1"/>
    </row>
    <row r="62" spans="1:18" x14ac:dyDescent="0.25">
      <c r="A62" s="4">
        <v>44300.809571759259</v>
      </c>
      <c r="B62" s="1">
        <v>0</v>
      </c>
      <c r="C62" s="1">
        <v>1</v>
      </c>
      <c r="D62" s="5">
        <f>SUM(B$2:B62)</f>
        <v>1</v>
      </c>
      <c r="E62" s="5">
        <f>SUM(C$2:C62)</f>
        <v>61</v>
      </c>
      <c r="F62" s="2">
        <f>IF(stats[[#This Row],[Datetime]],stats[[#This Row],[Total Clear]]/stats[[#This Row],[Total Runs]],NA())</f>
        <v>1.6393442622950821E-2</v>
      </c>
      <c r="G62" s="2">
        <f t="shared" si="0"/>
        <v>0</v>
      </c>
      <c r="H62" s="3">
        <f>IFERROR(stats[[#This Row],[Datetime]]-A61,"")</f>
        <v>9.3750000087311491E-4</v>
      </c>
      <c r="I62" s="3">
        <f t="shared" si="1"/>
        <v>9.3460648167820182E-4</v>
      </c>
      <c r="J62" s="3">
        <f t="shared" si="2"/>
        <v>9.8668981263472233E-4</v>
      </c>
      <c r="K62" s="3">
        <f>IFERROR(stats[[#This Row],[Q3]]-stats[[#This Row],[Q1]],"")</f>
        <v>5.2083330956520513E-5</v>
      </c>
      <c r="L62" s="3">
        <f>IFERROR(AVERAGEIFS(H43:H62, H43:H62, "&lt;" &amp; stats[[#This Row],[Q3]]+(2*stats[[#This Row],[IQR]]), H43:H62, "&gt;" &amp; stats[[#This Row],[Q1]]-(2*stats[[#This Row],[IQR]])),"")</f>
        <v>9.6759259249665772E-4</v>
      </c>
      <c r="M62" s="1"/>
      <c r="N62" s="1"/>
      <c r="O62" s="1"/>
      <c r="P62" s="1"/>
      <c r="Q62" s="1"/>
      <c r="R62" s="1"/>
    </row>
    <row r="63" spans="1:18" x14ac:dyDescent="0.25">
      <c r="A63" s="4">
        <v>44300.81050925926</v>
      </c>
      <c r="B63" s="1">
        <v>0</v>
      </c>
      <c r="C63" s="1">
        <v>1</v>
      </c>
      <c r="D63" s="5">
        <f>SUM(B$2:B63)</f>
        <v>1</v>
      </c>
      <c r="E63" s="5">
        <f>SUM(C$2:C63)</f>
        <v>62</v>
      </c>
      <c r="F63" s="2">
        <f>IF(stats[[#This Row],[Datetime]],stats[[#This Row],[Total Clear]]/stats[[#This Row],[Total Runs]],NA())</f>
        <v>1.6129032258064516E-2</v>
      </c>
      <c r="G63" s="2">
        <f t="shared" si="0"/>
        <v>0</v>
      </c>
      <c r="H63" s="3">
        <f>IFERROR(stats[[#This Row],[Datetime]]-A62,"")</f>
        <v>9.3750000087311491E-4</v>
      </c>
      <c r="I63" s="3">
        <f t="shared" si="1"/>
        <v>9.3460648167820182E-4</v>
      </c>
      <c r="J63" s="3">
        <f t="shared" si="2"/>
        <v>9.8379629343980923E-4</v>
      </c>
      <c r="K63" s="3">
        <f>IFERROR(stats[[#This Row],[Q3]]-stats[[#This Row],[Q1]],"")</f>
        <v>4.9189811761607416E-5</v>
      </c>
      <c r="L63" s="3">
        <f>IFERROR(AVERAGEIFS(H44:H63, H44:H63, "&lt;" &amp; stats[[#This Row],[Q3]]+(2*stats[[#This Row],[IQR]]), H44:H63, "&gt;" &amp; stats[[#This Row],[Q1]]-(2*stats[[#This Row],[IQR]])),"")</f>
        <v>9.5760233939233184E-4</v>
      </c>
      <c r="M63" s="1"/>
      <c r="N63" s="1"/>
      <c r="O63" s="1"/>
      <c r="P63" s="1"/>
      <c r="Q63" s="1"/>
      <c r="R63" s="1"/>
    </row>
    <row r="64" spans="1:18" x14ac:dyDescent="0.25">
      <c r="A64" s="4">
        <v>44300.811423611114</v>
      </c>
      <c r="B64" s="1">
        <v>0</v>
      </c>
      <c r="C64" s="1">
        <v>1</v>
      </c>
      <c r="D64" s="5">
        <f>SUM(B$2:B64)</f>
        <v>1</v>
      </c>
      <c r="E64" s="5">
        <f>SUM(C$2:C64)</f>
        <v>63</v>
      </c>
      <c r="F64" s="2">
        <f>IF(stats[[#This Row],[Datetime]],stats[[#This Row],[Total Clear]]/stats[[#This Row],[Total Runs]],NA())</f>
        <v>1.5873015873015872E-2</v>
      </c>
      <c r="G64" s="2">
        <f t="shared" si="0"/>
        <v>0</v>
      </c>
      <c r="H64" s="3">
        <f>IFERROR(stats[[#This Row],[Datetime]]-A63,"")</f>
        <v>9.1435185458976775E-4</v>
      </c>
      <c r="I64" s="3">
        <f t="shared" si="1"/>
        <v>9.3460648167820182E-4</v>
      </c>
      <c r="J64" s="3">
        <f t="shared" si="2"/>
        <v>9.8379629343980923E-4</v>
      </c>
      <c r="K64" s="3">
        <f>IFERROR(stats[[#This Row],[Q3]]-stats[[#This Row],[Q1]],"")</f>
        <v>4.9189811761607416E-5</v>
      </c>
      <c r="L64" s="3">
        <f>IFERROR(AVERAGEIFS(H45:H64, H45:H64, "&lt;" &amp; stats[[#This Row],[Q3]]+(2*stats[[#This Row],[IQR]]), H45:H64, "&gt;" &amp; stats[[#This Row],[Q1]]-(2*stats[[#This Row],[IQR]])),"")</f>
        <v>9.582115013281031E-4</v>
      </c>
      <c r="M64" s="1"/>
      <c r="N64" s="1"/>
      <c r="O64" s="1"/>
      <c r="P64" s="1"/>
      <c r="Q64" s="1"/>
      <c r="R64" s="1"/>
    </row>
    <row r="65" spans="1:18" x14ac:dyDescent="0.25">
      <c r="A65" s="4">
        <v>44300.812384259261</v>
      </c>
      <c r="B65" s="1">
        <v>0</v>
      </c>
      <c r="C65" s="1">
        <v>1</v>
      </c>
      <c r="D65" s="5">
        <f>SUM(B$2:B65)</f>
        <v>1</v>
      </c>
      <c r="E65" s="5">
        <f>SUM(C$2:C65)</f>
        <v>64</v>
      </c>
      <c r="F65" s="2">
        <f>IF(stats[[#This Row],[Datetime]],stats[[#This Row],[Total Clear]]/stats[[#This Row],[Total Runs]],NA())</f>
        <v>1.5625E-2</v>
      </c>
      <c r="G65" s="2">
        <f t="shared" si="0"/>
        <v>0</v>
      </c>
      <c r="H65" s="3">
        <f>IFERROR(stats[[#This Row],[Datetime]]-A64,"")</f>
        <v>9.6064814715646207E-4</v>
      </c>
      <c r="I65" s="3">
        <f t="shared" si="1"/>
        <v>9.3750000087311491E-4</v>
      </c>
      <c r="J65" s="3">
        <f t="shared" si="2"/>
        <v>9.8379629343980923E-4</v>
      </c>
      <c r="K65" s="3">
        <f>IFERROR(stats[[#This Row],[Q3]]-stats[[#This Row],[Q1]],"")</f>
        <v>4.6296292566694319E-5</v>
      </c>
      <c r="L65" s="3">
        <f>IFERROR(AVERAGEIFS(H46:H65, H46:H65, "&lt;" &amp; stats[[#This Row],[Q3]]+(2*stats[[#This Row],[IQR]]), H46:H65, "&gt;" &amp; stats[[#This Row],[Q1]]-(2*stats[[#This Row],[IQR]])),"")</f>
        <v>9.6247563372966593E-4</v>
      </c>
      <c r="M65" s="1"/>
      <c r="N65" s="1"/>
      <c r="O65" s="1"/>
      <c r="P65" s="1"/>
      <c r="Q65" s="1"/>
      <c r="R65" s="1"/>
    </row>
    <row r="66" spans="1:18" x14ac:dyDescent="0.25">
      <c r="A66" s="4">
        <v>44300.813298611109</v>
      </c>
      <c r="B66" s="1">
        <v>0</v>
      </c>
      <c r="C66" s="1">
        <v>1</v>
      </c>
      <c r="D66" s="5">
        <f>SUM(B$2:B66)</f>
        <v>1</v>
      </c>
      <c r="E66" s="5">
        <f>SUM(C$2:C66)</f>
        <v>65</v>
      </c>
      <c r="F66" s="2">
        <f>IF(stats[[#This Row],[Datetime]],stats[[#This Row],[Total Clear]]/stats[[#This Row],[Total Runs]],NA())</f>
        <v>1.5384615384615385E-2</v>
      </c>
      <c r="G66" s="2">
        <f t="shared" si="0"/>
        <v>0</v>
      </c>
      <c r="H66" s="3">
        <f>IFERROR(stats[[#This Row],[Datetime]]-A65,"")</f>
        <v>9.1435184731381014E-4</v>
      </c>
      <c r="I66" s="3">
        <f t="shared" si="1"/>
        <v>9.3460648167820182E-4</v>
      </c>
      <c r="J66" s="3">
        <f t="shared" si="2"/>
        <v>9.7511574131203815E-4</v>
      </c>
      <c r="K66" s="3">
        <f>IFERROR(stats[[#This Row],[Q3]]-stats[[#This Row],[Q1]],"")</f>
        <v>4.0509259633836336E-5</v>
      </c>
      <c r="L66" s="3">
        <f>IFERROR(AVERAGEIFS(H47:H66, H47:H66, "&lt;" &amp; stats[[#This Row],[Q3]]+(2*stats[[#This Row],[IQR]]), H47:H66, "&gt;" &amp; stats[[#This Row],[Q1]]-(2*stats[[#This Row],[IQR]])),"")</f>
        <v>9.4566993485547277E-4</v>
      </c>
      <c r="M66" s="1"/>
      <c r="N66" s="1"/>
      <c r="O66" s="1"/>
      <c r="P66" s="1"/>
      <c r="Q66" s="1"/>
      <c r="R66" s="1"/>
    </row>
    <row r="67" spans="1:18" x14ac:dyDescent="0.25">
      <c r="A67" s="4">
        <v>44300.814212962963</v>
      </c>
      <c r="B67" s="1">
        <v>0</v>
      </c>
      <c r="C67" s="1">
        <v>1</v>
      </c>
      <c r="D67" s="5">
        <f>SUM(B$2:B67)</f>
        <v>1</v>
      </c>
      <c r="E67" s="5">
        <f>SUM(C$2:C67)</f>
        <v>66</v>
      </c>
      <c r="F67" s="2">
        <f>IF(stats[[#This Row],[Datetime]],stats[[#This Row],[Total Clear]]/stats[[#This Row],[Total Runs]],NA())</f>
        <v>1.5151515151515152E-2</v>
      </c>
      <c r="G67" s="2">
        <f t="shared" si="0"/>
        <v>0</v>
      </c>
      <c r="H67" s="3">
        <f>IFERROR(stats[[#This Row],[Datetime]]-A66,"")</f>
        <v>9.1435185458976775E-4</v>
      </c>
      <c r="I67" s="3">
        <f t="shared" si="1"/>
        <v>9.2303240671753883E-4</v>
      </c>
      <c r="J67" s="3">
        <f t="shared" si="2"/>
        <v>9.7511574131203815E-4</v>
      </c>
      <c r="K67" s="3">
        <f>IFERROR(stats[[#This Row],[Q3]]-stats[[#This Row],[Q1]],"")</f>
        <v>5.208333459449932E-5</v>
      </c>
      <c r="L67" s="3">
        <f>IFERROR(AVERAGEIFS(H48:H67, H48:H67, "&lt;" &amp; stats[[#This Row],[Q3]]+(2*stats[[#This Row],[IQR]]), H48:H67, "&gt;" &amp; stats[[#This Row],[Q1]]-(2*stats[[#This Row],[IQR]])),"")</f>
        <v>9.551656920321923E-4</v>
      </c>
      <c r="M67" s="1"/>
      <c r="N67" s="1"/>
      <c r="O67" s="1"/>
      <c r="P67" s="1"/>
      <c r="Q67" s="1"/>
      <c r="R67" s="1"/>
    </row>
    <row r="68" spans="1:18" x14ac:dyDescent="0.25">
      <c r="A68" s="4">
        <v>44300.815266203703</v>
      </c>
      <c r="B68" s="1">
        <v>0</v>
      </c>
      <c r="C68" s="1">
        <v>1</v>
      </c>
      <c r="D68" s="5">
        <f>SUM(B$2:B68)</f>
        <v>1</v>
      </c>
      <c r="E68" s="5">
        <f>SUM(C$2:C68)</f>
        <v>67</v>
      </c>
      <c r="F68" s="2">
        <f>IF(stats[[#This Row],[Datetime]],stats[[#This Row],[Total Clear]]/stats[[#This Row],[Total Runs]],NA())</f>
        <v>1.4925373134328358E-2</v>
      </c>
      <c r="G68" s="2">
        <f t="shared" si="0"/>
        <v>0</v>
      </c>
      <c r="H68" s="3">
        <f>IFERROR(stats[[#This Row],[Datetime]]-A67,"")</f>
        <v>1.0532407395658083E-3</v>
      </c>
      <c r="I68" s="3">
        <f t="shared" si="1"/>
        <v>9.2303240671753883E-4</v>
      </c>
      <c r="J68" s="3">
        <f t="shared" si="2"/>
        <v>9.8379629343980923E-4</v>
      </c>
      <c r="K68" s="3">
        <f>IFERROR(stats[[#This Row],[Q3]]-stats[[#This Row],[Q1]],"")</f>
        <v>6.0763886722270399E-5</v>
      </c>
      <c r="L68" s="3">
        <f>IFERROR(AVERAGEIFS(H49:H68, H49:H68, "&lt;" &amp; stats[[#This Row],[Q3]]+(2*stats[[#This Row],[IQR]]), H49:H68, "&gt;" &amp; stats[[#This Row],[Q1]]-(2*stats[[#This Row],[IQR]])),"")</f>
        <v>9.6643518518249041E-4</v>
      </c>
      <c r="M68" s="1"/>
      <c r="N68" s="1"/>
      <c r="O68" s="1"/>
      <c r="P68" s="1"/>
      <c r="Q68" s="1"/>
      <c r="R68" s="1"/>
    </row>
    <row r="69" spans="1:18" x14ac:dyDescent="0.25">
      <c r="A69" s="4">
        <v>44300.817002314812</v>
      </c>
      <c r="B69" s="1">
        <v>0</v>
      </c>
      <c r="C69" s="1">
        <v>1</v>
      </c>
      <c r="D69" s="5">
        <f>SUM(B$2:B69)</f>
        <v>1</v>
      </c>
      <c r="E69" s="5">
        <f>SUM(C$2:C69)</f>
        <v>68</v>
      </c>
      <c r="F69" s="2">
        <f>IF(stats[[#This Row],[Datetime]],stats[[#This Row],[Total Clear]]/stats[[#This Row],[Total Runs]],NA())</f>
        <v>1.4705882352941176E-2</v>
      </c>
      <c r="G69" s="2">
        <f t="shared" si="0"/>
        <v>0</v>
      </c>
      <c r="H69" s="3">
        <f>IFERROR(stats[[#This Row],[Datetime]]-A68,"")</f>
        <v>1.7361111094942316E-3</v>
      </c>
      <c r="I69" s="3">
        <f t="shared" si="1"/>
        <v>9.2303240671753883E-4</v>
      </c>
      <c r="J69" s="3">
        <f t="shared" si="2"/>
        <v>1.001157404971309E-3</v>
      </c>
      <c r="K69" s="3">
        <f>IFERROR(stats[[#This Row],[Q3]]-stats[[#This Row],[Q1]],"")</f>
        <v>7.8124998253770173E-5</v>
      </c>
      <c r="L69" s="3">
        <f>IFERROR(AVERAGEIFS(H50:H69, H50:H69, "&lt;" &amp; stats[[#This Row],[Q3]]+(2*stats[[#This Row],[IQR]]), H50:H69, "&gt;" &amp; stats[[#This Row],[Q1]]-(2*stats[[#This Row],[IQR]])),"")</f>
        <v>9.6795808961982598E-4</v>
      </c>
      <c r="M69" s="1"/>
      <c r="N69" s="1"/>
      <c r="O69" s="1"/>
      <c r="P69" s="1"/>
      <c r="Q69" s="1"/>
      <c r="R69" s="1"/>
    </row>
    <row r="70" spans="1:18" x14ac:dyDescent="0.25">
      <c r="A70" s="4">
        <v>44300.81790509259</v>
      </c>
      <c r="B70" s="1">
        <v>0</v>
      </c>
      <c r="C70" s="1">
        <v>1</v>
      </c>
      <c r="D70" s="5">
        <f>SUM(B$2:B70)</f>
        <v>1</v>
      </c>
      <c r="E70" s="5">
        <f>SUM(C$2:C70)</f>
        <v>69</v>
      </c>
      <c r="F70" s="2">
        <f>IF(stats[[#This Row],[Datetime]],stats[[#This Row],[Total Clear]]/stats[[#This Row],[Total Runs]],NA())</f>
        <v>1.4492753623188406E-2</v>
      </c>
      <c r="G70" s="2">
        <f t="shared" si="0"/>
        <v>0</v>
      </c>
      <c r="H70" s="3">
        <f>IFERROR(stats[[#This Row],[Datetime]]-A69,"")</f>
        <v>9.0277777781011537E-4</v>
      </c>
      <c r="I70" s="3">
        <f t="shared" si="1"/>
        <v>9.1435185458976775E-4</v>
      </c>
      <c r="J70" s="3">
        <f t="shared" si="2"/>
        <v>1.001157404971309E-3</v>
      </c>
      <c r="K70" s="3">
        <f>IFERROR(stats[[#This Row],[Q3]]-stats[[#This Row],[Q1]],"")</f>
        <v>8.6805550381541252E-5</v>
      </c>
      <c r="L70" s="3">
        <f>IFERROR(AVERAGEIFS(H51:H70, H51:H70, "&lt;" &amp; stats[[#This Row],[Q3]]+(2*stats[[#This Row],[IQR]]), H51:H70, "&gt;" &amp; stats[[#This Row],[Q1]]-(2*stats[[#This Row],[IQR]])),"")</f>
        <v>9.6552144225968634E-4</v>
      </c>
      <c r="M70" s="1"/>
      <c r="N70" s="1"/>
      <c r="O70" s="1"/>
      <c r="P70" s="1"/>
      <c r="Q70" s="1"/>
      <c r="R70" s="1"/>
    </row>
    <row r="71" spans="1:18" x14ac:dyDescent="0.25">
      <c r="A71" s="4">
        <v>44300.818784722222</v>
      </c>
      <c r="B71" s="1">
        <v>0</v>
      </c>
      <c r="C71" s="1">
        <v>1</v>
      </c>
      <c r="D71" s="5">
        <f>SUM(B$2:B71)</f>
        <v>1</v>
      </c>
      <c r="E71" s="5">
        <f>SUM(C$2:C71)</f>
        <v>70</v>
      </c>
      <c r="F71" s="2">
        <f>IF(stats[[#This Row],[Datetime]],stats[[#This Row],[Total Clear]]/stats[[#This Row],[Total Runs]],NA())</f>
        <v>1.4285714285714285E-2</v>
      </c>
      <c r="G71" s="2">
        <f t="shared" si="0"/>
        <v>0</v>
      </c>
      <c r="H71" s="3">
        <f>IFERROR(stats[[#This Row],[Datetime]]-A70,"")</f>
        <v>8.7962963152676821E-4</v>
      </c>
      <c r="I71" s="3">
        <f t="shared" si="1"/>
        <v>9.1435185277077835E-4</v>
      </c>
      <c r="J71" s="3">
        <f t="shared" si="2"/>
        <v>9.8379629343980923E-4</v>
      </c>
      <c r="K71" s="3">
        <f>IFERROR(stats[[#This Row],[Q3]]-stats[[#This Row],[Q1]],"")</f>
        <v>6.9444440669030882E-5</v>
      </c>
      <c r="L71" s="3">
        <f>IFERROR(AVERAGEIFS(H52:H71, H52:H71, "&lt;" &amp; stats[[#This Row],[Q3]]+(2*stats[[#This Row],[IQR]]), H52:H71, "&gt;" &amp; stats[[#This Row],[Q1]]-(2*stats[[#This Row],[IQR]])),"")</f>
        <v>9.5577485396796346E-4</v>
      </c>
      <c r="M71" s="1"/>
      <c r="N71" s="1"/>
      <c r="O71" s="1"/>
      <c r="P71" s="1"/>
      <c r="Q71" s="1"/>
      <c r="R71" s="1"/>
    </row>
    <row r="72" spans="1:18" x14ac:dyDescent="0.25">
      <c r="A72" s="4">
        <v>44300.819664351853</v>
      </c>
      <c r="B72" s="1">
        <v>0</v>
      </c>
      <c r="C72" s="1">
        <v>1</v>
      </c>
      <c r="D72" s="5">
        <f>SUM(B$2:B72)</f>
        <v>1</v>
      </c>
      <c r="E72" s="5">
        <f>SUM(C$2:C72)</f>
        <v>71</v>
      </c>
      <c r="F72" s="2">
        <f>IF(stats[[#This Row],[Datetime]],stats[[#This Row],[Total Clear]]/stats[[#This Row],[Total Runs]],NA())</f>
        <v>1.4084507042253521E-2</v>
      </c>
      <c r="G72" s="2">
        <f t="shared" si="0"/>
        <v>0</v>
      </c>
      <c r="H72" s="3">
        <f>IFERROR(stats[[#This Row],[Datetime]]-A71,"")</f>
        <v>8.7962963152676821E-4</v>
      </c>
      <c r="I72" s="3">
        <f t="shared" si="1"/>
        <v>9.1145832993788645E-4</v>
      </c>
      <c r="J72" s="3">
        <f t="shared" si="2"/>
        <v>9.7511574131203815E-4</v>
      </c>
      <c r="K72" s="3">
        <f>IFERROR(stats[[#This Row],[Q3]]-stats[[#This Row],[Q1]],"")</f>
        <v>6.3657411374151707E-5</v>
      </c>
      <c r="L72" s="3">
        <f>IFERROR(AVERAGEIFS(H53:H72, H53:H72, "&lt;" &amp; stats[[#This Row],[Q3]]+(2*stats[[#This Row],[IQR]]), H53:H72, "&gt;" &amp; stats[[#This Row],[Q1]]-(2*stats[[#This Row],[IQR]])),"")</f>
        <v>9.4602826529329549E-4</v>
      </c>
      <c r="M72" s="1"/>
      <c r="N72" s="1"/>
      <c r="O72" s="1"/>
      <c r="P72" s="1"/>
      <c r="Q72" s="1"/>
      <c r="R72" s="1"/>
    </row>
    <row r="73" spans="1:18" x14ac:dyDescent="0.25">
      <c r="A73" s="4">
        <v>44300.820601851854</v>
      </c>
      <c r="B73" s="1">
        <v>0</v>
      </c>
      <c r="C73" s="1">
        <v>1</v>
      </c>
      <c r="D73" s="5">
        <f>SUM(B$2:B73)</f>
        <v>1</v>
      </c>
      <c r="E73" s="5">
        <f>SUM(C$2:C73)</f>
        <v>72</v>
      </c>
      <c r="F73" s="2">
        <f>IF(stats[[#This Row],[Datetime]],stats[[#This Row],[Total Clear]]/stats[[#This Row],[Total Runs]],NA())</f>
        <v>1.3888888888888888E-2</v>
      </c>
      <c r="G73" s="2">
        <f t="shared" si="0"/>
        <v>0</v>
      </c>
      <c r="H73" s="3">
        <f>IFERROR(stats[[#This Row],[Datetime]]-A72,"")</f>
        <v>9.3750000087311491E-4</v>
      </c>
      <c r="I73" s="3">
        <f t="shared" si="1"/>
        <v>9.1145832993788645E-4</v>
      </c>
      <c r="J73" s="3">
        <f t="shared" si="2"/>
        <v>9.7222222393611446E-4</v>
      </c>
      <c r="K73" s="3">
        <f>IFERROR(stats[[#This Row],[Q3]]-stats[[#This Row],[Q1]],"")</f>
        <v>6.0763893998228014E-5</v>
      </c>
      <c r="L73" s="3">
        <f>IFERROR(AVERAGEIFS(H54:H73, H54:H73, "&lt;" &amp; stats[[#This Row],[Q3]]+(2*stats[[#This Row],[IQR]]), H54:H73, "&gt;" &amp; stats[[#This Row],[Q1]]-(2*stats[[#This Row],[IQR]])),"")</f>
        <v>9.4359161831610104E-4</v>
      </c>
      <c r="M73" s="1"/>
      <c r="N73" s="1"/>
      <c r="O73" s="1"/>
      <c r="P73" s="1"/>
      <c r="Q73" s="1"/>
      <c r="R73" s="1"/>
    </row>
    <row r="74" spans="1:18" x14ac:dyDescent="0.25">
      <c r="A74" s="4">
        <v>44300.821400462963</v>
      </c>
      <c r="B74" s="1">
        <v>0</v>
      </c>
      <c r="C74" s="1">
        <v>1</v>
      </c>
      <c r="D74" s="5">
        <f>SUM(B$2:B74)</f>
        <v>1</v>
      </c>
      <c r="E74" s="5">
        <f>SUM(C$2:C74)</f>
        <v>73</v>
      </c>
      <c r="F74" s="2">
        <f>IF(stats[[#This Row],[Datetime]],stats[[#This Row],[Total Clear]]/stats[[#This Row],[Total Runs]],NA())</f>
        <v>1.3698630136986301E-2</v>
      </c>
      <c r="G74" s="2">
        <f t="shared" si="0"/>
        <v>0</v>
      </c>
      <c r="H74" s="3">
        <f>IFERROR(stats[[#This Row],[Datetime]]-A73,"")</f>
        <v>7.9861110862111673E-4</v>
      </c>
      <c r="I74" s="3">
        <f t="shared" si="1"/>
        <v>9.1145832993788645E-4</v>
      </c>
      <c r="J74" s="3">
        <f t="shared" si="2"/>
        <v>9.7222222393611446E-4</v>
      </c>
      <c r="K74" s="3">
        <f>IFERROR(stats[[#This Row],[Q3]]-stats[[#This Row],[Q1]],"")</f>
        <v>6.0763893998228014E-5</v>
      </c>
      <c r="L74" s="3">
        <f>IFERROR(AVERAGEIFS(H55:H74, H55:H74, "&lt;" &amp; stats[[#This Row],[Q3]]+(2*stats[[#This Row],[IQR]]), H55:H74, "&gt;" &amp; stats[[#This Row],[Q1]]-(2*stats[[#This Row],[IQR]])),"")</f>
        <v>9.3871832359582186E-4</v>
      </c>
      <c r="M74" s="1"/>
      <c r="N74" s="1"/>
      <c r="O74" s="1"/>
      <c r="P74" s="1"/>
      <c r="Q74" s="1"/>
      <c r="R74" s="1"/>
    </row>
    <row r="75" spans="1:18" x14ac:dyDescent="0.25">
      <c r="A75" s="4">
        <v>44300.822326388887</v>
      </c>
      <c r="B75" s="1">
        <v>0</v>
      </c>
      <c r="C75" s="1">
        <v>1</v>
      </c>
      <c r="D75" s="5">
        <f>SUM(B$2:B75)</f>
        <v>1</v>
      </c>
      <c r="E75" s="5">
        <f>SUM(C$2:C75)</f>
        <v>74</v>
      </c>
      <c r="F75" s="2">
        <f>IF(stats[[#This Row],[Datetime]],stats[[#This Row],[Total Clear]]/stats[[#This Row],[Total Runs]],NA())</f>
        <v>1.3513513513513514E-2</v>
      </c>
      <c r="G75" s="2">
        <f t="shared" si="0"/>
        <v>0</v>
      </c>
      <c r="H75" s="3">
        <f>IFERROR(stats[[#This Row],[Datetime]]-A74,"")</f>
        <v>9.2592592409346253E-4</v>
      </c>
      <c r="I75" s="3">
        <f t="shared" si="1"/>
        <v>9.1145832993788645E-4</v>
      </c>
      <c r="J75" s="3">
        <f t="shared" si="2"/>
        <v>9.6354166635137517E-4</v>
      </c>
      <c r="K75" s="3">
        <f>IFERROR(stats[[#This Row],[Q3]]-stats[[#This Row],[Q1]],"")</f>
        <v>5.2083336413488723E-5</v>
      </c>
      <c r="L75" s="3">
        <f>IFERROR(AVERAGEIFS(H56:H75, H56:H75, "&lt;" &amp; stats[[#This Row],[Q3]]+(2*stats[[#This Row],[IQR]]), H56:H75, "&gt;" &amp; stats[[#This Row],[Q1]]-(2*stats[[#This Row],[IQR]])),"")</f>
        <v>9.3545751630753167E-4</v>
      </c>
      <c r="M75" s="1"/>
      <c r="N75" s="1"/>
      <c r="O75" s="1"/>
      <c r="P75" s="1"/>
      <c r="Q75" s="1"/>
      <c r="R75" s="1"/>
    </row>
    <row r="76" spans="1:18" x14ac:dyDescent="0.25">
      <c r="A76" s="4">
        <v>44300.823194444441</v>
      </c>
      <c r="B76" s="1">
        <v>0</v>
      </c>
      <c r="C76" s="1">
        <v>1</v>
      </c>
      <c r="D76" s="5">
        <f>SUM(B$2:B76)</f>
        <v>1</v>
      </c>
      <c r="E76" s="5">
        <f>SUM(C$2:C76)</f>
        <v>75</v>
      </c>
      <c r="F76" s="2">
        <f>IF(stats[[#This Row],[Datetime]],stats[[#This Row],[Total Clear]]/stats[[#This Row],[Total Runs]],NA())</f>
        <v>1.3333333333333334E-2</v>
      </c>
      <c r="G76" s="2">
        <f t="shared" si="0"/>
        <v>0</v>
      </c>
      <c r="H76" s="3">
        <f>IFERROR(stats[[#This Row],[Datetime]]-A75,"")</f>
        <v>8.6805555474711582E-4</v>
      </c>
      <c r="I76" s="3">
        <f t="shared" si="1"/>
        <v>9.0277777781011537E-4</v>
      </c>
      <c r="J76" s="3">
        <f t="shared" si="2"/>
        <v>9.6354166635137517E-4</v>
      </c>
      <c r="K76" s="3">
        <f>IFERROR(stats[[#This Row],[Q3]]-stats[[#This Row],[Q1]],"")</f>
        <v>6.0763888541259803E-5</v>
      </c>
      <c r="L76" s="3">
        <f>IFERROR(AVERAGEIFS(H57:H76, H57:H76, "&lt;" &amp; stats[[#This Row],[Q3]]+(2*stats[[#This Row],[IQR]]), H57:H76, "&gt;" &amp; stats[[#This Row],[Q1]]-(2*stats[[#This Row],[IQR]])),"")</f>
        <v>9.2463991758348933E-4</v>
      </c>
      <c r="M76" s="1"/>
      <c r="N76" s="1"/>
      <c r="O76" s="1"/>
      <c r="P76" s="1"/>
      <c r="Q76" s="1"/>
      <c r="R76" s="1"/>
    </row>
    <row r="77" spans="1:18" x14ac:dyDescent="0.25">
      <c r="A77" s="4">
        <v>44300.82408564815</v>
      </c>
      <c r="B77" s="1">
        <v>0</v>
      </c>
      <c r="C77" s="1">
        <v>1</v>
      </c>
      <c r="D77" s="5">
        <f>SUM(B$2:B77)</f>
        <v>1</v>
      </c>
      <c r="E77" s="5">
        <f>SUM(C$2:C77)</f>
        <v>76</v>
      </c>
      <c r="F77" s="2">
        <f>IF(stats[[#This Row],[Datetime]],stats[[#This Row],[Total Clear]]/stats[[#This Row],[Total Runs]],NA())</f>
        <v>1.3157894736842105E-2</v>
      </c>
      <c r="G77" s="2">
        <f t="shared" si="0"/>
        <v>0</v>
      </c>
      <c r="H77" s="3">
        <f>IFERROR(stats[[#This Row],[Datetime]]-A76,"")</f>
        <v>8.9120370830642059E-4</v>
      </c>
      <c r="I77" s="3">
        <f t="shared" si="1"/>
        <v>8.9988426043419167E-4</v>
      </c>
      <c r="J77" s="3">
        <f t="shared" si="2"/>
        <v>9.6064814715646207E-4</v>
      </c>
      <c r="K77" s="3">
        <f>IFERROR(stats[[#This Row],[Q3]]-stats[[#This Row],[Q1]],"")</f>
        <v>6.0763886722270399E-5</v>
      </c>
      <c r="L77" s="3">
        <f>IFERROR(AVERAGEIFS(H58:H77, H58:H77, "&lt;" &amp; stats[[#This Row],[Q3]]+(2*stats[[#This Row],[IQR]]), H58:H77, "&gt;" &amp; stats[[#This Row],[Q1]]-(2*stats[[#This Row],[IQR]])),"")</f>
        <v>9.2288011709522257E-4</v>
      </c>
      <c r="M77" s="1"/>
      <c r="N77" s="1"/>
      <c r="O77" s="1"/>
      <c r="P77" s="1"/>
      <c r="Q77" s="1"/>
      <c r="R77" s="1"/>
    </row>
    <row r="78" spans="1:18" x14ac:dyDescent="0.25">
      <c r="A78" s="4">
        <v>44300.824884259258</v>
      </c>
      <c r="B78" s="1">
        <v>0</v>
      </c>
      <c r="C78" s="1">
        <v>1</v>
      </c>
      <c r="D78" s="5">
        <f>SUM(B$2:B78)</f>
        <v>1</v>
      </c>
      <c r="E78" s="5">
        <f>SUM(C$2:C78)</f>
        <v>77</v>
      </c>
      <c r="F78" s="2">
        <f>IF(stats[[#This Row],[Datetime]],stats[[#This Row],[Total Clear]]/stats[[#This Row],[Total Runs]],NA())</f>
        <v>1.2987012987012988E-2</v>
      </c>
      <c r="G78" s="2">
        <f t="shared" si="0"/>
        <v>0</v>
      </c>
      <c r="H78" s="3">
        <f>IFERROR(stats[[#This Row],[Datetime]]-A77,"")</f>
        <v>7.9861110862111673E-4</v>
      </c>
      <c r="I78" s="3">
        <f t="shared" si="1"/>
        <v>8.883101891115075E-4</v>
      </c>
      <c r="J78" s="3">
        <f t="shared" si="2"/>
        <v>9.6064814715646207E-4</v>
      </c>
      <c r="K78" s="3">
        <f>IFERROR(stats[[#This Row],[Q3]]-stats[[#This Row],[Q1]],"")</f>
        <v>7.2337958044954576E-5</v>
      </c>
      <c r="L78" s="3">
        <f>IFERROR(AVERAGEIFS(H59:H78, H59:H78, "&lt;" &amp; stats[[#This Row],[Q3]]+(2*stats[[#This Row],[IQR]]), H59:H78, "&gt;" &amp; stats[[#This Row],[Q1]]-(2*stats[[#This Row],[IQR]])),"")</f>
        <v>9.1739766082211743E-4</v>
      </c>
      <c r="M78" s="1"/>
      <c r="N78" s="1"/>
      <c r="O78" s="1"/>
      <c r="P78" s="1"/>
      <c r="Q78" s="1"/>
      <c r="R78" s="1"/>
    </row>
    <row r="79" spans="1:18" x14ac:dyDescent="0.25">
      <c r="A79" s="4">
        <v>44300.825879629629</v>
      </c>
      <c r="B79" s="1">
        <v>0</v>
      </c>
      <c r="C79" s="1">
        <v>1</v>
      </c>
      <c r="D79" s="5">
        <f>SUM(B$2:B79)</f>
        <v>1</v>
      </c>
      <c r="E79" s="5">
        <f>SUM(C$2:C79)</f>
        <v>78</v>
      </c>
      <c r="F79" s="2">
        <f>IF(stats[[#This Row],[Datetime]],stats[[#This Row],[Total Clear]]/stats[[#This Row],[Total Runs]],NA())</f>
        <v>1.282051282051282E-2</v>
      </c>
      <c r="G79" s="2">
        <f t="shared" si="0"/>
        <v>0</v>
      </c>
      <c r="H79" s="3">
        <f>IFERROR(stats[[#This Row],[Datetime]]-A78,"")</f>
        <v>9.9537037021946162E-4</v>
      </c>
      <c r="I79" s="3">
        <f t="shared" si="1"/>
        <v>8.883101891115075E-4</v>
      </c>
      <c r="J79" s="3">
        <f t="shared" si="2"/>
        <v>9.6064814715646207E-4</v>
      </c>
      <c r="K79" s="3">
        <f>IFERROR(stats[[#This Row],[Q3]]-stats[[#This Row],[Q1]],"")</f>
        <v>7.2337958044954576E-5</v>
      </c>
      <c r="L79" s="3">
        <f>IFERROR(AVERAGEIFS(H60:H79, H60:H79, "&lt;" &amp; stats[[#This Row],[Q3]]+(2*stats[[#This Row],[IQR]]), H60:H79, "&gt;" &amp; stats[[#This Row],[Q1]]-(2*stats[[#This Row],[IQR]])),"")</f>
        <v>9.1800682275788859E-4</v>
      </c>
      <c r="M79" s="1"/>
      <c r="N79" s="1"/>
      <c r="O79" s="1"/>
      <c r="P79" s="1"/>
      <c r="Q79" s="1"/>
      <c r="R79" s="1"/>
    </row>
    <row r="80" spans="1:18" x14ac:dyDescent="0.25">
      <c r="A80" s="4">
        <v>44300.826840277776</v>
      </c>
      <c r="B80" s="1">
        <v>0</v>
      </c>
      <c r="C80" s="1">
        <v>1</v>
      </c>
      <c r="D80" s="5">
        <f>SUM(B$2:B80)</f>
        <v>1</v>
      </c>
      <c r="E80" s="5">
        <f>SUM(C$2:C80)</f>
        <v>79</v>
      </c>
      <c r="F80" s="2">
        <f>IF(stats[[#This Row],[Datetime]],stats[[#This Row],[Total Clear]]/stats[[#This Row],[Total Runs]],NA())</f>
        <v>1.2658227848101266E-2</v>
      </c>
      <c r="G80" s="2">
        <f t="shared" si="0"/>
        <v>0</v>
      </c>
      <c r="H80" s="3">
        <f>IFERROR(stats[[#This Row],[Datetime]]-A79,"")</f>
        <v>9.6064814715646207E-4</v>
      </c>
      <c r="I80" s="3">
        <f t="shared" si="1"/>
        <v>8.883101891115075E-4</v>
      </c>
      <c r="J80" s="3">
        <f t="shared" si="2"/>
        <v>9.6064814715646207E-4</v>
      </c>
      <c r="K80" s="3">
        <f>IFERROR(stats[[#This Row],[Q3]]-stats[[#This Row],[Q1]],"")</f>
        <v>7.2337958044954576E-5</v>
      </c>
      <c r="L80" s="3">
        <f>IFERROR(AVERAGEIFS(H61:H80, H61:H80, "&lt;" &amp; stats[[#This Row],[Q3]]+(2*stats[[#This Row],[IQR]]), H61:H80, "&gt;" &amp; stats[[#This Row],[Q1]]-(2*stats[[#This Row],[IQR]])),"")</f>
        <v>9.1739766082211743E-4</v>
      </c>
      <c r="M80" s="1"/>
      <c r="N80" s="1"/>
      <c r="O80" s="1"/>
      <c r="P80" s="1"/>
      <c r="Q80" s="1"/>
      <c r="R80" s="1"/>
    </row>
    <row r="81" spans="1:18" x14ac:dyDescent="0.25">
      <c r="A81" s="4">
        <v>44300.827650462961</v>
      </c>
      <c r="B81" s="1">
        <v>0</v>
      </c>
      <c r="C81" s="1">
        <v>1</v>
      </c>
      <c r="D81" s="5">
        <f>SUM(B$2:B81)</f>
        <v>1</v>
      </c>
      <c r="E81" s="5">
        <f>SUM(C$2:C81)</f>
        <v>80</v>
      </c>
      <c r="F81" s="2">
        <f>IF(stats[[#This Row],[Datetime]],stats[[#This Row],[Total Clear]]/stats[[#This Row],[Total Runs]],NA())</f>
        <v>1.2500000000000001E-2</v>
      </c>
      <c r="G81" s="2">
        <f t="shared" si="0"/>
        <v>0</v>
      </c>
      <c r="H81" s="3">
        <f>IFERROR(stats[[#This Row],[Datetime]]-A80,"")</f>
        <v>8.1018518540076911E-4</v>
      </c>
      <c r="I81" s="3">
        <f t="shared" si="1"/>
        <v>8.7962963152676821E-4</v>
      </c>
      <c r="J81" s="3">
        <f t="shared" si="2"/>
        <v>9.432870374439517E-4</v>
      </c>
      <c r="K81" s="3">
        <f>IFERROR(stats[[#This Row],[Q3]]-stats[[#This Row],[Q1]],"")</f>
        <v>6.3657405917183496E-5</v>
      </c>
      <c r="L81" s="3">
        <f>IFERROR(AVERAGEIFS(H62:H81, H62:H81, "&lt;" &amp; stats[[#This Row],[Q3]]+(2*stats[[#This Row],[IQR]]), H62:H81, "&gt;" &amp; stats[[#This Row],[Q1]]-(2*stats[[#This Row],[IQR]])),"")</f>
        <v>9.0947855757181773E-4</v>
      </c>
      <c r="M81" s="1"/>
      <c r="N81" s="1"/>
      <c r="O81" s="1"/>
      <c r="P81" s="1"/>
      <c r="Q81" s="1"/>
      <c r="R81" s="1"/>
    </row>
    <row r="82" spans="1:18" x14ac:dyDescent="0.25">
      <c r="A82" s="4">
        <v>44300.828483796293</v>
      </c>
      <c r="B82" s="1">
        <v>0</v>
      </c>
      <c r="C82" s="1">
        <v>1</v>
      </c>
      <c r="D82" s="5">
        <f>SUM(B$2:B82)</f>
        <v>1</v>
      </c>
      <c r="E82" s="5">
        <f>SUM(C$2:C82)</f>
        <v>81</v>
      </c>
      <c r="F82" s="2">
        <f>IF(stats[[#This Row],[Datetime]],stats[[#This Row],[Total Clear]]/stats[[#This Row],[Total Runs]],NA())</f>
        <v>1.2345679012345678E-2</v>
      </c>
      <c r="G82" s="2">
        <f t="shared" si="0"/>
        <v>0</v>
      </c>
      <c r="H82" s="3">
        <f>IFERROR(stats[[#This Row],[Datetime]]-A81,"")</f>
        <v>8.3333333168411627E-4</v>
      </c>
      <c r="I82" s="3">
        <f t="shared" si="1"/>
        <v>8.7673611233185511E-4</v>
      </c>
      <c r="J82" s="3">
        <f t="shared" si="2"/>
        <v>9.432870374439517E-4</v>
      </c>
      <c r="K82" s="3">
        <f>IFERROR(stats[[#This Row],[Q3]]-stats[[#This Row],[Q1]],"")</f>
        <v>6.6550925112096593E-5</v>
      </c>
      <c r="L82" s="3">
        <f>IFERROR(AVERAGEIFS(H63:H82, H63:H82, "&lt;" &amp; stats[[#This Row],[Q3]]+(2*stats[[#This Row],[IQR]]), H63:H82, "&gt;" &amp; stats[[#This Row],[Q1]]-(2*stats[[#This Row],[IQR]])),"")</f>
        <v>9.0399610129871259E-4</v>
      </c>
      <c r="M82" s="1"/>
      <c r="N82" s="1"/>
      <c r="O82" s="1"/>
      <c r="P82" s="1"/>
      <c r="Q82" s="1"/>
      <c r="R82" s="1"/>
    </row>
    <row r="83" spans="1:18" x14ac:dyDescent="0.25">
      <c r="A83" s="4">
        <v>44300.829328703701</v>
      </c>
      <c r="B83" s="1">
        <v>0</v>
      </c>
      <c r="C83" s="1">
        <v>1</v>
      </c>
      <c r="D83" s="5">
        <f>SUM(B$2:B83)</f>
        <v>1</v>
      </c>
      <c r="E83" s="5">
        <f>SUM(C$2:C83)</f>
        <v>82</v>
      </c>
      <c r="F83" s="2">
        <f>IF(stats[[#This Row],[Datetime]],stats[[#This Row],[Total Clear]]/stats[[#This Row],[Total Runs]],NA())</f>
        <v>1.2195121951219513E-2</v>
      </c>
      <c r="G83" s="2">
        <f t="shared" si="0"/>
        <v>0</v>
      </c>
      <c r="H83" s="3">
        <f>IFERROR(stats[[#This Row],[Datetime]]-A82,"")</f>
        <v>8.4490740846376866E-4</v>
      </c>
      <c r="I83" s="3">
        <f t="shared" si="1"/>
        <v>8.6226851817627903E-4</v>
      </c>
      <c r="J83" s="3">
        <f t="shared" si="2"/>
        <v>9.432870374439517E-4</v>
      </c>
      <c r="K83" s="3">
        <f>IFERROR(stats[[#This Row],[Q3]]-stats[[#This Row],[Q1]],"")</f>
        <v>8.1018519267672673E-5</v>
      </c>
      <c r="L83" s="3">
        <f>IFERROR(AVERAGEIFS(H64:H83, H64:H83, "&lt;" &amp; stats[[#This Row],[Q3]]+(2*stats[[#This Row],[IQR]]), H64:H83, "&gt;" &amp; stats[[#This Row],[Q1]]-(2*stats[[#This Row],[IQR]])),"")</f>
        <v>8.9912280696137861E-4</v>
      </c>
      <c r="M83" s="1"/>
      <c r="N83" s="1"/>
      <c r="O83" s="1"/>
      <c r="P83" s="1"/>
      <c r="Q83" s="1"/>
      <c r="R83" s="1"/>
    </row>
    <row r="84" spans="1:18" x14ac:dyDescent="0.25">
      <c r="A84" s="4">
        <v>44300.830254629633</v>
      </c>
      <c r="B84" s="1">
        <v>0</v>
      </c>
      <c r="C84" s="1">
        <v>1</v>
      </c>
      <c r="D84" s="5">
        <f>SUM(B$2:B84)</f>
        <v>1</v>
      </c>
      <c r="E84" s="5">
        <f>SUM(C$2:C84)</f>
        <v>83</v>
      </c>
      <c r="F84" s="2">
        <f>IF(stats[[#This Row],[Datetime]],stats[[#This Row],[Total Clear]]/stats[[#This Row],[Total Runs]],NA())</f>
        <v>1.2048192771084338E-2</v>
      </c>
      <c r="G84" s="2">
        <f t="shared" si="0"/>
        <v>0</v>
      </c>
      <c r="H84" s="3">
        <f>IFERROR(stats[[#This Row],[Datetime]]-A83,"")</f>
        <v>9.2592593136942014E-4</v>
      </c>
      <c r="I84" s="3">
        <f t="shared" si="1"/>
        <v>8.6226851817627903E-4</v>
      </c>
      <c r="J84" s="3">
        <f t="shared" si="2"/>
        <v>9.432870374439517E-4</v>
      </c>
      <c r="K84" s="3">
        <f>IFERROR(stats[[#This Row],[Q3]]-stats[[#This Row],[Q1]],"")</f>
        <v>8.1018519267672673E-5</v>
      </c>
      <c r="L84" s="3">
        <f>IFERROR(AVERAGEIFS(H65:H84, H65:H84, "&lt;" &amp; stats[[#This Row],[Q3]]+(2*stats[[#This Row],[IQR]]), H65:H84, "&gt;" &amp; stats[[#This Row],[Q1]]-(2*stats[[#This Row],[IQR]])),"")</f>
        <v>8.9973196889714976E-4</v>
      </c>
      <c r="M84" s="1"/>
      <c r="N84" s="1"/>
      <c r="O84" s="1"/>
      <c r="P84" s="1"/>
      <c r="Q84" s="1"/>
      <c r="R84" s="1"/>
    </row>
    <row r="85" spans="1:18" x14ac:dyDescent="0.25">
      <c r="A85" s="4">
        <v>44300.831180555557</v>
      </c>
      <c r="B85" s="1">
        <v>0</v>
      </c>
      <c r="C85" s="1">
        <v>1</v>
      </c>
      <c r="D85" s="5">
        <f>SUM(B$2:B85)</f>
        <v>1</v>
      </c>
      <c r="E85" s="5">
        <f>SUM(C$2:C85)</f>
        <v>84</v>
      </c>
      <c r="F85" s="2">
        <f>IF(stats[[#This Row],[Datetime]],stats[[#This Row],[Total Clear]]/stats[[#This Row],[Total Runs]],NA())</f>
        <v>1.1904761904761904E-2</v>
      </c>
      <c r="G85" s="2">
        <f t="shared" si="0"/>
        <v>0</v>
      </c>
      <c r="H85" s="3">
        <f>IFERROR(stats[[#This Row],[Datetime]]-A84,"")</f>
        <v>9.2592592409346253E-4</v>
      </c>
      <c r="I85" s="3">
        <f t="shared" si="1"/>
        <v>8.6226851817627903E-4</v>
      </c>
      <c r="J85" s="3">
        <f t="shared" si="2"/>
        <v>9.2881944874534383E-4</v>
      </c>
      <c r="K85" s="3">
        <f>IFERROR(stats[[#This Row],[Q3]]-stats[[#This Row],[Q1]],"")</f>
        <v>6.6550930569064803E-5</v>
      </c>
      <c r="L85" s="3">
        <f>IFERROR(AVERAGEIFS(H66:H85, H66:H85, "&lt;" &amp; stats[[#This Row],[Q3]]+(2*stats[[#This Row],[IQR]]), H66:H85, "&gt;" &amp; stats[[#This Row],[Q1]]-(2*stats[[#This Row],[IQR]])),"")</f>
        <v>8.9790448347278138E-4</v>
      </c>
      <c r="M85" s="1"/>
      <c r="N85" s="1"/>
      <c r="O85" s="1"/>
      <c r="P85" s="1"/>
      <c r="Q85" s="1"/>
      <c r="R85" s="1"/>
    </row>
    <row r="86" spans="1:18" x14ac:dyDescent="0.25">
      <c r="A86" s="4">
        <v>44300.832118055558</v>
      </c>
      <c r="B86" s="1">
        <v>0</v>
      </c>
      <c r="C86" s="1">
        <v>1</v>
      </c>
      <c r="D86" s="5">
        <f>SUM(B$2:B86)</f>
        <v>1</v>
      </c>
      <c r="E86" s="5">
        <f>SUM(C$2:C86)</f>
        <v>85</v>
      </c>
      <c r="F86" s="2">
        <f>IF(stats[[#This Row],[Datetime]],stats[[#This Row],[Total Clear]]/stats[[#This Row],[Total Runs]],NA())</f>
        <v>1.1764705882352941E-2</v>
      </c>
      <c r="G86" s="2">
        <f t="shared" si="0"/>
        <v>0</v>
      </c>
      <c r="H86" s="3">
        <f>IFERROR(stats[[#This Row],[Datetime]]-A85,"")</f>
        <v>9.3750000087311491E-4</v>
      </c>
      <c r="I86" s="3">
        <f t="shared" si="1"/>
        <v>8.6226851817627903E-4</v>
      </c>
      <c r="J86" s="3">
        <f t="shared" si="2"/>
        <v>9.3750000087311491E-4</v>
      </c>
      <c r="K86" s="3">
        <f>IFERROR(stats[[#This Row],[Q3]]-stats[[#This Row],[Q1]],"")</f>
        <v>7.5231482696835883E-5</v>
      </c>
      <c r="L86" s="3">
        <f>IFERROR(AVERAGEIFS(H67:H86, H67:H86, "&lt;" &amp; stats[[#This Row],[Q3]]+(2*stats[[#This Row],[IQR]]), H67:H86, "&gt;" &amp; stats[[#This Row],[Q1]]-(2*stats[[#This Row],[IQR]])),"")</f>
        <v>8.9912280734432369E-4</v>
      </c>
      <c r="M86" s="1"/>
      <c r="N86" s="1"/>
      <c r="O86" s="1"/>
      <c r="P86" s="1"/>
      <c r="Q86" s="1"/>
      <c r="R86" s="1"/>
    </row>
    <row r="87" spans="1:18" x14ac:dyDescent="0.25">
      <c r="A87" s="4">
        <v>44300.832986111112</v>
      </c>
      <c r="B87" s="1">
        <v>0</v>
      </c>
      <c r="C87" s="1">
        <v>1</v>
      </c>
      <c r="D87" s="5">
        <f>SUM(B$2:B87)</f>
        <v>1</v>
      </c>
      <c r="E87" s="5">
        <f>SUM(C$2:C87)</f>
        <v>86</v>
      </c>
      <c r="F87" s="2">
        <f>IF(stats[[#This Row],[Datetime]],stats[[#This Row],[Total Clear]]/stats[[#This Row],[Total Runs]],NA())</f>
        <v>1.1627906976744186E-2</v>
      </c>
      <c r="G87" s="2">
        <f t="shared" ref="G87:G150" si="3">SUM(B68:B87) / SUM(C68:C87)</f>
        <v>0</v>
      </c>
      <c r="H87" s="3">
        <f>IFERROR(stats[[#This Row],[Datetime]]-A86,"")</f>
        <v>8.6805555474711582E-4</v>
      </c>
      <c r="I87" s="3">
        <f t="shared" ref="I87:I150" si="4">IFERROR(_xlfn.QUARTILE.INC(H68:H87,1),"")</f>
        <v>8.6226851817627903E-4</v>
      </c>
      <c r="J87" s="3">
        <f t="shared" ref="J87:J150" si="5">IFERROR(_xlfn.QUARTILE.INC(H68:H87,3),"")</f>
        <v>9.3750000087311491E-4</v>
      </c>
      <c r="K87" s="3">
        <f>IFERROR(stats[[#This Row],[Q3]]-stats[[#This Row],[Q1]],"")</f>
        <v>7.5231482696835883E-5</v>
      </c>
      <c r="L87" s="3">
        <f>IFERROR(AVERAGEIFS(H68:H87, H68:H87, "&lt;" &amp; stats[[#This Row],[Q3]]+(2*stats[[#This Row],[IQR]]), H68:H87, "&gt;" &amp; stats[[#This Row],[Q1]]-(2*stats[[#This Row],[IQR]])),"")</f>
        <v>8.9668615998418416E-4</v>
      </c>
      <c r="M87" s="1"/>
      <c r="N87" s="1"/>
      <c r="O87" s="1"/>
      <c r="P87" s="1"/>
      <c r="Q87" s="1"/>
      <c r="R87" s="1"/>
    </row>
    <row r="88" spans="1:18" x14ac:dyDescent="0.25">
      <c r="A88" s="4">
        <v>44300.833831018521</v>
      </c>
      <c r="B88" s="1">
        <v>0</v>
      </c>
      <c r="C88" s="1">
        <v>1</v>
      </c>
      <c r="D88" s="5">
        <f>SUM(B$2:B88)</f>
        <v>1</v>
      </c>
      <c r="E88" s="5">
        <f>SUM(C$2:C88)</f>
        <v>87</v>
      </c>
      <c r="F88" s="2">
        <f>IF(stats[[#This Row],[Datetime]],stats[[#This Row],[Total Clear]]/stats[[#This Row],[Total Runs]],NA())</f>
        <v>1.1494252873563218E-2</v>
      </c>
      <c r="G88" s="2">
        <f t="shared" si="3"/>
        <v>0</v>
      </c>
      <c r="H88" s="3">
        <f>IFERROR(stats[[#This Row],[Datetime]]-A87,"")</f>
        <v>8.4490740846376866E-4</v>
      </c>
      <c r="I88" s="3">
        <f t="shared" si="4"/>
        <v>8.4490740846376866E-4</v>
      </c>
      <c r="J88" s="3">
        <f t="shared" si="5"/>
        <v>9.2881944874534383E-4</v>
      </c>
      <c r="K88" s="3">
        <f>IFERROR(stats[[#This Row],[Q3]]-stats[[#This Row],[Q1]],"")</f>
        <v>8.3912040281575173E-5</v>
      </c>
      <c r="L88" s="3">
        <f>IFERROR(AVERAGEIFS(H69:H88, H69:H88, "&lt;" &amp; stats[[#This Row],[Q3]]+(2*stats[[#This Row],[IQR]]), H69:H88, "&gt;" &amp; stats[[#This Row],[Q1]]-(2*stats[[#This Row],[IQR]])),"")</f>
        <v>8.8572124782091886E-4</v>
      </c>
      <c r="M88" s="1"/>
      <c r="N88" s="1"/>
      <c r="O88" s="1"/>
      <c r="P88" s="1"/>
      <c r="Q88" s="1"/>
      <c r="R88" s="1"/>
    </row>
    <row r="89" spans="1:18" x14ac:dyDescent="0.25">
      <c r="A89" s="4">
        <v>44300.834664351853</v>
      </c>
      <c r="B89" s="1">
        <v>0</v>
      </c>
      <c r="C89" s="1">
        <v>1</v>
      </c>
      <c r="D89" s="5">
        <f>SUM(B$2:B89)</f>
        <v>1</v>
      </c>
      <c r="E89" s="5">
        <f>SUM(C$2:C89)</f>
        <v>88</v>
      </c>
      <c r="F89" s="2">
        <f>IF(stats[[#This Row],[Datetime]],stats[[#This Row],[Total Clear]]/stats[[#This Row],[Total Runs]],NA())</f>
        <v>1.1363636363636364E-2</v>
      </c>
      <c r="G89" s="2">
        <f t="shared" si="3"/>
        <v>0</v>
      </c>
      <c r="H89" s="3">
        <f>IFERROR(stats[[#This Row],[Datetime]]-A88,"")</f>
        <v>8.3333333168411627E-4</v>
      </c>
      <c r="I89" s="3">
        <f t="shared" si="4"/>
        <v>8.4201388926885556E-4</v>
      </c>
      <c r="J89" s="3">
        <f t="shared" si="5"/>
        <v>9.2592592591245193E-4</v>
      </c>
      <c r="K89" s="3">
        <f>IFERROR(stats[[#This Row],[Q3]]-stats[[#This Row],[Q1]],"")</f>
        <v>8.3912036643596366E-5</v>
      </c>
      <c r="L89" s="3">
        <f>IFERROR(AVERAGEIFS(H70:H89, H70:H89, "&lt;" &amp; stats[[#This Row],[Q3]]+(2*stats[[#This Row],[IQR]]), H70:H89, "&gt;" &amp; stats[[#This Row],[Q1]]-(2*stats[[#This Row],[IQR]])),"")</f>
        <v>8.8310185201407872E-4</v>
      </c>
      <c r="M89" s="1"/>
      <c r="N89" s="1"/>
      <c r="O89" s="1"/>
      <c r="P89" s="1"/>
      <c r="Q89" s="1"/>
      <c r="R89" s="6"/>
    </row>
    <row r="90" spans="1:18" x14ac:dyDescent="0.25">
      <c r="A90" s="4">
        <v>44300.835613425923</v>
      </c>
      <c r="B90" s="1">
        <v>0</v>
      </c>
      <c r="C90" s="1">
        <v>1</v>
      </c>
      <c r="D90" s="5">
        <f>SUM(B$2:B90)</f>
        <v>1</v>
      </c>
      <c r="E90" s="5">
        <f>SUM(C$2:C90)</f>
        <v>89</v>
      </c>
      <c r="F90" s="2">
        <f>IF(stats[[#This Row],[Datetime]],stats[[#This Row],[Total Clear]]/stats[[#This Row],[Total Runs]],NA())</f>
        <v>1.1235955056179775E-2</v>
      </c>
      <c r="G90" s="2">
        <f t="shared" si="3"/>
        <v>0</v>
      </c>
      <c r="H90" s="3">
        <f>IFERROR(stats[[#This Row],[Datetime]]-A89,"")</f>
        <v>9.4907407037680969E-4</v>
      </c>
      <c r="I90" s="3">
        <f t="shared" si="4"/>
        <v>8.4201388926885556E-4</v>
      </c>
      <c r="J90" s="3">
        <f t="shared" si="5"/>
        <v>9.2881944874534383E-4</v>
      </c>
      <c r="K90" s="3">
        <f>IFERROR(stats[[#This Row],[Q3]]-stats[[#This Row],[Q1]],"")</f>
        <v>8.680555947648827E-5</v>
      </c>
      <c r="L90" s="3">
        <f>IFERROR(AVERAGEIFS(H71:H90, H71:H90, "&lt;" &amp; stats[[#This Row],[Q3]]+(2*stats[[#This Row],[IQR]]), H71:H90, "&gt;" &amp; stats[[#This Row],[Q1]]-(2*stats[[#This Row],[IQR]])),"")</f>
        <v>8.8541666664241345E-4</v>
      </c>
      <c r="M90" s="1"/>
      <c r="N90" s="1"/>
      <c r="O90" s="1"/>
      <c r="P90" s="1"/>
      <c r="Q90" s="1"/>
      <c r="R90" s="1"/>
    </row>
    <row r="91" spans="1:18" x14ac:dyDescent="0.25">
      <c r="A91" s="4">
        <v>44300.836458333331</v>
      </c>
      <c r="B91" s="1">
        <v>0</v>
      </c>
      <c r="C91" s="1">
        <v>1</v>
      </c>
      <c r="D91" s="5">
        <f>SUM(B$2:B91)</f>
        <v>1</v>
      </c>
      <c r="E91" s="5">
        <f>SUM(C$2:C91)</f>
        <v>90</v>
      </c>
      <c r="F91" s="2">
        <f>IF(stats[[#This Row],[Datetime]],stats[[#This Row],[Total Clear]]/stats[[#This Row],[Total Runs]],NA())</f>
        <v>1.1111111111111112E-2</v>
      </c>
      <c r="G91" s="2">
        <f t="shared" si="3"/>
        <v>0</v>
      </c>
      <c r="H91" s="3">
        <f>IFERROR(stats[[#This Row],[Datetime]]-A90,"")</f>
        <v>8.4490740846376866E-4</v>
      </c>
      <c r="I91" s="3">
        <f t="shared" si="4"/>
        <v>8.4201388926885556E-4</v>
      </c>
      <c r="J91" s="3">
        <f t="shared" si="5"/>
        <v>9.2881944874534383E-4</v>
      </c>
      <c r="K91" s="3">
        <f>IFERROR(stats[[#This Row],[Q3]]-stats[[#This Row],[Q1]],"")</f>
        <v>8.680555947648827E-5</v>
      </c>
      <c r="L91" s="3">
        <f>IFERROR(AVERAGEIFS(H72:H91, H72:H91, "&lt;" &amp; stats[[#This Row],[Q3]]+(2*stats[[#This Row],[IQR]]), H72:H91, "&gt;" &amp; stats[[#This Row],[Q1]]-(2*stats[[#This Row],[IQR]])),"")</f>
        <v>8.836805554892635E-4</v>
      </c>
      <c r="M91" s="1"/>
      <c r="N91" s="1"/>
      <c r="O91" s="1"/>
      <c r="P91" s="1"/>
      <c r="Q91" s="1"/>
      <c r="R91" s="1"/>
    </row>
    <row r="92" spans="1:18" x14ac:dyDescent="0.25">
      <c r="A92" s="4">
        <v>44300.83734953704</v>
      </c>
      <c r="B92" s="1">
        <v>0</v>
      </c>
      <c r="C92" s="1">
        <v>1</v>
      </c>
      <c r="D92" s="5">
        <f>SUM(B$2:B92)</f>
        <v>1</v>
      </c>
      <c r="E92" s="5">
        <f>SUM(C$2:C92)</f>
        <v>91</v>
      </c>
      <c r="F92" s="2">
        <f>IF(stats[[#This Row],[Datetime]],stats[[#This Row],[Total Clear]]/stats[[#This Row],[Total Runs]],NA())</f>
        <v>1.098901098901099E-2</v>
      </c>
      <c r="G92" s="2">
        <f t="shared" si="3"/>
        <v>0</v>
      </c>
      <c r="H92" s="3">
        <f>IFERROR(stats[[#This Row],[Datetime]]-A91,"")</f>
        <v>8.9120370830642059E-4</v>
      </c>
      <c r="I92" s="3">
        <f t="shared" si="4"/>
        <v>8.4201388926885556E-4</v>
      </c>
      <c r="J92" s="3">
        <f t="shared" si="5"/>
        <v>9.2881944874534383E-4</v>
      </c>
      <c r="K92" s="3">
        <f>IFERROR(stats[[#This Row],[Q3]]-stats[[#This Row],[Q1]],"")</f>
        <v>8.680555947648827E-5</v>
      </c>
      <c r="L92" s="3">
        <f>IFERROR(AVERAGEIFS(H73:H92, H73:H92, "&lt;" &amp; stats[[#This Row],[Q3]]+(2*stats[[#This Row],[IQR]]), H73:H92, "&gt;" &amp; stats[[#This Row],[Q1]]-(2*stats[[#This Row],[IQR]])),"")</f>
        <v>8.8425925932824614E-4</v>
      </c>
      <c r="M92" s="1"/>
      <c r="N92" s="1"/>
      <c r="O92" s="1"/>
      <c r="P92" s="1"/>
      <c r="Q92" s="1"/>
      <c r="R92" s="1"/>
    </row>
    <row r="93" spans="1:18" x14ac:dyDescent="0.25">
      <c r="A93" s="4">
        <v>44300.83829861111</v>
      </c>
      <c r="B93" s="1">
        <v>0</v>
      </c>
      <c r="C93" s="1">
        <v>1</v>
      </c>
      <c r="D93" s="5">
        <f>SUM(B$2:B93)</f>
        <v>1</v>
      </c>
      <c r="E93" s="5">
        <f>SUM(C$2:C93)</f>
        <v>92</v>
      </c>
      <c r="F93" s="2">
        <f>IF(stats[[#This Row],[Datetime]],stats[[#This Row],[Total Clear]]/stats[[#This Row],[Total Runs]],NA())</f>
        <v>1.0869565217391304E-2</v>
      </c>
      <c r="G93" s="2">
        <f t="shared" si="3"/>
        <v>0</v>
      </c>
      <c r="H93" s="3">
        <f>IFERROR(stats[[#This Row],[Datetime]]-A92,"")</f>
        <v>9.4907407037680969E-4</v>
      </c>
      <c r="I93" s="3">
        <f t="shared" si="4"/>
        <v>8.4201388926885556E-4</v>
      </c>
      <c r="J93" s="3">
        <f t="shared" si="5"/>
        <v>9.2881944874534383E-4</v>
      </c>
      <c r="K93" s="3">
        <f>IFERROR(stats[[#This Row],[Q3]]-stats[[#This Row],[Q1]],"")</f>
        <v>8.680555947648827E-5</v>
      </c>
      <c r="L93" s="3">
        <f>IFERROR(AVERAGEIFS(H74:H93, H74:H93, "&lt;" &amp; stats[[#This Row],[Q3]]+(2*stats[[#This Row],[IQR]]), H74:H93, "&gt;" &amp; stats[[#This Row],[Q1]]-(2*stats[[#This Row],[IQR]])),"")</f>
        <v>8.8483796280343081E-4</v>
      </c>
      <c r="M93" s="1"/>
      <c r="N93" s="1"/>
      <c r="O93" s="1"/>
      <c r="P93" s="1"/>
      <c r="Q93" s="1"/>
      <c r="R93" s="1"/>
    </row>
    <row r="94" spans="1:18" x14ac:dyDescent="0.25">
      <c r="A94" s="4">
        <v>44300.839189814818</v>
      </c>
      <c r="B94" s="1">
        <v>0</v>
      </c>
      <c r="C94" s="1">
        <v>1</v>
      </c>
      <c r="D94" s="5">
        <f>SUM(B$2:B94)</f>
        <v>1</v>
      </c>
      <c r="E94" s="5">
        <f>SUM(C$2:C94)</f>
        <v>93</v>
      </c>
      <c r="F94" s="2">
        <f>IF(stats[[#This Row],[Datetime]],stats[[#This Row],[Total Clear]]/stats[[#This Row],[Total Runs]],NA())</f>
        <v>1.0752688172043012E-2</v>
      </c>
      <c r="G94" s="2">
        <f t="shared" si="3"/>
        <v>0</v>
      </c>
      <c r="H94" s="3">
        <f>IFERROR(stats[[#This Row],[Datetime]]-A93,"")</f>
        <v>8.9120370830642059E-4</v>
      </c>
      <c r="I94" s="3">
        <f t="shared" si="4"/>
        <v>8.4490740846376866E-4</v>
      </c>
      <c r="J94" s="3">
        <f t="shared" si="5"/>
        <v>9.2881944874534383E-4</v>
      </c>
      <c r="K94" s="3">
        <f>IFERROR(stats[[#This Row],[Q3]]-stats[[#This Row],[Q1]],"")</f>
        <v>8.3912040281575173E-5</v>
      </c>
      <c r="L94" s="3">
        <f>IFERROR(AVERAGEIFS(H75:H94, H75:H94, "&lt;" &amp; stats[[#This Row],[Q3]]+(2*stats[[#This Row],[IQR]]), H75:H94, "&gt;" &amp; stats[[#This Row],[Q1]]-(2*stats[[#This Row],[IQR]])),"")</f>
        <v>8.8946759278769601E-4</v>
      </c>
      <c r="M94" s="1"/>
      <c r="N94" s="1"/>
      <c r="O94" s="1"/>
      <c r="P94" s="1"/>
      <c r="Q94" s="1"/>
      <c r="R94" s="1"/>
    </row>
    <row r="95" spans="1:18" x14ac:dyDescent="0.25">
      <c r="A95" s="4">
        <v>44300.840150462966</v>
      </c>
      <c r="B95" s="1">
        <v>0</v>
      </c>
      <c r="C95" s="1">
        <v>1</v>
      </c>
      <c r="D95" s="5">
        <f>SUM(B$2:B95)</f>
        <v>1</v>
      </c>
      <c r="E95" s="5">
        <f>SUM(C$2:C95)</f>
        <v>94</v>
      </c>
      <c r="F95" s="2">
        <f>IF(stats[[#This Row],[Datetime]],stats[[#This Row],[Total Clear]]/stats[[#This Row],[Total Runs]],NA())</f>
        <v>1.0638297872340425E-2</v>
      </c>
      <c r="G95" s="2">
        <f t="shared" si="3"/>
        <v>0</v>
      </c>
      <c r="H95" s="3">
        <f>IFERROR(stats[[#This Row],[Datetime]]-A94,"")</f>
        <v>9.6064814715646207E-4</v>
      </c>
      <c r="I95" s="3">
        <f t="shared" si="4"/>
        <v>8.4490740846376866E-4</v>
      </c>
      <c r="J95" s="3">
        <f t="shared" si="5"/>
        <v>9.4039351824903861E-4</v>
      </c>
      <c r="K95" s="3">
        <f>IFERROR(stats[[#This Row],[Q3]]-stats[[#This Row],[Q1]],"")</f>
        <v>9.5486109785269946E-5</v>
      </c>
      <c r="L95" s="3">
        <f>IFERROR(AVERAGEIFS(H76:H95, H76:H95, "&lt;" &amp; stats[[#This Row],[Q3]]+(2*stats[[#This Row],[IQR]]), H76:H95, "&gt;" &amp; stats[[#This Row],[Q1]]-(2*stats[[#This Row],[IQR]])),"")</f>
        <v>8.9120370394084607E-4</v>
      </c>
      <c r="M95" s="1"/>
      <c r="N95" s="1"/>
      <c r="O95" s="1"/>
      <c r="P95" s="1"/>
      <c r="Q95" s="1"/>
      <c r="R95" s="1"/>
    </row>
    <row r="96" spans="1:18" x14ac:dyDescent="0.25">
      <c r="A96" s="4">
        <v>44300.84101851852</v>
      </c>
      <c r="B96" s="1">
        <v>0</v>
      </c>
      <c r="C96" s="1">
        <v>1</v>
      </c>
      <c r="D96" s="5">
        <f>SUM(B$2:B96)</f>
        <v>1</v>
      </c>
      <c r="E96" s="5">
        <f>SUM(C$2:C96)</f>
        <v>95</v>
      </c>
      <c r="F96" s="2">
        <f>IF(stats[[#This Row],[Datetime]],stats[[#This Row],[Total Clear]]/stats[[#This Row],[Total Runs]],NA())</f>
        <v>1.0526315789473684E-2</v>
      </c>
      <c r="G96" s="2">
        <f t="shared" si="3"/>
        <v>0</v>
      </c>
      <c r="H96" s="3">
        <f>IFERROR(stats[[#This Row],[Datetime]]-A95,"")</f>
        <v>8.6805555474711582E-4</v>
      </c>
      <c r="I96" s="3">
        <f t="shared" si="4"/>
        <v>8.4490740846376866E-4</v>
      </c>
      <c r="J96" s="3">
        <f t="shared" si="5"/>
        <v>9.4039351824903861E-4</v>
      </c>
      <c r="K96" s="3">
        <f>IFERROR(stats[[#This Row],[Q3]]-stats[[#This Row],[Q1]],"")</f>
        <v>9.5486109785269946E-5</v>
      </c>
      <c r="L96" s="3">
        <f>IFERROR(AVERAGEIFS(H77:H96, H77:H96, "&lt;" &amp; stats[[#This Row],[Q3]]+(2*stats[[#This Row],[IQR]]), H77:H96, "&gt;" &amp; stats[[#This Row],[Q1]]-(2*stats[[#This Row],[IQR]])),"")</f>
        <v>8.9120370394084607E-4</v>
      </c>
      <c r="M96" s="1"/>
      <c r="N96" s="1"/>
      <c r="O96" s="1"/>
      <c r="P96" s="1"/>
      <c r="Q96" s="1"/>
      <c r="R96" s="1"/>
    </row>
    <row r="97" spans="1:18" x14ac:dyDescent="0.25">
      <c r="A97" s="4">
        <v>44300.841921296298</v>
      </c>
      <c r="B97" s="1">
        <v>0</v>
      </c>
      <c r="C97" s="1">
        <v>1</v>
      </c>
      <c r="D97" s="5">
        <f>SUM(B$2:B97)</f>
        <v>1</v>
      </c>
      <c r="E97" s="5">
        <f>SUM(C$2:C97)</f>
        <v>96</v>
      </c>
      <c r="F97" s="2">
        <f>IF(stats[[#This Row],[Datetime]],stats[[#This Row],[Total Clear]]/stats[[#This Row],[Total Runs]],NA())</f>
        <v>1.0416666666666666E-2</v>
      </c>
      <c r="G97" s="2">
        <f t="shared" si="3"/>
        <v>0</v>
      </c>
      <c r="H97" s="3">
        <f>IFERROR(stats[[#This Row],[Datetime]]-A96,"")</f>
        <v>9.0277777781011537E-4</v>
      </c>
      <c r="I97" s="3">
        <f t="shared" si="4"/>
        <v>8.4490740846376866E-4</v>
      </c>
      <c r="J97" s="3">
        <f t="shared" si="5"/>
        <v>9.4039351824903861E-4</v>
      </c>
      <c r="K97" s="3">
        <f>IFERROR(stats[[#This Row],[Q3]]-stats[[#This Row],[Q1]],"")</f>
        <v>9.5486109785269946E-5</v>
      </c>
      <c r="L97" s="3">
        <f>IFERROR(AVERAGEIFS(H78:H97, H78:H97, "&lt;" &amp; stats[[#This Row],[Q3]]+(2*stats[[#This Row],[IQR]]), H78:H97, "&gt;" &amp; stats[[#This Row],[Q1]]-(2*stats[[#This Row],[IQR]])),"")</f>
        <v>8.9178240741603074E-4</v>
      </c>
      <c r="M97" s="1"/>
      <c r="N97" s="1"/>
      <c r="O97" s="1"/>
      <c r="P97" s="1"/>
      <c r="Q97" s="1"/>
      <c r="R97" s="1"/>
    </row>
    <row r="98" spans="1:18" x14ac:dyDescent="0.25">
      <c r="A98" s="4">
        <v>44300.842766203707</v>
      </c>
      <c r="B98" s="1">
        <v>0</v>
      </c>
      <c r="C98" s="1">
        <v>1</v>
      </c>
      <c r="D98" s="5">
        <f>SUM(B$2:B98)</f>
        <v>1</v>
      </c>
      <c r="E98" s="5">
        <f>SUM(C$2:C98)</f>
        <v>97</v>
      </c>
      <c r="F98" s="2">
        <f>IF(stats[[#This Row],[Datetime]],stats[[#This Row],[Total Clear]]/stats[[#This Row],[Total Runs]],NA())</f>
        <v>1.0309278350515464E-2</v>
      </c>
      <c r="G98" s="2">
        <f t="shared" si="3"/>
        <v>0</v>
      </c>
      <c r="H98" s="3">
        <f>IFERROR(stats[[#This Row],[Datetime]]-A97,"")</f>
        <v>8.4490740846376866E-4</v>
      </c>
      <c r="I98" s="3">
        <f t="shared" si="4"/>
        <v>8.4490740846376866E-4</v>
      </c>
      <c r="J98" s="3">
        <f t="shared" si="5"/>
        <v>9.4039351824903861E-4</v>
      </c>
      <c r="K98" s="3">
        <f>IFERROR(stats[[#This Row],[Q3]]-stats[[#This Row],[Q1]],"")</f>
        <v>9.5486109785269946E-5</v>
      </c>
      <c r="L98" s="3">
        <f>IFERROR(AVERAGEIFS(H79:H98, H79:H98, "&lt;" &amp; stats[[#This Row],[Q3]]+(2*stats[[#This Row],[IQR]]), H79:H98, "&gt;" &amp; stats[[#This Row],[Q1]]-(2*stats[[#This Row],[IQR]])),"")</f>
        <v>8.9409722240816334E-4</v>
      </c>
      <c r="M98" s="1"/>
      <c r="N98" s="1"/>
      <c r="O98" s="1"/>
      <c r="P98" s="1"/>
      <c r="Q98" s="1"/>
      <c r="R98" s="1"/>
    </row>
    <row r="99" spans="1:18" x14ac:dyDescent="0.25">
      <c r="A99" s="4">
        <v>44300.843680555554</v>
      </c>
      <c r="B99" s="1">
        <v>0</v>
      </c>
      <c r="C99" s="1">
        <v>1</v>
      </c>
      <c r="D99" s="5">
        <f>SUM(B$2:B99)</f>
        <v>1</v>
      </c>
      <c r="E99" s="5">
        <f>SUM(C$2:C99)</f>
        <v>98</v>
      </c>
      <c r="F99" s="2">
        <f>IF(stats[[#This Row],[Datetime]],stats[[#This Row],[Total Clear]]/stats[[#This Row],[Total Runs]],NA())</f>
        <v>1.020408163265306E-2</v>
      </c>
      <c r="G99" s="2">
        <f t="shared" si="3"/>
        <v>0</v>
      </c>
      <c r="H99" s="3">
        <f>IFERROR(stats[[#This Row],[Datetime]]-A98,"")</f>
        <v>9.1435184731381014E-4</v>
      </c>
      <c r="I99" s="3">
        <f t="shared" si="4"/>
        <v>8.4490740846376866E-4</v>
      </c>
      <c r="J99" s="3">
        <f t="shared" si="5"/>
        <v>9.2881944874534383E-4</v>
      </c>
      <c r="K99" s="3">
        <f>IFERROR(stats[[#This Row],[Q3]]-stats[[#This Row],[Q1]],"")</f>
        <v>8.3912040281575173E-5</v>
      </c>
      <c r="L99" s="3">
        <f>IFERROR(AVERAGEIFS(H80:H99, H80:H99, "&lt;" &amp; stats[[#This Row],[Q3]]+(2*stats[[#This Row],[IQR]]), H80:H99, "&gt;" &amp; stats[[#This Row],[Q1]]-(2*stats[[#This Row],[IQR]])),"")</f>
        <v>8.9004629626288079E-4</v>
      </c>
      <c r="M99" s="1"/>
      <c r="N99" s="1"/>
      <c r="O99" s="1"/>
      <c r="P99" s="1"/>
      <c r="Q99" s="1"/>
      <c r="R99" s="1"/>
    </row>
    <row r="100" spans="1:18" x14ac:dyDescent="0.25">
      <c r="A100" s="4">
        <v>44300.844618055555</v>
      </c>
      <c r="B100" s="1">
        <v>0</v>
      </c>
      <c r="C100" s="1">
        <v>1</v>
      </c>
      <c r="D100" s="5">
        <f>SUM(B$2:B100)</f>
        <v>1</v>
      </c>
      <c r="E100" s="5">
        <f>SUM(C$2:C100)</f>
        <v>99</v>
      </c>
      <c r="F100" s="2">
        <f>IF(stats[[#This Row],[Datetime]],stats[[#This Row],[Total Clear]]/stats[[#This Row],[Total Runs]],NA())</f>
        <v>1.0101010101010102E-2</v>
      </c>
      <c r="G100" s="2">
        <f t="shared" si="3"/>
        <v>0</v>
      </c>
      <c r="H100" s="3">
        <f>IFERROR(stats[[#This Row],[Datetime]]-A99,"")</f>
        <v>9.3750000087311491E-4</v>
      </c>
      <c r="I100" s="3">
        <f t="shared" si="4"/>
        <v>8.4490740846376866E-4</v>
      </c>
      <c r="J100" s="3">
        <f t="shared" si="5"/>
        <v>9.2881944874534383E-4</v>
      </c>
      <c r="K100" s="3">
        <f>IFERROR(stats[[#This Row],[Q3]]-stats[[#This Row],[Q1]],"")</f>
        <v>8.3912040281575173E-5</v>
      </c>
      <c r="L100" s="3">
        <f>IFERROR(AVERAGEIFS(H81:H100, H81:H100, "&lt;" &amp; stats[[#This Row],[Q3]]+(2*stats[[#This Row],[IQR]]), H81:H100, "&gt;" &amp; stats[[#This Row],[Q1]]-(2*stats[[#This Row],[IQR]])),"")</f>
        <v>8.8888888894871347E-4</v>
      </c>
      <c r="M100" s="1"/>
      <c r="N100" s="1"/>
      <c r="O100" s="1"/>
      <c r="P100" s="1"/>
      <c r="Q100" s="1"/>
      <c r="R100" s="1"/>
    </row>
    <row r="101" spans="1:18" x14ac:dyDescent="0.25">
      <c r="A101" s="4">
        <v>44300.845578703702</v>
      </c>
      <c r="B101" s="1">
        <v>0</v>
      </c>
      <c r="C101" s="1">
        <v>1</v>
      </c>
      <c r="D101" s="5">
        <f>SUM(B$2:B101)</f>
        <v>1</v>
      </c>
      <c r="E101" s="5">
        <f>SUM(C$2:C101)</f>
        <v>100</v>
      </c>
      <c r="F101" s="2">
        <f>IF(stats[[#This Row],[Datetime]],stats[[#This Row],[Total Clear]]/stats[[#This Row],[Total Runs]],NA())</f>
        <v>0.01</v>
      </c>
      <c r="G101" s="2">
        <f t="shared" si="3"/>
        <v>0</v>
      </c>
      <c r="H101" s="3">
        <f>IFERROR(stats[[#This Row],[Datetime]]-A100,"")</f>
        <v>9.6064814715646207E-4</v>
      </c>
      <c r="I101" s="3">
        <f t="shared" si="4"/>
        <v>8.4490740846376866E-4</v>
      </c>
      <c r="J101" s="3">
        <f t="shared" si="5"/>
        <v>9.3750000087311491E-4</v>
      </c>
      <c r="K101" s="3">
        <f>IFERROR(stats[[#This Row],[Q3]]-stats[[#This Row],[Q1]],"")</f>
        <v>9.2592592409346253E-5</v>
      </c>
      <c r="L101" s="3">
        <f>IFERROR(AVERAGEIFS(H82:H101, H82:H101, "&lt;" &amp; stats[[#This Row],[Q3]]+(2*stats[[#This Row],[IQR]]), H82:H101, "&gt;" &amp; stats[[#This Row],[Q1]]-(2*stats[[#This Row],[IQR]])),"")</f>
        <v>8.9641203703649808E-4</v>
      </c>
      <c r="M101" s="1"/>
      <c r="N101" s="1"/>
      <c r="O101" s="1"/>
      <c r="P101" s="1"/>
      <c r="Q101" s="1"/>
      <c r="R101" s="1"/>
    </row>
    <row r="102" spans="1:18" x14ac:dyDescent="0.25">
      <c r="A102" s="4">
        <v>44300.846550925926</v>
      </c>
      <c r="B102" s="1">
        <v>0</v>
      </c>
      <c r="C102" s="1">
        <v>1</v>
      </c>
      <c r="D102" s="5">
        <f>SUM(B$2:B102)</f>
        <v>1</v>
      </c>
      <c r="E102" s="5">
        <f>SUM(C$2:C102)</f>
        <v>101</v>
      </c>
      <c r="F102" s="2">
        <f>IF(stats[[#This Row],[Datetime]],stats[[#This Row],[Total Clear]]/stats[[#This Row],[Total Runs]],NA())</f>
        <v>9.9009900990099011E-3</v>
      </c>
      <c r="G102" s="2">
        <f t="shared" si="3"/>
        <v>0</v>
      </c>
      <c r="H102" s="3">
        <f>IFERROR(stats[[#This Row],[Datetime]]-A101,"")</f>
        <v>9.7222222393611446E-4</v>
      </c>
      <c r="I102" s="3">
        <f t="shared" si="4"/>
        <v>8.6226851817627903E-4</v>
      </c>
      <c r="J102" s="3">
        <f t="shared" si="5"/>
        <v>9.4039351824903861E-4</v>
      </c>
      <c r="K102" s="3">
        <f>IFERROR(stats[[#This Row],[Q3]]-stats[[#This Row],[Q1]],"")</f>
        <v>7.8125000072759576E-5</v>
      </c>
      <c r="L102" s="3">
        <f>IFERROR(AVERAGEIFS(H83:H102, H83:H102, "&lt;" &amp; stats[[#This Row],[Q3]]+(2*stats[[#This Row],[IQR]]), H83:H102, "&gt;" &amp; stats[[#This Row],[Q1]]-(2*stats[[#This Row],[IQR]])),"")</f>
        <v>9.0335648164909801E-4</v>
      </c>
      <c r="M102" s="1"/>
      <c r="N102" s="1"/>
      <c r="O102" s="1"/>
      <c r="P102" s="1"/>
      <c r="Q102" s="1"/>
      <c r="R102" s="1"/>
    </row>
    <row r="103" spans="1:18" x14ac:dyDescent="0.25">
      <c r="A103" s="4">
        <v>44300.847418981481</v>
      </c>
      <c r="B103" s="1">
        <v>0</v>
      </c>
      <c r="C103" s="1">
        <v>1</v>
      </c>
      <c r="D103" s="5">
        <f>SUM(B$2:B103)</f>
        <v>1</v>
      </c>
      <c r="E103" s="5">
        <f>SUM(C$2:C103)</f>
        <v>102</v>
      </c>
      <c r="F103" s="2">
        <f>IF(stats[[#This Row],[Datetime]],stats[[#This Row],[Total Clear]]/stats[[#This Row],[Total Runs]],NA())</f>
        <v>9.8039215686274508E-3</v>
      </c>
      <c r="G103" s="2">
        <f t="shared" si="3"/>
        <v>0</v>
      </c>
      <c r="H103" s="3">
        <f>IFERROR(stats[[#This Row],[Datetime]]-A102,"")</f>
        <v>8.6805555474711582E-4</v>
      </c>
      <c r="I103" s="3">
        <f t="shared" si="4"/>
        <v>8.6805555474711582E-4</v>
      </c>
      <c r="J103" s="3">
        <f t="shared" si="5"/>
        <v>9.4039351824903861E-4</v>
      </c>
      <c r="K103" s="3">
        <f>IFERROR(stats[[#This Row],[Q3]]-stats[[#This Row],[Q1]],"")</f>
        <v>7.2337963501922786E-5</v>
      </c>
      <c r="L103" s="3">
        <f>IFERROR(AVERAGEIFS(H84:H103, H84:H103, "&lt;" &amp; stats[[#This Row],[Q3]]+(2*stats[[#This Row],[IQR]]), H84:H103, "&gt;" &amp; stats[[#This Row],[Q1]]-(2*stats[[#This Row],[IQR]])),"")</f>
        <v>9.0451388896326532E-4</v>
      </c>
      <c r="M103" s="1"/>
      <c r="N103" s="1"/>
      <c r="O103" s="1"/>
      <c r="P103" s="1"/>
      <c r="Q103" s="1"/>
      <c r="R103" s="1"/>
    </row>
    <row r="104" spans="1:18" x14ac:dyDescent="0.25">
      <c r="A104" s="4">
        <v>44300.848402777781</v>
      </c>
      <c r="B104" s="1">
        <v>0</v>
      </c>
      <c r="C104" s="1">
        <v>1</v>
      </c>
      <c r="D104" s="5">
        <f>SUM(B$2:B104)</f>
        <v>1</v>
      </c>
      <c r="E104" s="5">
        <f>SUM(C$2:C104)</f>
        <v>103</v>
      </c>
      <c r="F104" s="2">
        <f>IF(stats[[#This Row],[Datetime]],stats[[#This Row],[Total Clear]]/stats[[#This Row],[Total Runs]],NA())</f>
        <v>9.7087378640776691E-3</v>
      </c>
      <c r="G104" s="2">
        <f t="shared" si="3"/>
        <v>0</v>
      </c>
      <c r="H104" s="3">
        <f>IFERROR(stats[[#This Row],[Datetime]]-A103,"")</f>
        <v>9.8379630071576685E-4</v>
      </c>
      <c r="I104" s="3">
        <f t="shared" si="4"/>
        <v>8.6805555474711582E-4</v>
      </c>
      <c r="J104" s="3">
        <f t="shared" si="5"/>
        <v>9.4907407037680969E-4</v>
      </c>
      <c r="K104" s="3">
        <f>IFERROR(stats[[#This Row],[Q3]]-stats[[#This Row],[Q1]],"")</f>
        <v>8.1018515629693866E-5</v>
      </c>
      <c r="L104" s="3">
        <f>IFERROR(AVERAGEIFS(H85:H104, H85:H104, "&lt;" &amp; stats[[#This Row],[Q3]]+(2*stats[[#This Row],[IQR]]), H85:H104, "&gt;" &amp; stats[[#This Row],[Q1]]-(2*stats[[#This Row],[IQR]])),"")</f>
        <v>9.074074074305827E-4</v>
      </c>
      <c r="M104" s="1"/>
      <c r="N104" s="1"/>
      <c r="O104" s="1"/>
      <c r="P104" s="1"/>
      <c r="Q104" s="1"/>
      <c r="R104" s="1"/>
    </row>
    <row r="105" spans="1:18" x14ac:dyDescent="0.25">
      <c r="A105" s="4">
        <v>44300.849328703705</v>
      </c>
      <c r="B105" s="1">
        <v>0</v>
      </c>
      <c r="C105" s="1">
        <v>1</v>
      </c>
      <c r="D105" s="5">
        <f>SUM(B$2:B105)</f>
        <v>1</v>
      </c>
      <c r="E105" s="5">
        <f>SUM(C$2:C105)</f>
        <v>104</v>
      </c>
      <c r="F105" s="2">
        <f>IF(stats[[#This Row],[Datetime]],stats[[#This Row],[Total Clear]]/stats[[#This Row],[Total Runs]],NA())</f>
        <v>9.6153846153846159E-3</v>
      </c>
      <c r="G105" s="2">
        <f t="shared" si="3"/>
        <v>0</v>
      </c>
      <c r="H105" s="3">
        <f>IFERROR(stats[[#This Row],[Datetime]]-A104,"")</f>
        <v>9.2592592409346253E-4</v>
      </c>
      <c r="I105" s="3">
        <f t="shared" si="4"/>
        <v>8.6805555474711582E-4</v>
      </c>
      <c r="J105" s="3">
        <f t="shared" si="5"/>
        <v>9.4907407037680969E-4</v>
      </c>
      <c r="K105" s="3">
        <f>IFERROR(stats[[#This Row],[Q3]]-stats[[#This Row],[Q1]],"")</f>
        <v>8.1018515629693866E-5</v>
      </c>
      <c r="L105" s="3">
        <f>IFERROR(AVERAGEIFS(H86:H105, H86:H105, "&lt;" &amp; stats[[#This Row],[Q3]]+(2*stats[[#This Row],[IQR]]), H86:H105, "&gt;" &amp; stats[[#This Row],[Q1]]-(2*stats[[#This Row],[IQR]])),"")</f>
        <v>9.074074074305827E-4</v>
      </c>
      <c r="M105" s="1"/>
      <c r="N105" s="1"/>
      <c r="O105" s="1"/>
      <c r="P105" s="1"/>
      <c r="Q105" s="1"/>
      <c r="R105" s="1"/>
    </row>
    <row r="106" spans="1:18" x14ac:dyDescent="0.25">
      <c r="A106" s="4">
        <v>44300.85019675926</v>
      </c>
      <c r="B106" s="1">
        <v>0</v>
      </c>
      <c r="C106" s="1">
        <v>1</v>
      </c>
      <c r="D106" s="5">
        <f>SUM(B$2:B106)</f>
        <v>1</v>
      </c>
      <c r="E106" s="5">
        <f>SUM(C$2:C106)</f>
        <v>105</v>
      </c>
      <c r="F106" s="2">
        <f>IF(stats[[#This Row],[Datetime]],stats[[#This Row],[Total Clear]]/stats[[#This Row],[Total Runs]],NA())</f>
        <v>9.5238095238095247E-3</v>
      </c>
      <c r="G106" s="2">
        <f t="shared" si="3"/>
        <v>0</v>
      </c>
      <c r="H106" s="3">
        <f>IFERROR(stats[[#This Row],[Datetime]]-A105,"")</f>
        <v>8.6805555474711582E-4</v>
      </c>
      <c r="I106" s="3">
        <f t="shared" si="4"/>
        <v>8.6805555474711582E-4</v>
      </c>
      <c r="J106" s="3">
        <f t="shared" si="5"/>
        <v>9.4907407037680969E-4</v>
      </c>
      <c r="K106" s="3">
        <f>IFERROR(stats[[#This Row],[Q3]]-stats[[#This Row],[Q1]],"")</f>
        <v>8.1018515629693866E-5</v>
      </c>
      <c r="L106" s="3">
        <f>IFERROR(AVERAGEIFS(H87:H106, H87:H106, "&lt;" &amp; stats[[#This Row],[Q3]]+(2*stats[[#This Row],[IQR]]), H87:H106, "&gt;" &amp; stats[[#This Row],[Q1]]-(2*stats[[#This Row],[IQR]])),"")</f>
        <v>9.0393518512428268E-4</v>
      </c>
      <c r="M106" s="1"/>
      <c r="N106" s="1"/>
      <c r="O106" s="1"/>
      <c r="P106" s="1"/>
      <c r="Q106" s="1"/>
      <c r="R106" s="1"/>
    </row>
    <row r="107" spans="1:18" x14ac:dyDescent="0.25">
      <c r="A107" s="4">
        <v>44300.851076388892</v>
      </c>
      <c r="B107" s="1">
        <v>0</v>
      </c>
      <c r="C107" s="1">
        <v>1</v>
      </c>
      <c r="D107" s="5">
        <f>SUM(B$2:B107)</f>
        <v>1</v>
      </c>
      <c r="E107" s="5">
        <f>SUM(C$2:C107)</f>
        <v>106</v>
      </c>
      <c r="F107" s="2">
        <f>IF(stats[[#This Row],[Datetime]],stats[[#This Row],[Total Clear]]/stats[[#This Row],[Total Runs]],NA())</f>
        <v>9.433962264150943E-3</v>
      </c>
      <c r="G107" s="2">
        <f t="shared" si="3"/>
        <v>0</v>
      </c>
      <c r="H107" s="3">
        <f>IFERROR(stats[[#This Row],[Datetime]]-A106,"")</f>
        <v>8.7962963152676821E-4</v>
      </c>
      <c r="I107" s="3">
        <f t="shared" si="4"/>
        <v>8.6805555474711582E-4</v>
      </c>
      <c r="J107" s="3">
        <f t="shared" si="5"/>
        <v>9.4907407037680969E-4</v>
      </c>
      <c r="K107" s="3">
        <f>IFERROR(stats[[#This Row],[Q3]]-stats[[#This Row],[Q1]],"")</f>
        <v>8.1018515629693866E-5</v>
      </c>
      <c r="L107" s="3">
        <f>IFERROR(AVERAGEIFS(H88:H107, H88:H107, "&lt;" &amp; stats[[#This Row],[Q3]]+(2*stats[[#This Row],[IQR]]), H88:H107, "&gt;" &amp; stats[[#This Row],[Q1]]-(2*stats[[#This Row],[IQR]])),"")</f>
        <v>9.0451388896326532E-4</v>
      </c>
      <c r="M107" s="1"/>
      <c r="N107" s="1"/>
      <c r="O107" s="1"/>
      <c r="P107" s="1"/>
      <c r="Q107" s="1"/>
      <c r="R107" s="1"/>
    </row>
    <row r="108" spans="1:18" x14ac:dyDescent="0.25">
      <c r="A108" s="4">
        <v>44300.851979166669</v>
      </c>
      <c r="B108" s="1">
        <v>0</v>
      </c>
      <c r="C108" s="1">
        <v>1</v>
      </c>
      <c r="D108" s="5">
        <f>SUM(B$2:B108)</f>
        <v>1</v>
      </c>
      <c r="E108" s="5">
        <f>SUM(C$2:C108)</f>
        <v>107</v>
      </c>
      <c r="F108" s="2">
        <f>IF(stats[[#This Row],[Datetime]],stats[[#This Row],[Total Clear]]/stats[[#This Row],[Total Runs]],NA())</f>
        <v>9.3457943925233638E-3</v>
      </c>
      <c r="G108" s="2">
        <f t="shared" si="3"/>
        <v>0</v>
      </c>
      <c r="H108" s="3">
        <f>IFERROR(stats[[#This Row],[Datetime]]-A107,"")</f>
        <v>9.0277777781011537E-4</v>
      </c>
      <c r="I108" s="3">
        <f t="shared" si="4"/>
        <v>8.6805555474711582E-4</v>
      </c>
      <c r="J108" s="3">
        <f t="shared" si="5"/>
        <v>9.4907407037680969E-4</v>
      </c>
      <c r="K108" s="3">
        <f>IFERROR(stats[[#This Row],[Q3]]-stats[[#This Row],[Q1]],"")</f>
        <v>8.1018515629693866E-5</v>
      </c>
      <c r="L108" s="3">
        <f>IFERROR(AVERAGEIFS(H89:H108, H89:H108, "&lt;" &amp; stats[[#This Row],[Q3]]+(2*stats[[#This Row],[IQR]]), H89:H108, "&gt;" &amp; stats[[#This Row],[Q1]]-(2*stats[[#This Row],[IQR]])),"")</f>
        <v>9.074074074305827E-4</v>
      </c>
      <c r="M108" s="1"/>
      <c r="N108" s="2"/>
      <c r="O108" s="1"/>
      <c r="P108" s="1"/>
      <c r="Q108" s="1"/>
      <c r="R108" s="1"/>
    </row>
    <row r="109" spans="1:18" x14ac:dyDescent="0.25">
      <c r="A109" s="4">
        <v>44300.852847222224</v>
      </c>
      <c r="B109" s="1">
        <v>0</v>
      </c>
      <c r="C109" s="1">
        <v>1</v>
      </c>
      <c r="D109" s="5">
        <f>SUM(B$2:B109)</f>
        <v>1</v>
      </c>
      <c r="E109" s="5">
        <f>SUM(C$2:C109)</f>
        <v>108</v>
      </c>
      <c r="F109" s="2">
        <f>IF(stats[[#This Row],[Datetime]],stats[[#This Row],[Total Clear]]/stats[[#This Row],[Total Runs]],NA())</f>
        <v>9.2592592592592587E-3</v>
      </c>
      <c r="G109" s="2">
        <f t="shared" si="3"/>
        <v>0</v>
      </c>
      <c r="H109" s="3">
        <f>IFERROR(stats[[#This Row],[Datetime]]-A108,"")</f>
        <v>8.6805555474711582E-4</v>
      </c>
      <c r="I109" s="3">
        <f t="shared" si="4"/>
        <v>8.6805555474711582E-4</v>
      </c>
      <c r="J109" s="3">
        <f t="shared" si="5"/>
        <v>9.4907407037680969E-4</v>
      </c>
      <c r="K109" s="3">
        <f>IFERROR(stats[[#This Row],[Q3]]-stats[[#This Row],[Q1]],"")</f>
        <v>8.1018515629693866E-5</v>
      </c>
      <c r="L109" s="3">
        <f>IFERROR(AVERAGEIFS(H90:H109, H90:H109, "&lt;" &amp; stats[[#This Row],[Q3]]+(2*stats[[#This Row],[IQR]]), H90:H109, "&gt;" &amp; stats[[#This Row],[Q1]]-(2*stats[[#This Row],[IQR]])),"")</f>
        <v>9.0914351858373266E-4</v>
      </c>
      <c r="M109" s="1"/>
      <c r="N109" s="2"/>
      <c r="O109" s="1"/>
      <c r="P109" s="1"/>
      <c r="Q109" s="1"/>
      <c r="R109" s="1"/>
    </row>
    <row r="110" spans="1:18" x14ac:dyDescent="0.25">
      <c r="A110" s="4">
        <v>44300.853726851848</v>
      </c>
      <c r="B110" s="1">
        <v>0</v>
      </c>
      <c r="C110" s="1">
        <v>1</v>
      </c>
      <c r="D110" s="5">
        <f>SUM(B$2:B110)</f>
        <v>1</v>
      </c>
      <c r="E110" s="5">
        <f>SUM(C$2:C110)</f>
        <v>109</v>
      </c>
      <c r="F110" s="2">
        <f>IF(stats[[#This Row],[Datetime]],stats[[#This Row],[Total Clear]]/stats[[#This Row],[Total Runs]],NA())</f>
        <v>9.1743119266055051E-3</v>
      </c>
      <c r="G110" s="2">
        <f t="shared" si="3"/>
        <v>0</v>
      </c>
      <c r="H110" s="3">
        <f>IFERROR(stats[[#This Row],[Datetime]]-A109,"")</f>
        <v>8.7962962425081059E-4</v>
      </c>
      <c r="I110" s="3">
        <f t="shared" si="4"/>
        <v>8.6805555474711582E-4</v>
      </c>
      <c r="J110" s="3">
        <f t="shared" si="5"/>
        <v>9.4039351824903861E-4</v>
      </c>
      <c r="K110" s="3">
        <f>IFERROR(stats[[#This Row],[Q3]]-stats[[#This Row],[Q1]],"")</f>
        <v>7.2337963501922786E-5</v>
      </c>
      <c r="L110" s="3">
        <f>IFERROR(AVERAGEIFS(H91:H110, H91:H110, "&lt;" &amp; stats[[#This Row],[Q3]]+(2*stats[[#This Row],[IQR]]), H91:H110, "&gt;" &amp; stats[[#This Row],[Q1]]-(2*stats[[#This Row],[IQR]])),"")</f>
        <v>9.0567129627743275E-4</v>
      </c>
      <c r="M110" s="1"/>
      <c r="N110" s="2"/>
      <c r="O110" s="1"/>
      <c r="P110" s="1"/>
      <c r="Q110" s="1"/>
      <c r="R110" s="1"/>
    </row>
    <row r="111" spans="1:18" x14ac:dyDescent="0.25">
      <c r="A111" s="4">
        <v>44300.854722222219</v>
      </c>
      <c r="B111" s="1">
        <v>0</v>
      </c>
      <c r="C111" s="1">
        <v>1</v>
      </c>
      <c r="D111" s="5">
        <f>SUM(B$2:B111)</f>
        <v>1</v>
      </c>
      <c r="E111" s="5">
        <f>SUM(C$2:C111)</f>
        <v>110</v>
      </c>
      <c r="F111" s="2">
        <f>IF(stats[[#This Row],[Datetime]],stats[[#This Row],[Total Clear]]/stats[[#This Row],[Total Runs]],NA())</f>
        <v>9.0909090909090905E-3</v>
      </c>
      <c r="G111" s="2">
        <f t="shared" si="3"/>
        <v>0</v>
      </c>
      <c r="H111" s="3">
        <f>IFERROR(stats[[#This Row],[Datetime]]-A110,"")</f>
        <v>9.9537037021946162E-4</v>
      </c>
      <c r="I111" s="3">
        <f t="shared" si="4"/>
        <v>8.767361068748869E-4</v>
      </c>
      <c r="J111" s="3">
        <f t="shared" si="5"/>
        <v>9.5196758957172278E-4</v>
      </c>
      <c r="K111" s="3">
        <f>IFERROR(stats[[#This Row],[Q3]]-stats[[#This Row],[Q1]],"")</f>
        <v>7.5231482696835883E-5</v>
      </c>
      <c r="L111" s="3">
        <f>IFERROR(AVERAGEIFS(H92:H111, H92:H111, "&lt;" &amp; stats[[#This Row],[Q3]]+(2*stats[[#This Row],[IQR]]), H92:H111, "&gt;" &amp; stats[[#This Row],[Q1]]-(2*stats[[#This Row],[IQR]])),"")</f>
        <v>9.1319444436521735E-4</v>
      </c>
      <c r="M111" s="1"/>
      <c r="N111" s="2"/>
      <c r="O111" s="1"/>
      <c r="P111" s="1"/>
      <c r="Q111" s="1"/>
      <c r="R111" s="1"/>
    </row>
    <row r="112" spans="1:18" x14ac:dyDescent="0.25">
      <c r="A112" s="4">
        <v>44300.85560185185</v>
      </c>
      <c r="B112" s="1">
        <v>0</v>
      </c>
      <c r="C112" s="1">
        <v>1</v>
      </c>
      <c r="D112" s="5">
        <f>SUM(B$2:B112)</f>
        <v>1</v>
      </c>
      <c r="E112" s="5">
        <f>SUM(C$2:C112)</f>
        <v>111</v>
      </c>
      <c r="F112" s="2">
        <f>IF(stats[[#This Row],[Datetime]],stats[[#This Row],[Total Clear]]/stats[[#This Row],[Total Runs]],NA())</f>
        <v>9.0090090090090089E-3</v>
      </c>
      <c r="G112" s="2">
        <f t="shared" si="3"/>
        <v>0</v>
      </c>
      <c r="H112" s="3">
        <f>IFERROR(stats[[#This Row],[Datetime]]-A111,"")</f>
        <v>8.7962963152676821E-4</v>
      </c>
      <c r="I112" s="3">
        <f t="shared" si="4"/>
        <v>8.767361068748869E-4</v>
      </c>
      <c r="J112" s="3">
        <f t="shared" si="5"/>
        <v>9.5196758957172278E-4</v>
      </c>
      <c r="K112" s="3">
        <f>IFERROR(stats[[#This Row],[Q3]]-stats[[#This Row],[Q1]],"")</f>
        <v>7.5231482696835883E-5</v>
      </c>
      <c r="L112" s="3">
        <f>IFERROR(AVERAGEIFS(H93:H112, H93:H112, "&lt;" &amp; stats[[#This Row],[Q3]]+(2*stats[[#This Row],[IQR]]), H93:H112, "&gt;" &amp; stats[[#This Row],[Q1]]-(2*stats[[#This Row],[IQR]])),"")</f>
        <v>9.1261574052623471E-4</v>
      </c>
      <c r="M112" s="1"/>
      <c r="N112" s="2"/>
      <c r="O112" s="1"/>
      <c r="P112" s="1"/>
      <c r="Q112" s="1"/>
      <c r="R112" s="1"/>
    </row>
    <row r="113" spans="1:18" x14ac:dyDescent="0.25">
      <c r="A113" s="4">
        <v>44300.856469907405</v>
      </c>
      <c r="B113" s="1">
        <v>0</v>
      </c>
      <c r="C113" s="1">
        <v>1</v>
      </c>
      <c r="D113" s="5">
        <f>SUM(B$2:B113)</f>
        <v>1</v>
      </c>
      <c r="E113" s="5">
        <f>SUM(C$2:C113)</f>
        <v>112</v>
      </c>
      <c r="F113" s="2">
        <f>IF(stats[[#This Row],[Datetime]],stats[[#This Row],[Total Clear]]/stats[[#This Row],[Total Runs]],NA())</f>
        <v>8.9285714285714281E-3</v>
      </c>
      <c r="G113" s="2">
        <f t="shared" si="3"/>
        <v>0</v>
      </c>
      <c r="H113" s="3">
        <f>IFERROR(stats[[#This Row],[Datetime]]-A112,"")</f>
        <v>8.6805555474711582E-4</v>
      </c>
      <c r="I113" s="3">
        <f t="shared" si="4"/>
        <v>8.6805555474711582E-4</v>
      </c>
      <c r="J113" s="3">
        <f t="shared" si="5"/>
        <v>9.432870374439517E-4</v>
      </c>
      <c r="K113" s="3">
        <f>IFERROR(stats[[#This Row],[Q3]]-stats[[#This Row],[Q1]],"")</f>
        <v>7.5231482696835883E-5</v>
      </c>
      <c r="L113" s="3">
        <f>IFERROR(AVERAGEIFS(H94:H113, H94:H113, "&lt;" &amp; stats[[#This Row],[Q3]]+(2*stats[[#This Row],[IQR]]), H94:H113, "&gt;" &amp; stats[[#This Row],[Q1]]-(2*stats[[#This Row],[IQR]])),"")</f>
        <v>9.0856481474475002E-4</v>
      </c>
      <c r="M113" s="1"/>
      <c r="N113" s="2"/>
      <c r="O113" s="1"/>
      <c r="P113" s="1"/>
      <c r="Q113" s="1"/>
      <c r="R113" s="1"/>
    </row>
    <row r="114" spans="1:18" x14ac:dyDescent="0.25">
      <c r="A114" s="4">
        <v>44301.819560185184</v>
      </c>
      <c r="B114" s="1">
        <v>0</v>
      </c>
      <c r="C114" s="1">
        <v>1</v>
      </c>
      <c r="D114" s="5">
        <f>SUM(B$2:B114)</f>
        <v>1</v>
      </c>
      <c r="E114" s="5">
        <f>SUM(C$2:C114)</f>
        <v>113</v>
      </c>
      <c r="F114" s="2">
        <f>IF(stats[[#This Row],[Datetime]],stats[[#This Row],[Total Clear]]/stats[[#This Row],[Total Runs]],NA())</f>
        <v>8.8495575221238937E-3</v>
      </c>
      <c r="G114" s="2">
        <f t="shared" si="3"/>
        <v>0</v>
      </c>
      <c r="H114" s="3">
        <f>IFERROR(stats[[#This Row],[Datetime]]-A113,"")</f>
        <v>0.96309027777897427</v>
      </c>
      <c r="I114" s="3">
        <f t="shared" si="4"/>
        <v>8.6805555474711582E-4</v>
      </c>
      <c r="J114" s="3">
        <f t="shared" si="5"/>
        <v>9.6064814715646207E-4</v>
      </c>
      <c r="K114" s="3">
        <f>IFERROR(stats[[#This Row],[Q3]]-stats[[#This Row],[Q1]],"")</f>
        <v>9.2592592409346253E-5</v>
      </c>
      <c r="L114" s="3">
        <f>IFERROR(AVERAGEIFS(H95:H114, H95:H114, "&lt;" &amp; stats[[#This Row],[Q3]]+(2*stats[[#This Row],[IQR]]), H95:H114, "&gt;" &amp; stats[[#This Row],[Q1]]-(2*stats[[#This Row],[IQR]])),"")</f>
        <v>9.0947855718887265E-4</v>
      </c>
      <c r="M114" s="1"/>
      <c r="N114" s="2"/>
      <c r="O114" s="1"/>
      <c r="P114" s="1"/>
      <c r="Q114" s="1"/>
      <c r="R114" s="1"/>
    </row>
    <row r="115" spans="1:18" x14ac:dyDescent="0.25">
      <c r="A115" s="4">
        <v>44301.820347222223</v>
      </c>
      <c r="B115" s="1">
        <v>0</v>
      </c>
      <c r="C115" s="1">
        <v>1</v>
      </c>
      <c r="D115" s="5">
        <f>SUM(B$2:B115)</f>
        <v>1</v>
      </c>
      <c r="E115" s="5">
        <f>SUM(C$2:C115)</f>
        <v>114</v>
      </c>
      <c r="F115" s="2">
        <f>IF(stats[[#This Row],[Datetime]],stats[[#This Row],[Total Clear]]/stats[[#This Row],[Total Runs]],NA())</f>
        <v>8.771929824561403E-3</v>
      </c>
      <c r="G115" s="2">
        <f t="shared" si="3"/>
        <v>0</v>
      </c>
      <c r="H115" s="3">
        <f>IFERROR(stats[[#This Row],[Datetime]]-A114,"")</f>
        <v>7.8703703911742195E-4</v>
      </c>
      <c r="I115" s="3">
        <f t="shared" si="4"/>
        <v>8.6805555474711582E-4</v>
      </c>
      <c r="J115" s="3">
        <f t="shared" si="5"/>
        <v>9.432870374439517E-4</v>
      </c>
      <c r="K115" s="3">
        <f>IFERROR(stats[[#This Row],[Q3]]-stats[[#This Row],[Q1]],"")</f>
        <v>7.5231482696835883E-5</v>
      </c>
      <c r="L115" s="3">
        <f>IFERROR(AVERAGEIFS(H96:H115, H96:H115, "&lt;" &amp; stats[[#This Row],[Q3]]+(2*stats[[#This Row],[IQR]]), H96:H115, "&gt;" &amp; stats[[#This Row],[Q1]]-(2*stats[[#This Row],[IQR]])),"")</f>
        <v>9.0034113044997583E-4</v>
      </c>
      <c r="M115" s="1"/>
      <c r="N115" s="2"/>
      <c r="O115" s="1"/>
      <c r="P115" s="1"/>
      <c r="Q115" s="1"/>
      <c r="R115" s="1"/>
    </row>
    <row r="116" spans="1:18" x14ac:dyDescent="0.25">
      <c r="A116" s="4">
        <v>44301.821134259262</v>
      </c>
      <c r="B116" s="1">
        <v>0</v>
      </c>
      <c r="C116" s="1">
        <v>1</v>
      </c>
      <c r="D116" s="5">
        <f>SUM(B$2:B116)</f>
        <v>1</v>
      </c>
      <c r="E116" s="5">
        <f>SUM(C$2:C116)</f>
        <v>115</v>
      </c>
      <c r="F116" s="2">
        <f>IF(stats[[#This Row],[Datetime]],stats[[#This Row],[Total Clear]]/stats[[#This Row],[Total Runs]],NA())</f>
        <v>8.6956521739130436E-3</v>
      </c>
      <c r="G116" s="2">
        <f t="shared" si="3"/>
        <v>0</v>
      </c>
      <c r="H116" s="3">
        <f>IFERROR(stats[[#This Row],[Datetime]]-A115,"")</f>
        <v>7.8703703911742195E-4</v>
      </c>
      <c r="I116" s="3">
        <f t="shared" si="4"/>
        <v>8.6805555474711582E-4</v>
      </c>
      <c r="J116" s="3">
        <f t="shared" si="5"/>
        <v>9.432870374439517E-4</v>
      </c>
      <c r="K116" s="3">
        <f>IFERROR(stats[[#This Row],[Q3]]-stats[[#This Row],[Q1]],"")</f>
        <v>7.5231482696835883E-5</v>
      </c>
      <c r="L116" s="3">
        <f>IFERROR(AVERAGEIFS(H97:H116, H97:H116, "&lt;" &amp; stats[[#This Row],[Q3]]+(2*stats[[#This Row],[IQR]]), H97:H116, "&gt;" &amp; stats[[#This Row],[Q1]]-(2*stats[[#This Row],[IQR]])),"")</f>
        <v>8.96076998048413E-4</v>
      </c>
      <c r="M116" s="1"/>
      <c r="N116" s="2"/>
      <c r="O116" s="1"/>
      <c r="P116" s="1"/>
      <c r="Q116" s="1"/>
      <c r="R116" s="1"/>
    </row>
    <row r="117" spans="1:18" x14ac:dyDescent="0.25">
      <c r="A117" s="4">
        <v>44301.821956018517</v>
      </c>
      <c r="B117" s="1">
        <v>0</v>
      </c>
      <c r="C117" s="1">
        <v>1</v>
      </c>
      <c r="D117" s="5">
        <f>SUM(B$2:B117)</f>
        <v>1</v>
      </c>
      <c r="E117" s="5">
        <f>SUM(C$2:C117)</f>
        <v>116</v>
      </c>
      <c r="F117" s="2">
        <f>IF(stats[[#This Row],[Datetime]],stats[[#This Row],[Total Clear]]/stats[[#This Row],[Total Runs]],NA())</f>
        <v>8.6206896551724137E-3</v>
      </c>
      <c r="G117" s="2">
        <f t="shared" si="3"/>
        <v>0</v>
      </c>
      <c r="H117" s="3">
        <f>IFERROR(stats[[#This Row],[Datetime]]-A116,"")</f>
        <v>8.2175925490446389E-4</v>
      </c>
      <c r="I117" s="3">
        <f t="shared" si="4"/>
        <v>8.6805555474711582E-4</v>
      </c>
      <c r="J117" s="3">
        <f t="shared" si="5"/>
        <v>9.432870374439517E-4</v>
      </c>
      <c r="K117" s="3">
        <f>IFERROR(stats[[#This Row],[Q3]]-stats[[#This Row],[Q1]],"")</f>
        <v>7.5231482696835883E-5</v>
      </c>
      <c r="L117" s="3">
        <f>IFERROR(AVERAGEIFS(H98:H117, H98:H117, "&lt;" &amp; stats[[#This Row],[Q3]]+(2*stats[[#This Row],[IQR]]), H98:H117, "&gt;" &amp; stats[[#This Row],[Q1]]-(2*stats[[#This Row],[IQR]])),"")</f>
        <v>8.9181286526390498E-4</v>
      </c>
      <c r="M117" s="1"/>
      <c r="N117" s="2"/>
      <c r="O117" s="1"/>
      <c r="P117" s="1"/>
      <c r="Q117" s="1"/>
      <c r="R117" s="1"/>
    </row>
    <row r="118" spans="1:18" x14ac:dyDescent="0.25">
      <c r="A118" s="4">
        <v>44301.822743055556</v>
      </c>
      <c r="B118" s="1">
        <v>0</v>
      </c>
      <c r="C118" s="1">
        <v>1</v>
      </c>
      <c r="D118" s="5">
        <f>SUM(B$2:B118)</f>
        <v>1</v>
      </c>
      <c r="E118" s="5">
        <f>SUM(C$2:C118)</f>
        <v>117</v>
      </c>
      <c r="F118" s="2">
        <f>IF(stats[[#This Row],[Datetime]],stats[[#This Row],[Total Clear]]/stats[[#This Row],[Total Runs]],NA())</f>
        <v>8.5470085470085479E-3</v>
      </c>
      <c r="G118" s="2">
        <f t="shared" si="3"/>
        <v>0</v>
      </c>
      <c r="H118" s="3">
        <f>IFERROR(stats[[#This Row],[Datetime]]-A117,"")</f>
        <v>7.8703703911742195E-4</v>
      </c>
      <c r="I118" s="3">
        <f t="shared" si="4"/>
        <v>8.6805555474711582E-4</v>
      </c>
      <c r="J118" s="3">
        <f t="shared" si="5"/>
        <v>9.432870374439517E-4</v>
      </c>
      <c r="K118" s="3">
        <f>IFERROR(stats[[#This Row],[Q3]]-stats[[#This Row],[Q1]],"")</f>
        <v>7.5231482696835883E-5</v>
      </c>
      <c r="L118" s="3">
        <f>IFERROR(AVERAGEIFS(H99:H118, H99:H118, "&lt;" &amp; stats[[#This Row],[Q3]]+(2*stats[[#This Row],[IQR]]), H99:H118, "&gt;" &amp; stats[[#This Row],[Q1]]-(2*stats[[#This Row],[IQR]])),"")</f>
        <v>8.8876705635093937E-4</v>
      </c>
      <c r="M118" s="1"/>
      <c r="N118" s="2"/>
      <c r="O118" s="1"/>
      <c r="P118" s="1"/>
      <c r="Q118" s="1"/>
      <c r="R118" s="1"/>
    </row>
    <row r="119" spans="1:18" x14ac:dyDescent="0.25">
      <c r="A119" s="4">
        <v>44301.823564814818</v>
      </c>
      <c r="B119" s="1">
        <v>0</v>
      </c>
      <c r="C119" s="1">
        <v>1</v>
      </c>
      <c r="D119" s="5">
        <f>SUM(B$2:B119)</f>
        <v>1</v>
      </c>
      <c r="E119" s="5">
        <f>SUM(C$2:C119)</f>
        <v>118</v>
      </c>
      <c r="F119" s="2">
        <f>IF(stats[[#This Row],[Datetime]],stats[[#This Row],[Total Clear]]/stats[[#This Row],[Total Runs]],NA())</f>
        <v>8.4745762711864406E-3</v>
      </c>
      <c r="G119" s="2">
        <f t="shared" si="3"/>
        <v>0</v>
      </c>
      <c r="H119" s="3">
        <f>IFERROR(stats[[#This Row],[Datetime]]-A118,"")</f>
        <v>8.217592621804215E-4</v>
      </c>
      <c r="I119" s="3">
        <f t="shared" si="4"/>
        <v>8.5648148160544224E-4</v>
      </c>
      <c r="J119" s="3">
        <f t="shared" si="5"/>
        <v>9.432870374439517E-4</v>
      </c>
      <c r="K119" s="3">
        <f>IFERROR(stats[[#This Row],[Q3]]-stats[[#This Row],[Q1]],"")</f>
        <v>8.6805555838509463E-5</v>
      </c>
      <c r="L119" s="3">
        <f>IFERROR(AVERAGEIFS(H100:H119, H100:H119, "&lt;" &amp; stats[[#This Row],[Q3]]+(2*stats[[#This Row],[IQR]]), H100:H119, "&gt;" &amp; stats[[#This Row],[Q1]]-(2*stats[[#This Row],[IQR]])),"")</f>
        <v>8.8389376239655048E-4</v>
      </c>
      <c r="M119" s="1"/>
      <c r="N119" s="2"/>
      <c r="O119" s="1"/>
      <c r="P119" s="1"/>
      <c r="Q119" s="1"/>
      <c r="R119" s="1"/>
    </row>
    <row r="120" spans="1:18" x14ac:dyDescent="0.25">
      <c r="A120" s="4">
        <v>44301.824583333335</v>
      </c>
      <c r="B120" s="1">
        <v>0</v>
      </c>
      <c r="C120" s="1">
        <v>1</v>
      </c>
      <c r="D120" s="5">
        <f>SUM(B$2:B120)</f>
        <v>1</v>
      </c>
      <c r="E120" s="5">
        <f>SUM(C$2:C120)</f>
        <v>119</v>
      </c>
      <c r="F120" s="2">
        <f>IF(stats[[#This Row],[Datetime]],stats[[#This Row],[Total Clear]]/stats[[#This Row],[Total Runs]],NA())</f>
        <v>8.4033613445378148E-3</v>
      </c>
      <c r="G120" s="2">
        <f t="shared" si="3"/>
        <v>0</v>
      </c>
      <c r="H120" s="3">
        <f>IFERROR(stats[[#This Row],[Datetime]]-A119,"")</f>
        <v>1.0185185165028088E-3</v>
      </c>
      <c r="I120" s="3">
        <f t="shared" si="4"/>
        <v>8.5648148160544224E-4</v>
      </c>
      <c r="J120" s="3">
        <f t="shared" si="5"/>
        <v>9.6354166635137517E-4</v>
      </c>
      <c r="K120" s="3">
        <f>IFERROR(stats[[#This Row],[Q3]]-stats[[#This Row],[Q1]],"")</f>
        <v>1.0706018474593293E-4</v>
      </c>
      <c r="L120" s="3">
        <f>IFERROR(AVERAGEIFS(H101:H120, H101:H120, "&lt;" &amp; stats[[#This Row],[Q3]]+(2*stats[[#This Row],[IQR]]), H101:H120, "&gt;" &amp; stats[[#This Row],[Q1]]-(2*stats[[#This Row],[IQR]])),"")</f>
        <v>8.881578947981133E-4</v>
      </c>
      <c r="M120" s="1"/>
      <c r="N120" s="2"/>
      <c r="O120" s="1"/>
      <c r="P120" s="1"/>
      <c r="Q120" s="1"/>
      <c r="R120" s="1"/>
    </row>
    <row r="121" spans="1:18" x14ac:dyDescent="0.25">
      <c r="A121" s="4">
        <v>44301.825324074074</v>
      </c>
      <c r="B121" s="1">
        <v>0</v>
      </c>
      <c r="C121" s="1">
        <v>1</v>
      </c>
      <c r="D121" s="5">
        <f>SUM(B$2:B121)</f>
        <v>1</v>
      </c>
      <c r="E121" s="5">
        <f>SUM(C$2:C121)</f>
        <v>120</v>
      </c>
      <c r="F121" s="2">
        <f>IF(stats[[#This Row],[Datetime]],stats[[#This Row],[Total Clear]]/stats[[#This Row],[Total Runs]],NA())</f>
        <v>8.3333333333333332E-3</v>
      </c>
      <c r="G121" s="2">
        <f t="shared" si="3"/>
        <v>0</v>
      </c>
      <c r="H121" s="3">
        <f>IFERROR(stats[[#This Row],[Datetime]]-A120,"")</f>
        <v>7.4074073927477002E-4</v>
      </c>
      <c r="I121" s="3">
        <f t="shared" si="4"/>
        <v>8.217592603614321E-4</v>
      </c>
      <c r="J121" s="3">
        <f t="shared" si="5"/>
        <v>9.3749999905412551E-4</v>
      </c>
      <c r="K121" s="3">
        <f>IFERROR(stats[[#This Row],[Q3]]-stats[[#This Row],[Q1]],"")</f>
        <v>1.1574073869269341E-4</v>
      </c>
      <c r="L121" s="3">
        <f>IFERROR(AVERAGEIFS(H102:H121, H102:H121, "&lt;" &amp; stats[[#This Row],[Q3]]+(2*stats[[#This Row],[IQR]]), H102:H121, "&gt;" &amp; stats[[#This Row],[Q1]]-(2*stats[[#This Row],[IQR]])),"")</f>
        <v>8.7658382069907695E-4</v>
      </c>
      <c r="M121" s="1"/>
      <c r="N121" s="2"/>
      <c r="O121" s="1"/>
      <c r="P121" s="1"/>
      <c r="Q121" s="1"/>
      <c r="R121" s="1"/>
    </row>
    <row r="122" spans="1:18" x14ac:dyDescent="0.25">
      <c r="A122" s="4">
        <v>44301.826180555552</v>
      </c>
      <c r="B122" s="1">
        <v>0</v>
      </c>
      <c r="C122" s="1">
        <v>1</v>
      </c>
      <c r="D122" s="5">
        <f>SUM(B$2:B122)</f>
        <v>1</v>
      </c>
      <c r="E122" s="5">
        <f>SUM(C$2:C122)</f>
        <v>121</v>
      </c>
      <c r="F122" s="2">
        <f>IF(stats[[#This Row],[Datetime]],stats[[#This Row],[Total Clear]]/stats[[#This Row],[Total Runs]],NA())</f>
        <v>8.2644628099173556E-3</v>
      </c>
      <c r="G122" s="2">
        <f t="shared" si="3"/>
        <v>0</v>
      </c>
      <c r="H122" s="3">
        <f>IFERROR(stats[[#This Row],[Datetime]]-A121,"")</f>
        <v>8.5648147796746343E-4</v>
      </c>
      <c r="I122" s="3">
        <f t="shared" si="4"/>
        <v>8.217592603614321E-4</v>
      </c>
      <c r="J122" s="3">
        <f t="shared" si="5"/>
        <v>9.0856481438095216E-4</v>
      </c>
      <c r="K122" s="3">
        <f>IFERROR(stats[[#This Row],[Q3]]-stats[[#This Row],[Q1]],"")</f>
        <v>8.6805554019520059E-5</v>
      </c>
      <c r="L122" s="3">
        <f>IFERROR(AVERAGEIFS(H103:H122, H103:H122, "&lt;" &amp; stats[[#This Row],[Q3]]+(2*stats[[#This Row],[IQR]]), H103:H122, "&gt;" &amp; stats[[#This Row],[Q1]]-(2*stats[[#This Row],[IQR]])),"")</f>
        <v>8.7049220249020055E-4</v>
      </c>
      <c r="M122" s="1"/>
      <c r="N122" s="2"/>
      <c r="O122" s="1"/>
      <c r="P122" s="1"/>
      <c r="Q122" s="1"/>
      <c r="R122" s="1"/>
    </row>
    <row r="123" spans="1:18" x14ac:dyDescent="0.25">
      <c r="A123" s="4">
        <v>44301.827037037037</v>
      </c>
      <c r="B123" s="1">
        <v>0</v>
      </c>
      <c r="C123" s="1">
        <v>1</v>
      </c>
      <c r="D123" s="5">
        <f>SUM(B$2:B123)</f>
        <v>1</v>
      </c>
      <c r="E123" s="5">
        <f>SUM(C$2:C123)</f>
        <v>122</v>
      </c>
      <c r="F123" s="2">
        <f>IF(stats[[#This Row],[Datetime]],stats[[#This Row],[Total Clear]]/stats[[#This Row],[Total Runs]],NA())</f>
        <v>8.1967213114754103E-3</v>
      </c>
      <c r="G123" s="2">
        <f t="shared" si="3"/>
        <v>0</v>
      </c>
      <c r="H123" s="3">
        <f>IFERROR(stats[[#This Row],[Datetime]]-A122,"")</f>
        <v>8.5648148524342105E-4</v>
      </c>
      <c r="I123" s="3">
        <f t="shared" si="4"/>
        <v>8.217592603614321E-4</v>
      </c>
      <c r="J123" s="3">
        <f t="shared" si="5"/>
        <v>9.0856481438095216E-4</v>
      </c>
      <c r="K123" s="3">
        <f>IFERROR(stats[[#This Row],[Q3]]-stats[[#This Row],[Q1]],"")</f>
        <v>8.6805554019520059E-5</v>
      </c>
      <c r="L123" s="3">
        <f>IFERROR(AVERAGEIFS(H104:H123, H104:H123, "&lt;" &amp; stats[[#This Row],[Q3]]+(2*stats[[#This Row],[IQR]]), H104:H123, "&gt;" &amp; stats[[#This Row],[Q1]]-(2*stats[[#This Row],[IQR]])),"")</f>
        <v>8.6988304093737448E-4</v>
      </c>
      <c r="M123" s="1"/>
      <c r="N123" s="2"/>
      <c r="O123" s="1"/>
      <c r="P123" s="1"/>
      <c r="Q123" s="1"/>
      <c r="R123" s="1"/>
    </row>
    <row r="124" spans="1:18" x14ac:dyDescent="0.25">
      <c r="A124" s="4">
        <v>44301.827824074076</v>
      </c>
      <c r="B124" s="1">
        <v>0</v>
      </c>
      <c r="C124" s="1">
        <v>1</v>
      </c>
      <c r="D124" s="5">
        <f>SUM(B$2:B124)</f>
        <v>1</v>
      </c>
      <c r="E124" s="5">
        <f>SUM(C$2:C124)</f>
        <v>123</v>
      </c>
      <c r="F124" s="2">
        <f>IF(stats[[#This Row],[Datetime]],stats[[#This Row],[Total Clear]]/stats[[#This Row],[Total Runs]],NA())</f>
        <v>8.130081300813009E-3</v>
      </c>
      <c r="G124" s="2">
        <f t="shared" si="3"/>
        <v>0</v>
      </c>
      <c r="H124" s="3">
        <f>IFERROR(stats[[#This Row],[Datetime]]-A123,"")</f>
        <v>7.8703703911742195E-4</v>
      </c>
      <c r="I124" s="3">
        <f t="shared" si="4"/>
        <v>8.130787009577034E-4</v>
      </c>
      <c r="J124" s="3">
        <f t="shared" si="5"/>
        <v>8.85416668097605E-4</v>
      </c>
      <c r="K124" s="3">
        <f>IFERROR(stats[[#This Row],[Q3]]-stats[[#This Row],[Q1]],"")</f>
        <v>7.2337967139901593E-5</v>
      </c>
      <c r="L124" s="3">
        <f>IFERROR(AVERAGEIFS(H105:H124, H105:H124, "&lt;" &amp; stats[[#This Row],[Q3]]+(2*stats[[#This Row],[IQR]]), H105:H124, "&gt;" &amp; stats[[#This Row],[Q1]]-(2*stats[[#This Row],[IQR]])),"")</f>
        <v>8.5952729032693525E-4</v>
      </c>
      <c r="M124" s="1"/>
      <c r="N124" s="2"/>
      <c r="O124" s="1"/>
      <c r="P124" s="1"/>
      <c r="Q124" s="1"/>
      <c r="R124" s="1"/>
    </row>
    <row r="125" spans="1:18" x14ac:dyDescent="0.25">
      <c r="A125" s="4">
        <v>44301.828657407408</v>
      </c>
      <c r="B125" s="1">
        <v>0</v>
      </c>
      <c r="C125" s="1">
        <v>1</v>
      </c>
      <c r="D125" s="5">
        <f>SUM(B$2:B125)</f>
        <v>1</v>
      </c>
      <c r="E125" s="5">
        <f>SUM(C$2:C125)</f>
        <v>124</v>
      </c>
      <c r="F125" s="2">
        <f>IF(stats[[#This Row],[Datetime]],stats[[#This Row],[Total Clear]]/stats[[#This Row],[Total Runs]],NA())</f>
        <v>8.0645161290322578E-3</v>
      </c>
      <c r="G125" s="2">
        <f t="shared" si="3"/>
        <v>0</v>
      </c>
      <c r="H125" s="3">
        <f>IFERROR(stats[[#This Row],[Datetime]]-A124,"")</f>
        <v>8.3333333168411627E-4</v>
      </c>
      <c r="I125" s="3">
        <f t="shared" si="4"/>
        <v>8.130787009577034E-4</v>
      </c>
      <c r="J125" s="3">
        <f t="shared" si="5"/>
        <v>8.7962963152676821E-4</v>
      </c>
      <c r="K125" s="3">
        <f>IFERROR(stats[[#This Row],[Q3]]-stats[[#This Row],[Q1]],"")</f>
        <v>6.6550930569064803E-5</v>
      </c>
      <c r="L125" s="3">
        <f>IFERROR(AVERAGEIFS(H106:H125, H106:H125, "&lt;" &amp; stats[[#This Row],[Q3]]+(2*stats[[#This Row],[IQR]]), H106:H125, "&gt;" &amp; stats[[#This Row],[Q1]]-(2*stats[[#This Row],[IQR]])),"")</f>
        <v>8.4555041151664534E-4</v>
      </c>
      <c r="M125" s="1"/>
      <c r="N125" s="2"/>
      <c r="O125" s="1"/>
      <c r="P125" s="1"/>
      <c r="Q125" s="1"/>
      <c r="R125" s="1"/>
    </row>
    <row r="126" spans="1:18" x14ac:dyDescent="0.25">
      <c r="A126" s="4">
        <v>44301.829583333332</v>
      </c>
      <c r="B126" s="1">
        <v>0</v>
      </c>
      <c r="C126" s="1">
        <v>1</v>
      </c>
      <c r="D126" s="5">
        <f>SUM(B$2:B126)</f>
        <v>1</v>
      </c>
      <c r="E126" s="5">
        <f>SUM(C$2:C126)</f>
        <v>125</v>
      </c>
      <c r="F126" s="2">
        <f>IF(stats[[#This Row],[Datetime]],stats[[#This Row],[Total Clear]]/stats[[#This Row],[Total Runs]],NA())</f>
        <v>8.0000000000000002E-3</v>
      </c>
      <c r="G126" s="2">
        <f t="shared" si="3"/>
        <v>0</v>
      </c>
      <c r="H126" s="3">
        <f>IFERROR(stats[[#This Row],[Datetime]]-A125,"")</f>
        <v>9.2592592409346253E-4</v>
      </c>
      <c r="I126" s="3">
        <f t="shared" si="4"/>
        <v>8.130787009577034E-4</v>
      </c>
      <c r="J126" s="3">
        <f t="shared" si="5"/>
        <v>8.85416668097605E-4</v>
      </c>
      <c r="K126" s="3">
        <f>IFERROR(stats[[#This Row],[Q3]]-stats[[#This Row],[Q1]],"")</f>
        <v>7.2337967139901593E-5</v>
      </c>
      <c r="L126" s="3">
        <f>IFERROR(AVERAGEIFS(H107:H126, H107:H126, "&lt;" &amp; stats[[#This Row],[Q3]]+(2*stats[[#This Row],[IQR]]), H107:H126, "&gt;" &amp; stats[[#This Row],[Q1]]-(2*stats[[#This Row],[IQR]])),"")</f>
        <v>8.5769980490256687E-4</v>
      </c>
      <c r="M126" s="1"/>
      <c r="N126" s="2"/>
      <c r="O126" s="1"/>
      <c r="P126" s="1"/>
      <c r="Q126" s="1"/>
      <c r="R126" s="1"/>
    </row>
    <row r="127" spans="1:18" x14ac:dyDescent="0.25">
      <c r="A127" s="4">
        <v>44301.830590277779</v>
      </c>
      <c r="B127" s="1">
        <v>0</v>
      </c>
      <c r="C127" s="1">
        <v>1</v>
      </c>
      <c r="D127" s="5">
        <f>SUM(B$2:B127)</f>
        <v>1</v>
      </c>
      <c r="E127" s="5">
        <f>SUM(C$2:C127)</f>
        <v>126</v>
      </c>
      <c r="F127" s="2">
        <f>IF(stats[[#This Row],[Datetime]],stats[[#This Row],[Total Clear]]/stats[[#This Row],[Total Runs]],NA())</f>
        <v>7.9365079365079361E-3</v>
      </c>
      <c r="G127" s="2">
        <f t="shared" si="3"/>
        <v>0</v>
      </c>
      <c r="H127" s="3">
        <f>IFERROR(stats[[#This Row],[Datetime]]-A126,"")</f>
        <v>1.006944446999114E-3</v>
      </c>
      <c r="I127" s="3">
        <f t="shared" si="4"/>
        <v>8.130787009577034E-4</v>
      </c>
      <c r="J127" s="3">
        <f t="shared" si="5"/>
        <v>9.0856481438095216E-4</v>
      </c>
      <c r="K127" s="3">
        <f>IFERROR(stats[[#This Row],[Q3]]-stats[[#This Row],[Q1]],"")</f>
        <v>9.5486113423248753E-5</v>
      </c>
      <c r="L127" s="3">
        <f>IFERROR(AVERAGEIFS(H108:H127, H108:H127, "&lt;" &amp; stats[[#This Row],[Q3]]+(2*stats[[#This Row],[IQR]]), H108:H127, "&gt;" &amp; stats[[#This Row],[Q1]]-(2*stats[[#This Row],[IQR]])),"")</f>
        <v>8.6440058466426934E-4</v>
      </c>
      <c r="M127" s="1"/>
      <c r="N127" s="2"/>
      <c r="O127" s="1"/>
      <c r="P127" s="1"/>
      <c r="Q127" s="1"/>
      <c r="R127" s="1"/>
    </row>
    <row r="128" spans="1:18" x14ac:dyDescent="0.25">
      <c r="A128" s="4">
        <v>44301.831655092596</v>
      </c>
      <c r="B128" s="1">
        <v>0</v>
      </c>
      <c r="C128" s="1">
        <v>1</v>
      </c>
      <c r="D128" s="5">
        <f>SUM(B$2:B128)</f>
        <v>1</v>
      </c>
      <c r="E128" s="5">
        <f>SUM(C$2:C128)</f>
        <v>127</v>
      </c>
      <c r="F128" s="2">
        <f>IF(stats[[#This Row],[Datetime]],stats[[#This Row],[Total Clear]]/stats[[#This Row],[Total Runs]],NA())</f>
        <v>7.874015748031496E-3</v>
      </c>
      <c r="G128" s="2">
        <f t="shared" si="3"/>
        <v>0</v>
      </c>
      <c r="H128" s="3">
        <f>IFERROR(stats[[#This Row],[Datetime]]-A127,"")</f>
        <v>1.0648148163454607E-3</v>
      </c>
      <c r="I128" s="3">
        <f t="shared" si="4"/>
        <v>8.130787009577034E-4</v>
      </c>
      <c r="J128" s="3">
        <f t="shared" si="5"/>
        <v>9.432870356249623E-4</v>
      </c>
      <c r="K128" s="3">
        <f>IFERROR(stats[[#This Row],[Q3]]-stats[[#This Row],[Q1]],"")</f>
        <v>1.302083346672589E-4</v>
      </c>
      <c r="L128" s="3">
        <f>IFERROR(AVERAGEIFS(H109:H128, H109:H128, "&lt;" &amp; stats[[#This Row],[Q3]]+(2*stats[[#This Row],[IQR]]), H109:H128, "&gt;" &amp; stats[[#This Row],[Q1]]-(2*stats[[#This Row],[IQR]])),"")</f>
        <v>8.7292884985034009E-4</v>
      </c>
      <c r="M128" s="1"/>
      <c r="N128" s="2"/>
      <c r="O128" s="1"/>
      <c r="P128" s="1"/>
      <c r="Q128" s="1"/>
      <c r="R128" s="1"/>
    </row>
    <row r="129" spans="1:18" x14ac:dyDescent="0.25">
      <c r="A129" s="4">
        <v>44301.832696759258</v>
      </c>
      <c r="B129" s="1">
        <v>0</v>
      </c>
      <c r="C129" s="1">
        <v>1</v>
      </c>
      <c r="D129" s="5">
        <f>SUM(B$2:B129)</f>
        <v>1</v>
      </c>
      <c r="E129" s="5">
        <f>SUM(C$2:C129)</f>
        <v>128</v>
      </c>
      <c r="F129" s="2">
        <f>IF(stats[[#This Row],[Datetime]],stats[[#This Row],[Total Clear]]/stats[[#This Row],[Total Runs]],NA())</f>
        <v>7.8125E-3</v>
      </c>
      <c r="G129" s="2">
        <f t="shared" si="3"/>
        <v>0</v>
      </c>
      <c r="H129" s="3">
        <f>IFERROR(stats[[#This Row],[Datetime]]-A128,"")</f>
        <v>1.0416666627861559E-3</v>
      </c>
      <c r="I129" s="3">
        <f t="shared" si="4"/>
        <v>8.130787009577034E-4</v>
      </c>
      <c r="J129" s="3">
        <f t="shared" si="5"/>
        <v>9.9826388941437472E-4</v>
      </c>
      <c r="K129" s="3">
        <f>IFERROR(stats[[#This Row],[Q3]]-stats[[#This Row],[Q1]],"")</f>
        <v>1.8518518845667131E-4</v>
      </c>
      <c r="L129" s="3">
        <f>IFERROR(AVERAGEIFS(H110:H129, H110:H129, "&lt;" &amp; stats[[#This Row],[Q3]]+(2*stats[[#This Row],[IQR]]), H110:H129, "&gt;" &amp; stats[[#This Row],[Q1]]-(2*stats[[#This Row],[IQR]])),"")</f>
        <v>8.8206627658923701E-4</v>
      </c>
      <c r="M129" s="1"/>
      <c r="N129" s="2"/>
      <c r="O129" s="1"/>
      <c r="P129" s="1"/>
      <c r="Q129" s="1"/>
      <c r="R129" s="1"/>
    </row>
    <row r="130" spans="1:18" x14ac:dyDescent="0.25">
      <c r="A130" s="4">
        <v>44301.833831018521</v>
      </c>
      <c r="B130" s="1">
        <v>0</v>
      </c>
      <c r="C130" s="1">
        <v>1</v>
      </c>
      <c r="D130" s="5">
        <f>SUM(B$2:B130)</f>
        <v>1</v>
      </c>
      <c r="E130" s="5">
        <f>SUM(C$2:C130)</f>
        <v>129</v>
      </c>
      <c r="F130" s="2">
        <f>IF(stats[[#This Row],[Datetime]],stats[[#This Row],[Total Clear]]/stats[[#This Row],[Total Runs]],NA())</f>
        <v>7.7519379844961239E-3</v>
      </c>
      <c r="G130" s="2">
        <f t="shared" si="3"/>
        <v>0</v>
      </c>
      <c r="H130" s="3">
        <f>IFERROR(stats[[#This Row],[Datetime]]-A129,"")</f>
        <v>1.1342592624714598E-3</v>
      </c>
      <c r="I130" s="3">
        <f t="shared" si="4"/>
        <v>8.130787009577034E-4</v>
      </c>
      <c r="J130" s="3">
        <f t="shared" si="5"/>
        <v>1.0098379643750377E-3</v>
      </c>
      <c r="K130" s="3">
        <f>IFERROR(stats[[#This Row],[Q3]]-stats[[#This Row],[Q1]],"")</f>
        <v>1.967592634173343E-4</v>
      </c>
      <c r="L130" s="3">
        <f>IFERROR(AVERAGEIFS(H111:H130, H111:H130, "&lt;" &amp; stats[[#This Row],[Q3]]+(2*stats[[#This Row],[IQR]]), H111:H130, "&gt;" &amp; stats[[#This Row],[Q1]]-(2*stats[[#This Row],[IQR]])),"")</f>
        <v>8.9546783649558693E-4</v>
      </c>
      <c r="M130" s="1"/>
      <c r="N130" s="2"/>
      <c r="O130" s="1"/>
      <c r="P130" s="1"/>
      <c r="Q130" s="1"/>
      <c r="R130" s="1"/>
    </row>
    <row r="131" spans="1:18" x14ac:dyDescent="0.25">
      <c r="A131" s="4">
        <v>44301.83489583333</v>
      </c>
      <c r="B131" s="1">
        <v>0</v>
      </c>
      <c r="C131" s="1">
        <v>1</v>
      </c>
      <c r="D131" s="5">
        <f>SUM(B$2:B131)</f>
        <v>1</v>
      </c>
      <c r="E131" s="5">
        <f>SUM(C$2:C131)</f>
        <v>130</v>
      </c>
      <c r="F131" s="2">
        <f>IF(stats[[#This Row],[Datetime]],stats[[#This Row],[Total Clear]]/stats[[#This Row],[Total Runs]],NA())</f>
        <v>7.6923076923076927E-3</v>
      </c>
      <c r="G131" s="2">
        <f t="shared" si="3"/>
        <v>0</v>
      </c>
      <c r="H131" s="3">
        <f>IFERROR(stats[[#This Row],[Datetime]]-A130,"")</f>
        <v>1.0648148090695031E-3</v>
      </c>
      <c r="I131" s="3">
        <f t="shared" si="4"/>
        <v>8.130787009577034E-4</v>
      </c>
      <c r="J131" s="3">
        <f t="shared" si="5"/>
        <v>1.0243055530736456E-3</v>
      </c>
      <c r="K131" s="3">
        <f>IFERROR(stats[[#This Row],[Q3]]-stats[[#This Row],[Q1]],"")</f>
        <v>2.1122685211594217E-4</v>
      </c>
      <c r="L131" s="3">
        <f>IFERROR(AVERAGEIFS(H112:H131, H112:H131, "&lt;" &amp; stats[[#This Row],[Q3]]+(2*stats[[#This Row],[IQR]]), H112:H131, "&gt;" &amp; stats[[#This Row],[Q1]]-(2*stats[[#This Row],[IQR]])),"")</f>
        <v>8.9912280696137861E-4</v>
      </c>
      <c r="M131" s="1"/>
      <c r="N131" s="2"/>
      <c r="O131" s="1"/>
      <c r="P131" s="1"/>
      <c r="Q131" s="1"/>
      <c r="R131" s="1"/>
    </row>
    <row r="132" spans="1:18" x14ac:dyDescent="0.25">
      <c r="A132" s="4">
        <v>44301.8358912037</v>
      </c>
      <c r="B132" s="1">
        <v>0</v>
      </c>
      <c r="C132" s="1">
        <v>1</v>
      </c>
      <c r="D132" s="5">
        <f>SUM(B$2:B132)</f>
        <v>1</v>
      </c>
      <c r="E132" s="5">
        <f>SUM(C$2:C132)</f>
        <v>131</v>
      </c>
      <c r="F132" s="2">
        <f>IF(stats[[#This Row],[Datetime]],stats[[#This Row],[Total Clear]]/stats[[#This Row],[Total Runs]],NA())</f>
        <v>7.6335877862595417E-3</v>
      </c>
      <c r="G132" s="2">
        <f t="shared" si="3"/>
        <v>0</v>
      </c>
      <c r="H132" s="3">
        <f>IFERROR(stats[[#This Row],[Datetime]]-A131,"")</f>
        <v>9.9537037021946162E-4</v>
      </c>
      <c r="I132" s="3">
        <f t="shared" si="4"/>
        <v>8.130787009577034E-4</v>
      </c>
      <c r="J132" s="3">
        <f t="shared" si="5"/>
        <v>1.0243055530736456E-3</v>
      </c>
      <c r="K132" s="3">
        <f>IFERROR(stats[[#This Row],[Q3]]-stats[[#This Row],[Q1]],"")</f>
        <v>2.1122685211594217E-4</v>
      </c>
      <c r="L132" s="3">
        <f>IFERROR(AVERAGEIFS(H113:H132, H113:H132, "&lt;" &amp; stats[[#This Row],[Q3]]+(2*stats[[#This Row],[IQR]]), H113:H132, "&gt;" &amp; stats[[#This Row],[Q1]]-(2*stats[[#This Row],[IQR]])),"")</f>
        <v>9.0521442478730982E-4</v>
      </c>
      <c r="M132" s="1"/>
      <c r="N132" s="2"/>
      <c r="O132" s="1"/>
      <c r="P132" s="1"/>
      <c r="Q132" s="1"/>
      <c r="R132" s="1"/>
    </row>
    <row r="133" spans="1:18" x14ac:dyDescent="0.25">
      <c r="A133" s="4">
        <v>44301.836967592593</v>
      </c>
      <c r="B133" s="1">
        <v>0</v>
      </c>
      <c r="C133" s="1">
        <v>1</v>
      </c>
      <c r="D133" s="5">
        <f>SUM(B$2:B133)</f>
        <v>1</v>
      </c>
      <c r="E133" s="5">
        <f>SUM(C$2:C133)</f>
        <v>132</v>
      </c>
      <c r="F133" s="2">
        <f>IF(stats[[#This Row],[Datetime]],stats[[#This Row],[Total Clear]]/stats[[#This Row],[Total Runs]],NA())</f>
        <v>7.575757575757576E-3</v>
      </c>
      <c r="G133" s="2">
        <f t="shared" si="3"/>
        <v>0</v>
      </c>
      <c r="H133" s="3">
        <f>IFERROR(stats[[#This Row],[Datetime]]-A132,"")</f>
        <v>1.0763888931251131E-3</v>
      </c>
      <c r="I133" s="3">
        <f t="shared" si="4"/>
        <v>8.130787009577034E-4</v>
      </c>
      <c r="J133" s="3">
        <f t="shared" si="5"/>
        <v>1.0474536993569927E-3</v>
      </c>
      <c r="K133" s="3">
        <f>IFERROR(stats[[#This Row],[Q3]]-stats[[#This Row],[Q1]],"")</f>
        <v>2.3437499839928932E-4</v>
      </c>
      <c r="L133" s="3">
        <f>IFERROR(AVERAGEIFS(H114:H133, H114:H133, "&lt;" &amp; stats[[#This Row],[Q3]]+(2*stats[[#This Row],[IQR]]), H114:H133, "&gt;" &amp; stats[[#This Row],[Q1]]-(2*stats[[#This Row],[IQR]])),"")</f>
        <v>9.1617933733352021E-4</v>
      </c>
      <c r="M133" s="1"/>
      <c r="N133" s="2"/>
      <c r="O133" s="1"/>
      <c r="P133" s="1"/>
      <c r="Q133" s="1"/>
      <c r="R133" s="1"/>
    </row>
    <row r="134" spans="1:18" x14ac:dyDescent="0.25">
      <c r="A134" s="4">
        <v>44301.838020833333</v>
      </c>
      <c r="B134" s="1">
        <v>0</v>
      </c>
      <c r="C134" s="1">
        <v>1</v>
      </c>
      <c r="D134" s="5">
        <f>SUM(B$2:B134)</f>
        <v>1</v>
      </c>
      <c r="E134" s="5">
        <f>SUM(C$2:C134)</f>
        <v>133</v>
      </c>
      <c r="F134" s="2">
        <f>IF(stats[[#This Row],[Datetime]],stats[[#This Row],[Total Clear]]/stats[[#This Row],[Total Runs]],NA())</f>
        <v>7.5187969924812026E-3</v>
      </c>
      <c r="G134" s="2">
        <f t="shared" si="3"/>
        <v>0</v>
      </c>
      <c r="H134" s="3">
        <f>IFERROR(stats[[#This Row],[Datetime]]-A133,"")</f>
        <v>1.0532407395658083E-3</v>
      </c>
      <c r="I134" s="3">
        <f t="shared" si="4"/>
        <v>8.130787009577034E-4</v>
      </c>
      <c r="J134" s="3">
        <f t="shared" si="5"/>
        <v>1.044560181981069E-3</v>
      </c>
      <c r="K134" s="3">
        <f>IFERROR(stats[[#This Row],[Q3]]-stats[[#This Row],[Q1]],"")</f>
        <v>2.3148148102336563E-4</v>
      </c>
      <c r="L134" s="3">
        <f>IFERROR(AVERAGEIFS(H115:H134, H115:H134, "&lt;" &amp; stats[[#This Row],[Q3]]+(2*stats[[#This Row],[IQR]]), H115:H134, "&gt;" &amp; stats[[#This Row],[Q1]]-(2*stats[[#This Row],[IQR]])),"")</f>
        <v>9.2303240744513455E-4</v>
      </c>
      <c r="M134" s="1"/>
      <c r="N134" s="2"/>
      <c r="O134" s="1"/>
      <c r="P134" s="1"/>
      <c r="Q134" s="1"/>
      <c r="R134" s="1"/>
    </row>
    <row r="135" spans="1:18" x14ac:dyDescent="0.25">
      <c r="A135" s="4">
        <v>44301.839074074072</v>
      </c>
      <c r="B135" s="1">
        <v>0</v>
      </c>
      <c r="C135" s="1">
        <v>1</v>
      </c>
      <c r="D135" s="5">
        <f>SUM(B$2:B135)</f>
        <v>1</v>
      </c>
      <c r="E135" s="5">
        <f>SUM(C$2:C135)</f>
        <v>134</v>
      </c>
      <c r="F135" s="2">
        <f>IF(stats[[#This Row],[Datetime]],stats[[#This Row],[Total Clear]]/stats[[#This Row],[Total Runs]],NA())</f>
        <v>7.462686567164179E-3</v>
      </c>
      <c r="G135" s="2">
        <f t="shared" si="3"/>
        <v>0</v>
      </c>
      <c r="H135" s="3">
        <f>IFERROR(stats[[#This Row],[Datetime]]-A134,"")</f>
        <v>1.0532407395658083E-3</v>
      </c>
      <c r="I135" s="3">
        <f t="shared" si="4"/>
        <v>8.217592603614321E-4</v>
      </c>
      <c r="J135" s="3">
        <f t="shared" si="5"/>
        <v>1.0532407395658083E-3</v>
      </c>
      <c r="K135" s="3">
        <f>IFERROR(stats[[#This Row],[Q3]]-stats[[#This Row],[Q1]],"")</f>
        <v>2.3148147920437623E-4</v>
      </c>
      <c r="L135" s="3">
        <f>IFERROR(AVERAGEIFS(H116:H135, H116:H135, "&lt;" &amp; stats[[#This Row],[Q3]]+(2*stats[[#This Row],[IQR]]), H116:H135, "&gt;" &amp; stats[[#This Row],[Q1]]-(2*stats[[#This Row],[IQR]])),"")</f>
        <v>9.3634259246755391E-4</v>
      </c>
      <c r="M135" s="1"/>
      <c r="N135" s="2"/>
      <c r="O135" s="1"/>
      <c r="P135" s="1"/>
      <c r="Q135" s="1"/>
      <c r="R135" s="1"/>
    </row>
    <row r="136" spans="1:18" x14ac:dyDescent="0.25">
      <c r="A136" s="4">
        <v>44301.840092592596</v>
      </c>
      <c r="B136" s="1">
        <v>0</v>
      </c>
      <c r="C136" s="1">
        <v>1</v>
      </c>
      <c r="D136" s="5">
        <f>SUM(B$2:B136)</f>
        <v>1</v>
      </c>
      <c r="E136" s="5">
        <f>SUM(C$2:C136)</f>
        <v>135</v>
      </c>
      <c r="F136" s="2">
        <f>IF(stats[[#This Row],[Datetime]],stats[[#This Row],[Total Clear]]/stats[[#This Row],[Total Runs]],NA())</f>
        <v>7.4074074074074077E-3</v>
      </c>
      <c r="G136" s="2">
        <f t="shared" si="3"/>
        <v>0</v>
      </c>
      <c r="H136" s="3">
        <f>IFERROR(stats[[#This Row],[Datetime]]-A135,"")</f>
        <v>1.0185185237787664E-3</v>
      </c>
      <c r="I136" s="3">
        <f t="shared" si="4"/>
        <v>8.3043981430819258E-4</v>
      </c>
      <c r="J136" s="3">
        <f t="shared" si="5"/>
        <v>1.0532407395658083E-3</v>
      </c>
      <c r="K136" s="3">
        <f>IFERROR(stats[[#This Row],[Q3]]-stats[[#This Row],[Q1]],"")</f>
        <v>2.2280092525761575E-4</v>
      </c>
      <c r="L136" s="3">
        <f>IFERROR(AVERAGEIFS(H117:H136, H117:H136, "&lt;" &amp; stats[[#This Row],[Q3]]+(2*stats[[#This Row],[IQR]]), H117:H136, "&gt;" &amp; stats[[#This Row],[Q1]]-(2*stats[[#This Row],[IQR]])),"")</f>
        <v>9.4791666670062118E-4</v>
      </c>
      <c r="M136" s="1"/>
      <c r="N136" s="2"/>
      <c r="O136" s="1"/>
      <c r="P136" s="1"/>
      <c r="Q136" s="1"/>
      <c r="R136" s="1"/>
    </row>
    <row r="137" spans="1:18" x14ac:dyDescent="0.25">
      <c r="A137" s="4">
        <v>44301.841111111113</v>
      </c>
      <c r="B137" s="1">
        <v>0</v>
      </c>
      <c r="C137" s="1">
        <v>1</v>
      </c>
      <c r="D137" s="5">
        <f>SUM(B$2:B137)</f>
        <v>1</v>
      </c>
      <c r="E137" s="5">
        <f>SUM(C$2:C137)</f>
        <v>136</v>
      </c>
      <c r="F137" s="2">
        <f>IF(stats[[#This Row],[Datetime]],stats[[#This Row],[Total Clear]]/stats[[#This Row],[Total Runs]],NA())</f>
        <v>7.3529411764705881E-3</v>
      </c>
      <c r="G137" s="2">
        <f t="shared" si="3"/>
        <v>0</v>
      </c>
      <c r="H137" s="3">
        <f>IFERROR(stats[[#This Row],[Datetime]]-A136,"")</f>
        <v>1.0185185165028088E-3</v>
      </c>
      <c r="I137" s="3">
        <f t="shared" si="4"/>
        <v>8.5069444139662664E-4</v>
      </c>
      <c r="J137" s="3">
        <f t="shared" si="5"/>
        <v>1.0532407395658083E-3</v>
      </c>
      <c r="K137" s="3">
        <f>IFERROR(stats[[#This Row],[Q3]]-stats[[#This Row],[Q1]],"")</f>
        <v>2.0254629816918168E-4</v>
      </c>
      <c r="L137" s="3">
        <f>IFERROR(AVERAGEIFS(H118:H137, H118:H137, "&lt;" &amp; stats[[#This Row],[Q3]]+(2*stats[[#This Row],[IQR]]), H118:H137, "&gt;" &amp; stats[[#This Row],[Q1]]-(2*stats[[#This Row],[IQR]])),"")</f>
        <v>9.5775462978053838E-4</v>
      </c>
      <c r="M137" s="1"/>
      <c r="N137" s="2"/>
      <c r="O137" s="1"/>
      <c r="P137" s="1"/>
      <c r="Q137" s="1"/>
      <c r="R137" s="1"/>
    </row>
    <row r="138" spans="1:18" x14ac:dyDescent="0.25">
      <c r="A138" s="4">
        <v>44301.842129629629</v>
      </c>
      <c r="B138" s="1">
        <v>0</v>
      </c>
      <c r="C138" s="1">
        <v>1</v>
      </c>
      <c r="D138" s="5">
        <f>SUM(B$2:B138)</f>
        <v>1</v>
      </c>
      <c r="E138" s="5">
        <f>SUM(C$2:C138)</f>
        <v>137</v>
      </c>
      <c r="F138" s="2">
        <f>IF(stats[[#This Row],[Datetime]],stats[[#This Row],[Total Clear]]/stats[[#This Row],[Total Runs]],NA())</f>
        <v>7.2992700729927005E-3</v>
      </c>
      <c r="G138" s="2">
        <f t="shared" si="3"/>
        <v>0</v>
      </c>
      <c r="H138" s="3">
        <f>IFERROR(stats[[#This Row],[Datetime]]-A137,"")</f>
        <v>1.0185185165028088E-3</v>
      </c>
      <c r="I138" s="3">
        <f t="shared" si="4"/>
        <v>8.5648148342443164E-4</v>
      </c>
      <c r="J138" s="3">
        <f t="shared" si="5"/>
        <v>1.0532407395658083E-3</v>
      </c>
      <c r="K138" s="3">
        <f>IFERROR(stats[[#This Row],[Q3]]-stats[[#This Row],[Q1]],"")</f>
        <v>1.9675925614137668E-4</v>
      </c>
      <c r="L138" s="3">
        <f>IFERROR(AVERAGEIFS(H119:H138, H119:H138, "&lt;" &amp; stats[[#This Row],[Q3]]+(2*stats[[#This Row],[IQR]]), H119:H138, "&gt;" &amp; stats[[#This Row],[Q1]]-(2*stats[[#This Row],[IQR]])),"")</f>
        <v>9.6932870364980768E-4</v>
      </c>
      <c r="M138" s="1"/>
      <c r="N138" s="2"/>
      <c r="O138" s="1"/>
      <c r="P138" s="1"/>
      <c r="Q138" s="1"/>
      <c r="R138" s="1"/>
    </row>
    <row r="139" spans="1:18" x14ac:dyDescent="0.25">
      <c r="A139" s="4">
        <v>44301.843287037038</v>
      </c>
      <c r="B139" s="1">
        <v>0</v>
      </c>
      <c r="C139" s="1">
        <v>1</v>
      </c>
      <c r="D139" s="5">
        <f>SUM(B$2:B139)</f>
        <v>1</v>
      </c>
      <c r="E139" s="5">
        <f>SUM(C$2:C139)</f>
        <v>138</v>
      </c>
      <c r="F139" s="2">
        <f>IF(stats[[#This Row],[Datetime]],stats[[#This Row],[Total Clear]]/stats[[#This Row],[Total Runs]],NA())</f>
        <v>7.246376811594203E-3</v>
      </c>
      <c r="G139" s="2">
        <f t="shared" si="3"/>
        <v>0</v>
      </c>
      <c r="H139" s="3">
        <f>IFERROR(stats[[#This Row],[Datetime]]-A138,"")</f>
        <v>1.157407408754807E-3</v>
      </c>
      <c r="I139" s="3">
        <f t="shared" si="4"/>
        <v>9.0856481438095216E-4</v>
      </c>
      <c r="J139" s="3">
        <f t="shared" si="5"/>
        <v>1.056134256941732E-3</v>
      </c>
      <c r="K139" s="3">
        <f>IFERROR(stats[[#This Row],[Q3]]-stats[[#This Row],[Q1]],"")</f>
        <v>1.4756944256077986E-4</v>
      </c>
      <c r="L139" s="3">
        <f>IFERROR(AVERAGEIFS(H120:H139, H120:H139, "&lt;" &amp; stats[[#This Row],[Q3]]+(2*stats[[#This Row],[IQR]]), H120:H139, "&gt;" &amp; stats[[#This Row],[Q1]]-(2*stats[[#This Row],[IQR]])),"")</f>
        <v>9.8611111097852695E-4</v>
      </c>
      <c r="M139" s="1"/>
      <c r="N139" s="2"/>
      <c r="O139" s="1"/>
      <c r="P139" s="1"/>
      <c r="Q139" s="1"/>
      <c r="R139" s="1"/>
    </row>
    <row r="140" spans="1:18" x14ac:dyDescent="0.25">
      <c r="A140" s="4">
        <v>44301.844375000001</v>
      </c>
      <c r="B140" s="1">
        <v>0</v>
      </c>
      <c r="C140" s="1">
        <v>1</v>
      </c>
      <c r="D140" s="5">
        <f>SUM(B$2:B140)</f>
        <v>1</v>
      </c>
      <c r="E140" s="5">
        <f>SUM(C$2:C140)</f>
        <v>139</v>
      </c>
      <c r="F140" s="2">
        <f>IF(stats[[#This Row],[Datetime]],stats[[#This Row],[Total Clear]]/stats[[#This Row],[Total Runs]],NA())</f>
        <v>7.1942446043165471E-3</v>
      </c>
      <c r="G140" s="2">
        <f t="shared" si="3"/>
        <v>0</v>
      </c>
      <c r="H140" s="3">
        <f>IFERROR(stats[[#This Row],[Datetime]]-A139,"")</f>
        <v>1.0879629626288079E-3</v>
      </c>
      <c r="I140" s="3">
        <f t="shared" si="4"/>
        <v>9.0856481438095216E-4</v>
      </c>
      <c r="J140" s="3">
        <f t="shared" si="5"/>
        <v>1.0648148108884925E-3</v>
      </c>
      <c r="K140" s="3">
        <f>IFERROR(stats[[#This Row],[Q3]]-stats[[#This Row],[Q1]],"")</f>
        <v>1.5624999650754035E-4</v>
      </c>
      <c r="L140" s="3">
        <f>IFERROR(AVERAGEIFS(H121:H140, H121:H140, "&lt;" &amp; stats[[#This Row],[Q3]]+(2*stats[[#This Row],[IQR]]), H121:H140, "&gt;" &amp; stats[[#This Row],[Q1]]-(2*stats[[#This Row],[IQR]])),"")</f>
        <v>9.8958333328482686E-4</v>
      </c>
      <c r="M140" s="1"/>
      <c r="N140" s="2"/>
      <c r="O140" s="1"/>
      <c r="P140" s="1"/>
      <c r="Q140" s="1"/>
      <c r="R140" s="1"/>
    </row>
    <row r="141" spans="1:18" x14ac:dyDescent="0.25">
      <c r="A141" s="4">
        <v>44301.845439814817</v>
      </c>
      <c r="B141" s="1">
        <v>0</v>
      </c>
      <c r="C141" s="1">
        <v>1</v>
      </c>
      <c r="D141" s="5">
        <f>SUM(B$2:B141)</f>
        <v>1</v>
      </c>
      <c r="E141" s="5">
        <f>SUM(C$2:C141)</f>
        <v>140</v>
      </c>
      <c r="F141" s="2">
        <f>IF(stats[[#This Row],[Datetime]],stats[[#This Row],[Total Clear]]/stats[[#This Row],[Total Runs]],NA())</f>
        <v>7.1428571428571426E-3</v>
      </c>
      <c r="G141" s="2">
        <f t="shared" si="3"/>
        <v>0</v>
      </c>
      <c r="H141" s="3">
        <f>IFERROR(stats[[#This Row],[Datetime]]-A140,"")</f>
        <v>1.0648148163454607E-3</v>
      </c>
      <c r="I141" s="3">
        <f t="shared" si="4"/>
        <v>9.7800925868796185E-4</v>
      </c>
      <c r="J141" s="3">
        <f t="shared" si="5"/>
        <v>1.0648148163454607E-3</v>
      </c>
      <c r="K141" s="3">
        <f>IFERROR(stats[[#This Row],[Q3]]-stats[[#This Row],[Q1]],"")</f>
        <v>8.6805557657498866E-5</v>
      </c>
      <c r="L141" s="3">
        <f>IFERROR(AVERAGEIFS(H122:H141, H122:H141, "&lt;" &amp; stats[[#This Row],[Q3]]+(2*stats[[#This Row],[IQR]]), H122:H141, "&gt;" &amp; stats[[#This Row],[Q1]]-(2*stats[[#This Row],[IQR]])),"")</f>
        <v>1.0173001949289372E-3</v>
      </c>
      <c r="M141" s="1"/>
      <c r="N141" s="2"/>
      <c r="O141" s="1"/>
      <c r="P141" s="1"/>
      <c r="Q141" s="1"/>
      <c r="R141" s="1"/>
    </row>
    <row r="142" spans="1:18" x14ac:dyDescent="0.25">
      <c r="A142" s="4">
        <v>44301.84652777778</v>
      </c>
      <c r="B142" s="1">
        <v>0</v>
      </c>
      <c r="C142" s="1">
        <v>1</v>
      </c>
      <c r="D142" s="5">
        <f>SUM(B$2:B142)</f>
        <v>1</v>
      </c>
      <c r="E142" s="5">
        <f>SUM(C$2:C142)</f>
        <v>141</v>
      </c>
      <c r="F142" s="2">
        <f>IF(stats[[#This Row],[Datetime]],stats[[#This Row],[Total Clear]]/stats[[#This Row],[Total Runs]],NA())</f>
        <v>7.0921985815602835E-3</v>
      </c>
      <c r="G142" s="2">
        <f t="shared" si="3"/>
        <v>0</v>
      </c>
      <c r="H142" s="3">
        <f>IFERROR(stats[[#This Row],[Datetime]]-A141,"")</f>
        <v>1.0879629626288079E-3</v>
      </c>
      <c r="I142" s="3">
        <f t="shared" si="4"/>
        <v>1.0040509278042009E-3</v>
      </c>
      <c r="J142" s="3">
        <f t="shared" si="5"/>
        <v>1.0677083355403738E-3</v>
      </c>
      <c r="K142" s="3">
        <f>IFERROR(stats[[#This Row],[Q3]]-stats[[#This Row],[Q1]],"")</f>
        <v>6.36574077361729E-5</v>
      </c>
      <c r="L142" s="3">
        <f>IFERROR(AVERAGEIFS(H123:H142, H123:H142, "&lt;" &amp; stats[[#This Row],[Q3]]+(2*stats[[#This Row],[IQR]]), H123:H142, "&gt;" &amp; stats[[#This Row],[Q1]]-(2*stats[[#This Row],[IQR]])),"")</f>
        <v>1.0511982571402127E-3</v>
      </c>
      <c r="M142" s="1"/>
      <c r="N142" s="2"/>
      <c r="O142" s="1"/>
      <c r="P142" s="1"/>
      <c r="Q142" s="1"/>
      <c r="R142" s="1"/>
    </row>
    <row r="143" spans="1:18" x14ac:dyDescent="0.25">
      <c r="A143" s="4">
        <v>44301.847581018519</v>
      </c>
      <c r="B143" s="1">
        <v>0</v>
      </c>
      <c r="C143" s="1">
        <v>1</v>
      </c>
      <c r="D143" s="5">
        <f>SUM(B$2:B143)</f>
        <v>1</v>
      </c>
      <c r="E143" s="5">
        <f>SUM(C$2:C143)</f>
        <v>142</v>
      </c>
      <c r="F143" s="2">
        <f>IF(stats[[#This Row],[Datetime]],stats[[#This Row],[Total Clear]]/stats[[#This Row],[Total Runs]],NA())</f>
        <v>7.0422535211267607E-3</v>
      </c>
      <c r="G143" s="2">
        <f t="shared" si="3"/>
        <v>0</v>
      </c>
      <c r="H143" s="3">
        <f>IFERROR(stats[[#This Row],[Datetime]]-A142,"")</f>
        <v>1.0532407395658083E-3</v>
      </c>
      <c r="I143" s="3">
        <f t="shared" si="4"/>
        <v>1.0156249991268851E-3</v>
      </c>
      <c r="J143" s="3">
        <f t="shared" si="5"/>
        <v>1.0677083355403738E-3</v>
      </c>
      <c r="K143" s="3">
        <f>IFERROR(stats[[#This Row],[Q3]]-stats[[#This Row],[Q1]],"")</f>
        <v>5.2083336413488723E-5</v>
      </c>
      <c r="L143" s="3">
        <f>IFERROR(AVERAGEIFS(H124:H143, H124:H143, "&lt;" &amp; stats[[#This Row],[Q3]]+(2*stats[[#This Row],[IQR]]), H124:H143, "&gt;" &amp; stats[[#This Row],[Q1]]-(2*stats[[#This Row],[IQR]])),"")</f>
        <v>1.051311728386079E-3</v>
      </c>
      <c r="M143" s="1"/>
      <c r="N143" s="2"/>
      <c r="O143" s="1"/>
      <c r="P143" s="1"/>
      <c r="Q143" s="1"/>
      <c r="R143" s="1"/>
    </row>
    <row r="144" spans="1:18" x14ac:dyDescent="0.25">
      <c r="A144" s="4">
        <v>44301.848703703705</v>
      </c>
      <c r="B144" s="1">
        <v>0</v>
      </c>
      <c r="C144" s="1">
        <v>1</v>
      </c>
      <c r="D144" s="5">
        <f>SUM(B$2:B144)</f>
        <v>1</v>
      </c>
      <c r="E144" s="5">
        <f>SUM(C$2:C144)</f>
        <v>143</v>
      </c>
      <c r="F144" s="2">
        <f>IF(stats[[#This Row],[Datetime]],stats[[#This Row],[Total Clear]]/stats[[#This Row],[Total Runs]],NA())</f>
        <v>6.993006993006993E-3</v>
      </c>
      <c r="G144" s="2">
        <f t="shared" si="3"/>
        <v>0</v>
      </c>
      <c r="H144" s="3">
        <f>IFERROR(stats[[#This Row],[Datetime]]-A143,"")</f>
        <v>1.1226851856918074E-3</v>
      </c>
      <c r="I144" s="3">
        <f t="shared" si="4"/>
        <v>1.0185185165028088E-3</v>
      </c>
      <c r="J144" s="3">
        <f t="shared" si="5"/>
        <v>1.0792824105010368E-3</v>
      </c>
      <c r="K144" s="3">
        <f>IFERROR(stats[[#This Row],[Q3]]-stats[[#This Row],[Q1]],"")</f>
        <v>6.0763893998228014E-5</v>
      </c>
      <c r="L144" s="3">
        <f>IFERROR(AVERAGEIFS(H125:H144, H125:H144, "&lt;" &amp; stats[[#This Row],[Q3]]+(2*stats[[#This Row],[IQR]]), H125:H144, "&gt;" &amp; stats[[#This Row],[Q1]]-(2*stats[[#This Row],[IQR]])),"")</f>
        <v>1.0550682261390122E-3</v>
      </c>
      <c r="M144" s="1"/>
      <c r="N144" s="2"/>
      <c r="O144" s="1"/>
      <c r="P144" s="1"/>
      <c r="Q144" s="1"/>
      <c r="R144" s="1"/>
    </row>
    <row r="145" spans="1:18" x14ac:dyDescent="0.25">
      <c r="A145" s="4">
        <v>44301.849791666667</v>
      </c>
      <c r="B145" s="1">
        <v>0</v>
      </c>
      <c r="C145" s="1">
        <v>1</v>
      </c>
      <c r="D145" s="5">
        <f>SUM(B$2:B145)</f>
        <v>1</v>
      </c>
      <c r="E145" s="5">
        <f>SUM(C$2:C145)</f>
        <v>144</v>
      </c>
      <c r="F145" s="2">
        <f>IF(stats[[#This Row],[Datetime]],stats[[#This Row],[Total Clear]]/stats[[#This Row],[Total Runs]],NA())</f>
        <v>6.9444444444444441E-3</v>
      </c>
      <c r="G145" s="2">
        <f t="shared" si="3"/>
        <v>0</v>
      </c>
      <c r="H145" s="3">
        <f>IFERROR(stats[[#This Row],[Datetime]]-A144,"")</f>
        <v>1.0879629626288079E-3</v>
      </c>
      <c r="I145" s="3">
        <f t="shared" si="4"/>
        <v>1.018518521959777E-3</v>
      </c>
      <c r="J145" s="3">
        <f t="shared" si="5"/>
        <v>1.0879629626288079E-3</v>
      </c>
      <c r="K145" s="3">
        <f>IFERROR(stats[[#This Row],[Q3]]-stats[[#This Row],[Q1]],"")</f>
        <v>6.9444440669030882E-5</v>
      </c>
      <c r="L145" s="3">
        <f>IFERROR(AVERAGEIFS(H126:H145, H126:H145, "&lt;" &amp; stats[[#This Row],[Q3]]+(2*stats[[#This Row],[IQR]]), H126:H145, "&gt;" &amp; stats[[#This Row],[Q1]]-(2*stats[[#This Row],[IQR]])),"")</f>
        <v>1.0567129629635019E-3</v>
      </c>
      <c r="M145" s="1"/>
      <c r="N145" s="2"/>
      <c r="O145" s="1"/>
      <c r="P145" s="1"/>
      <c r="Q145" s="1"/>
      <c r="R145" s="1"/>
    </row>
    <row r="146" spans="1:18" x14ac:dyDescent="0.25">
      <c r="A146" s="4">
        <v>44301.850925925923</v>
      </c>
      <c r="B146" s="1">
        <v>0</v>
      </c>
      <c r="C146" s="1">
        <v>1</v>
      </c>
      <c r="D146" s="5">
        <f>SUM(B$2:B146)</f>
        <v>1</v>
      </c>
      <c r="E146" s="5">
        <f>SUM(C$2:C146)</f>
        <v>145</v>
      </c>
      <c r="F146" s="2">
        <f>IF(stats[[#This Row],[Datetime]],stats[[#This Row],[Total Clear]]/stats[[#This Row],[Total Runs]],NA())</f>
        <v>6.8965517241379309E-3</v>
      </c>
      <c r="G146" s="2">
        <f t="shared" si="3"/>
        <v>0</v>
      </c>
      <c r="H146" s="3">
        <f>IFERROR(stats[[#This Row],[Datetime]]-A145,"")</f>
        <v>1.1342592551955022E-3</v>
      </c>
      <c r="I146" s="3">
        <f t="shared" si="4"/>
        <v>1.0358796280343086E-3</v>
      </c>
      <c r="J146" s="3">
        <f t="shared" si="5"/>
        <v>1.0879629626288079E-3</v>
      </c>
      <c r="K146" s="3">
        <f>IFERROR(stats[[#This Row],[Q3]]-stats[[#This Row],[Q1]],"")</f>
        <v>5.208333459449932E-5</v>
      </c>
      <c r="L146" s="3">
        <f>IFERROR(AVERAGEIFS(H127:H146, H127:H146, "&lt;" &amp; stats[[#This Row],[Q3]]+(2*stats[[#This Row],[IQR]]), H127:H146, "&gt;" &amp; stats[[#This Row],[Q1]]-(2*stats[[#This Row],[IQR]])),"")</f>
        <v>1.0671296295186039E-3</v>
      </c>
      <c r="M146" s="1"/>
      <c r="N146" s="2"/>
      <c r="O146" s="1"/>
      <c r="P146" s="1"/>
      <c r="Q146" s="1"/>
      <c r="R146" s="1"/>
    </row>
    <row r="147" spans="1:18" x14ac:dyDescent="0.25">
      <c r="A147" s="4">
        <v>44301.851956018516</v>
      </c>
      <c r="B147" s="1">
        <v>0</v>
      </c>
      <c r="C147" s="1">
        <v>1</v>
      </c>
      <c r="D147" s="5">
        <f>SUM(B$2:B147)</f>
        <v>1</v>
      </c>
      <c r="E147" s="5">
        <f>SUM(C$2:C147)</f>
        <v>146</v>
      </c>
      <c r="F147" s="2">
        <f>IF(stats[[#This Row],[Datetime]],stats[[#This Row],[Total Clear]]/stats[[#This Row],[Total Runs]],NA())</f>
        <v>6.8493150684931503E-3</v>
      </c>
      <c r="G147" s="2">
        <f t="shared" si="3"/>
        <v>0</v>
      </c>
      <c r="H147" s="3">
        <f>IFERROR(stats[[#This Row],[Datetime]]-A146,"")</f>
        <v>1.0300925932824612E-3</v>
      </c>
      <c r="I147" s="3">
        <f t="shared" si="4"/>
        <v>1.0387731454102322E-3</v>
      </c>
      <c r="J147" s="3">
        <f t="shared" si="5"/>
        <v>1.0879629626288079E-3</v>
      </c>
      <c r="K147" s="3">
        <f>IFERROR(stats[[#This Row],[Q3]]-stats[[#This Row],[Q1]],"")</f>
        <v>4.9189817218575627E-5</v>
      </c>
      <c r="L147" s="3">
        <f>IFERROR(AVERAGEIFS(H128:H147, H128:H147, "&lt;" &amp; stats[[#This Row],[Q3]]+(2*stats[[#This Row],[IQR]]), H128:H147, "&gt;" &amp; stats[[#This Row],[Q1]]-(2*stats[[#This Row],[IQR]])),"")</f>
        <v>1.0682870368327712E-3</v>
      </c>
      <c r="M147" s="1"/>
      <c r="N147" s="2"/>
      <c r="O147" s="1"/>
      <c r="P147" s="1"/>
      <c r="Q147" s="1"/>
      <c r="R147" s="1"/>
    </row>
    <row r="148" spans="1:18" x14ac:dyDescent="0.25">
      <c r="A148" s="4">
        <v>44301.852951388886</v>
      </c>
      <c r="B148" s="1">
        <v>0</v>
      </c>
      <c r="C148" s="1">
        <v>1</v>
      </c>
      <c r="D148" s="5">
        <f>SUM(B$2:B148)</f>
        <v>1</v>
      </c>
      <c r="E148" s="5">
        <f>SUM(C$2:C148)</f>
        <v>147</v>
      </c>
      <c r="F148" s="2">
        <f>IF(stats[[#This Row],[Datetime]],stats[[#This Row],[Total Clear]]/stats[[#This Row],[Total Runs]],NA())</f>
        <v>6.8027210884353739E-3</v>
      </c>
      <c r="G148" s="2">
        <f t="shared" si="3"/>
        <v>0</v>
      </c>
      <c r="H148" s="3">
        <f>IFERROR(stats[[#This Row],[Datetime]]-A147,"")</f>
        <v>9.9537037021946162E-4</v>
      </c>
      <c r="I148" s="3">
        <f t="shared" si="4"/>
        <v>1.0271990759065375E-3</v>
      </c>
      <c r="J148" s="3">
        <f t="shared" si="5"/>
        <v>1.0879629626288079E-3</v>
      </c>
      <c r="K148" s="3">
        <f>IFERROR(stats[[#This Row],[Q3]]-stats[[#This Row],[Q1]],"")</f>
        <v>6.0763886722270399E-5</v>
      </c>
      <c r="L148" s="3">
        <f>IFERROR(AVERAGEIFS(H129:H148, H129:H148, "&lt;" &amp; stats[[#This Row],[Q3]]+(2*stats[[#This Row],[IQR]]), H129:H148, "&gt;" &amp; stats[[#This Row],[Q1]]-(2*stats[[#This Row],[IQR]])),"")</f>
        <v>1.0648148145264713E-3</v>
      </c>
      <c r="M148" s="1"/>
      <c r="N148" s="2"/>
      <c r="O148" s="1"/>
      <c r="P148" s="1"/>
      <c r="Q148" s="1"/>
      <c r="R148" s="1"/>
    </row>
    <row r="149" spans="1:18" x14ac:dyDescent="0.25">
      <c r="A149" s="4">
        <v>44301.854097222225</v>
      </c>
      <c r="B149" s="1">
        <v>0</v>
      </c>
      <c r="C149" s="1">
        <v>1</v>
      </c>
      <c r="D149" s="5">
        <f>SUM(B$2:B149)</f>
        <v>1</v>
      </c>
      <c r="E149" s="5">
        <f>SUM(C$2:C149)</f>
        <v>148</v>
      </c>
      <c r="F149" s="2">
        <f>IF(stats[[#This Row],[Datetime]],stats[[#This Row],[Total Clear]]/stats[[#This Row],[Total Runs]],NA())</f>
        <v>6.7567567567567571E-3</v>
      </c>
      <c r="G149" s="2">
        <f t="shared" si="3"/>
        <v>0</v>
      </c>
      <c r="H149" s="3">
        <f>IFERROR(stats[[#This Row],[Datetime]]-A148,"")</f>
        <v>1.1458333392511122E-3</v>
      </c>
      <c r="I149" s="3">
        <f t="shared" si="4"/>
        <v>1.0271990759065375E-3</v>
      </c>
      <c r="J149" s="3">
        <f t="shared" si="5"/>
        <v>1.0966435183945578E-3</v>
      </c>
      <c r="K149" s="3">
        <f>IFERROR(stats[[#This Row],[Q3]]-stats[[#This Row],[Q1]],"")</f>
        <v>6.9444442488020286E-5</v>
      </c>
      <c r="L149" s="3">
        <f>IFERROR(AVERAGEIFS(H130:H149, H130:H149, "&lt;" &amp; stats[[#This Row],[Q3]]+(2*stats[[#This Row],[IQR]]), H130:H149, "&gt;" &amp; stats[[#This Row],[Q1]]-(2*stats[[#This Row],[IQR]])),"")</f>
        <v>1.070023148349719E-3</v>
      </c>
      <c r="M149" s="1"/>
      <c r="N149" s="2"/>
      <c r="O149" s="1"/>
      <c r="P149" s="1"/>
      <c r="Q149" s="1"/>
      <c r="R149" s="1"/>
    </row>
    <row r="150" spans="1:18" x14ac:dyDescent="0.25">
      <c r="A150" s="4">
        <v>44301.855266203704</v>
      </c>
      <c r="B150" s="1">
        <v>0</v>
      </c>
      <c r="C150" s="1">
        <v>1</v>
      </c>
      <c r="D150" s="5">
        <f>SUM(B$2:B150)</f>
        <v>1</v>
      </c>
      <c r="E150" s="5">
        <f>SUM(C$2:C150)</f>
        <v>149</v>
      </c>
      <c r="F150" s="2">
        <f>IF(stats[[#This Row],[Datetime]],stats[[#This Row],[Total Clear]]/stats[[#This Row],[Total Runs]],NA())</f>
        <v>6.7114093959731542E-3</v>
      </c>
      <c r="G150" s="2">
        <f t="shared" si="3"/>
        <v>0</v>
      </c>
      <c r="H150" s="3">
        <f>IFERROR(stats[[#This Row],[Datetime]]-A149,"")</f>
        <v>1.1689814782585017E-3</v>
      </c>
      <c r="I150" s="3">
        <f t="shared" si="4"/>
        <v>1.0271990759065375E-3</v>
      </c>
      <c r="J150" s="3">
        <f t="shared" si="5"/>
        <v>1.0966435183945578E-3</v>
      </c>
      <c r="K150" s="3">
        <f>IFERROR(stats[[#This Row],[Q3]]-stats[[#This Row],[Q1]],"")</f>
        <v>6.9444442488020286E-5</v>
      </c>
      <c r="L150" s="3">
        <f>IFERROR(AVERAGEIFS(H131:H150, H131:H150, "&lt;" &amp; stats[[#This Row],[Q3]]+(2*stats[[#This Row],[IQR]]), H131:H150, "&gt;" &amp; stats[[#This Row],[Q1]]-(2*stats[[#This Row],[IQR]])),"")</f>
        <v>1.0717592591390711E-3</v>
      </c>
      <c r="M150" s="1"/>
      <c r="N150" s="2"/>
      <c r="O150" s="1"/>
      <c r="P150" s="1"/>
      <c r="Q150" s="1"/>
      <c r="R150" s="1"/>
    </row>
    <row r="151" spans="1:18" x14ac:dyDescent="0.25">
      <c r="A151" s="4">
        <v>44301.856342592589</v>
      </c>
      <c r="B151" s="1">
        <v>0</v>
      </c>
      <c r="C151" s="1">
        <v>1</v>
      </c>
      <c r="D151" s="5">
        <f>SUM(B$2:B151)</f>
        <v>1</v>
      </c>
      <c r="E151" s="5">
        <f>SUM(C$2:C151)</f>
        <v>150</v>
      </c>
      <c r="F151" s="2">
        <f>IF(stats[[#This Row],[Datetime]],stats[[#This Row],[Total Clear]]/stats[[#This Row],[Total Runs]],NA())</f>
        <v>6.6666666666666671E-3</v>
      </c>
      <c r="G151" s="2">
        <f t="shared" ref="G151:G214" si="6">SUM(B132:B151) / SUM(C132:C151)</f>
        <v>0</v>
      </c>
      <c r="H151" s="3">
        <f>IFERROR(stats[[#This Row],[Datetime]]-A150,"")</f>
        <v>1.0763888858491555E-3</v>
      </c>
      <c r="I151" s="3">
        <f t="shared" ref="I151:I214" si="7">IFERROR(_xlfn.QUARTILE.INC(H132:H151,1),"")</f>
        <v>1.0271990759065375E-3</v>
      </c>
      <c r="J151" s="3">
        <f t="shared" ref="J151:J214" si="8">IFERROR(_xlfn.QUARTILE.INC(H132:H151,3),"")</f>
        <v>1.0966435183945578E-3</v>
      </c>
      <c r="K151" s="3">
        <f>IFERROR(stats[[#This Row],[Q3]]-stats[[#This Row],[Q1]],"")</f>
        <v>6.9444442488020286E-5</v>
      </c>
      <c r="L151" s="3">
        <f>IFERROR(AVERAGEIFS(H132:H151, H132:H151, "&lt;" &amp; stats[[#This Row],[Q3]]+(2*stats[[#This Row],[IQR]]), H132:H151, "&gt;" &amp; stats[[#This Row],[Q1]]-(2*stats[[#This Row],[IQR]])),"")</f>
        <v>1.0723379629780539E-3</v>
      </c>
      <c r="M151" s="1"/>
      <c r="N151" s="2"/>
      <c r="O151" s="1"/>
      <c r="P151" s="1"/>
      <c r="Q151" s="1"/>
      <c r="R151" s="1"/>
    </row>
    <row r="152" spans="1:18" x14ac:dyDescent="0.25">
      <c r="A152" s="4">
        <v>44301.857465277775</v>
      </c>
      <c r="B152" s="1">
        <v>0</v>
      </c>
      <c r="C152" s="1">
        <v>1</v>
      </c>
      <c r="D152" s="5">
        <f>SUM(B$2:B152)</f>
        <v>1</v>
      </c>
      <c r="E152" s="5">
        <f>SUM(C$2:C152)</f>
        <v>151</v>
      </c>
      <c r="F152" s="2">
        <f>IF(stats[[#This Row],[Datetime]],stats[[#This Row],[Total Clear]]/stats[[#This Row],[Total Runs]],NA())</f>
        <v>6.6225165562913907E-3</v>
      </c>
      <c r="G152" s="2">
        <f t="shared" si="6"/>
        <v>0</v>
      </c>
      <c r="H152" s="3">
        <f>IFERROR(stats[[#This Row],[Datetime]]-A151,"")</f>
        <v>1.1226851856918074E-3</v>
      </c>
      <c r="I152" s="3">
        <f t="shared" si="7"/>
        <v>1.0474537029949715E-3</v>
      </c>
      <c r="J152" s="3">
        <f t="shared" si="8"/>
        <v>1.1226851856918074E-3</v>
      </c>
      <c r="K152" s="3">
        <f>IFERROR(stats[[#This Row],[Q3]]-stats[[#This Row],[Q1]],"")</f>
        <v>7.5231482696835883E-5</v>
      </c>
      <c r="L152" s="3">
        <f>IFERROR(AVERAGEIFS(H133:H152, H133:H152, "&lt;" &amp; stats[[#This Row],[Q3]]+(2*stats[[#This Row],[IQR]]), H133:H152, "&gt;" &amp; stats[[#This Row],[Q1]]-(2*stats[[#This Row],[IQR]])),"")</f>
        <v>1.0787037037516712E-3</v>
      </c>
      <c r="M152" s="1"/>
      <c r="N152" s="2"/>
      <c r="O152" s="1"/>
      <c r="P152" s="1"/>
      <c r="Q152" s="1"/>
      <c r="R152" s="1"/>
    </row>
    <row r="153" spans="1:18" x14ac:dyDescent="0.25">
      <c r="A153" s="4">
        <v>44301.858483796299</v>
      </c>
      <c r="B153" s="1">
        <v>0</v>
      </c>
      <c r="C153" s="1">
        <v>1</v>
      </c>
      <c r="D153" s="5">
        <f>SUM(B$2:B153)</f>
        <v>1</v>
      </c>
      <c r="E153" s="5">
        <f>SUM(C$2:C153)</f>
        <v>152</v>
      </c>
      <c r="F153" s="2">
        <f>IF(stats[[#This Row],[Datetime]],stats[[#This Row],[Total Clear]]/stats[[#This Row],[Total Runs]],NA())</f>
        <v>6.5789473684210523E-3</v>
      </c>
      <c r="G153" s="2">
        <f t="shared" si="6"/>
        <v>0</v>
      </c>
      <c r="H153" s="3">
        <f>IFERROR(stats[[#This Row],[Datetime]]-A152,"")</f>
        <v>1.0185185237787664E-3</v>
      </c>
      <c r="I153" s="3">
        <f t="shared" si="7"/>
        <v>1.0271990759065375E-3</v>
      </c>
      <c r="J153" s="3">
        <f t="shared" si="8"/>
        <v>1.1226851856918074E-3</v>
      </c>
      <c r="K153" s="3">
        <f>IFERROR(stats[[#This Row],[Q3]]-stats[[#This Row],[Q1]],"")</f>
        <v>9.5486109785269946E-5</v>
      </c>
      <c r="L153" s="3">
        <f>IFERROR(AVERAGEIFS(H134:H153, H134:H153, "&lt;" &amp; stats[[#This Row],[Q3]]+(2*stats[[#This Row],[IQR]]), H134:H153, "&gt;" &amp; stats[[#This Row],[Q1]]-(2*stats[[#This Row],[IQR]])),"")</f>
        <v>1.0758101852843538E-3</v>
      </c>
      <c r="M153" s="1"/>
      <c r="N153" s="2"/>
      <c r="O153" s="1"/>
      <c r="P153" s="1"/>
      <c r="Q153" s="1"/>
      <c r="R153" s="1"/>
    </row>
    <row r="154" spans="1:18" x14ac:dyDescent="0.25">
      <c r="A154" s="4">
        <v>44301.859571759262</v>
      </c>
      <c r="B154" s="1">
        <v>0</v>
      </c>
      <c r="C154" s="1">
        <v>1</v>
      </c>
      <c r="D154" s="5">
        <f>SUM(B$2:B154)</f>
        <v>1</v>
      </c>
      <c r="E154" s="5">
        <f>SUM(C$2:C154)</f>
        <v>153</v>
      </c>
      <c r="F154" s="2">
        <f>IF(stats[[#This Row],[Datetime]],stats[[#This Row],[Total Clear]]/stats[[#This Row],[Total Runs]],NA())</f>
        <v>6.5359477124183009E-3</v>
      </c>
      <c r="G154" s="2">
        <f t="shared" si="6"/>
        <v>0</v>
      </c>
      <c r="H154" s="3">
        <f>IFERROR(stats[[#This Row],[Datetime]]-A153,"")</f>
        <v>1.0879629626288079E-3</v>
      </c>
      <c r="I154" s="3">
        <f t="shared" si="7"/>
        <v>1.0271990759065375E-3</v>
      </c>
      <c r="J154" s="3">
        <f t="shared" si="8"/>
        <v>1.1226851856918074E-3</v>
      </c>
      <c r="K154" s="3">
        <f>IFERROR(stats[[#This Row],[Q3]]-stats[[#This Row],[Q1]],"")</f>
        <v>9.5486109785269946E-5</v>
      </c>
      <c r="L154" s="3">
        <f>IFERROR(AVERAGEIFS(H135:H154, H135:H154, "&lt;" &amp; stats[[#This Row],[Q3]]+(2*stats[[#This Row],[IQR]]), H135:H154, "&gt;" &amp; stats[[#This Row],[Q1]]-(2*stats[[#This Row],[IQR]])),"")</f>
        <v>1.0775462964375039E-3</v>
      </c>
      <c r="M154" s="1"/>
      <c r="N154" s="2"/>
      <c r="O154" s="1"/>
      <c r="P154" s="1"/>
      <c r="Q154" s="1"/>
      <c r="R154" s="1"/>
    </row>
    <row r="155" spans="1:18" x14ac:dyDescent="0.25">
      <c r="A155" s="4">
        <v>44301.860578703701</v>
      </c>
      <c r="B155" s="1">
        <v>0</v>
      </c>
      <c r="C155" s="1">
        <v>1</v>
      </c>
      <c r="D155" s="5">
        <f>SUM(B$2:B155)</f>
        <v>1</v>
      </c>
      <c r="E155" s="5">
        <f>SUM(C$2:C155)</f>
        <v>154</v>
      </c>
      <c r="F155" s="2">
        <f>IF(stats[[#This Row],[Datetime]],stats[[#This Row],[Total Clear]]/stats[[#This Row],[Total Runs]],NA())</f>
        <v>6.4935064935064939E-3</v>
      </c>
      <c r="G155" s="2">
        <f t="shared" si="6"/>
        <v>0</v>
      </c>
      <c r="H155" s="3">
        <f>IFERROR(stats[[#This Row],[Datetime]]-A154,"")</f>
        <v>1.0069444397231564E-3</v>
      </c>
      <c r="I155" s="3">
        <f t="shared" si="7"/>
        <v>1.0185185237787664E-3</v>
      </c>
      <c r="J155" s="3">
        <f t="shared" si="8"/>
        <v>1.1226851856918074E-3</v>
      </c>
      <c r="K155" s="3">
        <f>IFERROR(stats[[#This Row],[Q3]]-stats[[#This Row],[Q1]],"")</f>
        <v>1.0416666191304103E-4</v>
      </c>
      <c r="L155" s="3">
        <f>IFERROR(AVERAGEIFS(H136:H155, H136:H155, "&lt;" &amp; stats[[#This Row],[Q3]]+(2*stats[[#This Row],[IQR]]), H136:H155, "&gt;" &amp; stats[[#This Row],[Q1]]-(2*stats[[#This Row],[IQR]])),"")</f>
        <v>1.0752314814453713E-3</v>
      </c>
      <c r="M155" s="1"/>
      <c r="N155" s="2"/>
      <c r="O155" s="1"/>
      <c r="P155" s="1"/>
      <c r="Q155" s="1"/>
      <c r="R155" s="1"/>
    </row>
    <row r="156" spans="1:18" x14ac:dyDescent="0.25">
      <c r="A156" s="4">
        <v>44301.861631944441</v>
      </c>
      <c r="B156" s="1">
        <v>0</v>
      </c>
      <c r="C156" s="1">
        <v>1</v>
      </c>
      <c r="D156" s="5">
        <f>SUM(B$2:B156)</f>
        <v>1</v>
      </c>
      <c r="E156" s="5">
        <f>SUM(C$2:C156)</f>
        <v>155</v>
      </c>
      <c r="F156" s="2">
        <f>IF(stats[[#This Row],[Datetime]],stats[[#This Row],[Total Clear]]/stats[[#This Row],[Total Runs]],NA())</f>
        <v>6.4516129032258064E-3</v>
      </c>
      <c r="G156" s="2">
        <f t="shared" si="6"/>
        <v>0</v>
      </c>
      <c r="H156" s="3">
        <f>IFERROR(stats[[#This Row],[Datetime]]-A155,"")</f>
        <v>1.0532407395658083E-3</v>
      </c>
      <c r="I156" s="3">
        <f t="shared" si="7"/>
        <v>1.0271990759065375E-3</v>
      </c>
      <c r="J156" s="3">
        <f t="shared" si="8"/>
        <v>1.1226851856918074E-3</v>
      </c>
      <c r="K156" s="3">
        <f>IFERROR(stats[[#This Row],[Q3]]-stats[[#This Row],[Q1]],"")</f>
        <v>9.5486109785269946E-5</v>
      </c>
      <c r="L156" s="3">
        <f>IFERROR(AVERAGEIFS(H137:H156, H137:H156, "&lt;" &amp; stats[[#This Row],[Q3]]+(2*stats[[#This Row],[IQR]]), H137:H156, "&gt;" &amp; stats[[#This Row],[Q1]]-(2*stats[[#This Row],[IQR]])),"")</f>
        <v>1.0769675922347234E-3</v>
      </c>
      <c r="M156" s="1"/>
      <c r="N156" s="2"/>
      <c r="O156" s="1"/>
      <c r="P156" s="1"/>
      <c r="Q156" s="1"/>
      <c r="R156" s="1"/>
    </row>
    <row r="157" spans="1:18" x14ac:dyDescent="0.25">
      <c r="A157" s="4">
        <v>44301.862650462965</v>
      </c>
      <c r="B157" s="1">
        <v>0</v>
      </c>
      <c r="C157" s="1">
        <v>1</v>
      </c>
      <c r="D157" s="5">
        <f>SUM(B$2:B157)</f>
        <v>1</v>
      </c>
      <c r="E157" s="5">
        <f>SUM(C$2:C157)</f>
        <v>156</v>
      </c>
      <c r="F157" s="2">
        <f>IF(stats[[#This Row],[Datetime]],stats[[#This Row],[Total Clear]]/stats[[#This Row],[Total Runs]],NA())</f>
        <v>6.41025641025641E-3</v>
      </c>
      <c r="G157" s="2">
        <f t="shared" si="6"/>
        <v>0</v>
      </c>
      <c r="H157" s="3">
        <f>IFERROR(stats[[#This Row],[Datetime]]-A156,"")</f>
        <v>1.0185185237787664E-3</v>
      </c>
      <c r="I157" s="3">
        <f t="shared" si="7"/>
        <v>1.0271990759065375E-3</v>
      </c>
      <c r="J157" s="3">
        <f t="shared" si="8"/>
        <v>1.1226851856918074E-3</v>
      </c>
      <c r="K157" s="3">
        <f>IFERROR(stats[[#This Row],[Q3]]-stats[[#This Row],[Q1]],"")</f>
        <v>9.5486109785269946E-5</v>
      </c>
      <c r="L157" s="3">
        <f>IFERROR(AVERAGEIFS(H138:H157, H138:H157, "&lt;" &amp; stats[[#This Row],[Q3]]+(2*stats[[#This Row],[IQR]]), H138:H157, "&gt;" &amp; stats[[#This Row],[Q1]]-(2*stats[[#This Row],[IQR]])),"")</f>
        <v>1.0769675925985211E-3</v>
      </c>
      <c r="M157" s="1"/>
      <c r="N157" s="2"/>
      <c r="O157" s="1"/>
      <c r="P157" s="1"/>
      <c r="Q157" s="1"/>
      <c r="R157" s="1"/>
    </row>
    <row r="158" spans="1:18" x14ac:dyDescent="0.25">
      <c r="A158" s="4">
        <v>44301.863738425927</v>
      </c>
      <c r="B158" s="1">
        <v>0</v>
      </c>
      <c r="C158" s="1">
        <v>1</v>
      </c>
      <c r="D158" s="5">
        <f>SUM(B$2:B158)</f>
        <v>1</v>
      </c>
      <c r="E158" s="5">
        <f>SUM(C$2:C158)</f>
        <v>157</v>
      </c>
      <c r="F158" s="2">
        <f>IF(stats[[#This Row],[Datetime]],stats[[#This Row],[Total Clear]]/stats[[#This Row],[Total Runs]],NA())</f>
        <v>6.369426751592357E-3</v>
      </c>
      <c r="G158" s="2">
        <f t="shared" si="6"/>
        <v>0</v>
      </c>
      <c r="H158" s="3">
        <f>IFERROR(stats[[#This Row],[Datetime]]-A157,"")</f>
        <v>1.0879629626288079E-3</v>
      </c>
      <c r="I158" s="3">
        <f t="shared" si="7"/>
        <v>1.0474537029949715E-3</v>
      </c>
      <c r="J158" s="3">
        <f t="shared" si="8"/>
        <v>1.1226851856918074E-3</v>
      </c>
      <c r="K158" s="3">
        <f>IFERROR(stats[[#This Row],[Q3]]-stats[[#This Row],[Q1]],"")</f>
        <v>7.5231482696835883E-5</v>
      </c>
      <c r="L158" s="3">
        <f>IFERROR(AVERAGEIFS(H139:H158, H139:H158, "&lt;" &amp; stats[[#This Row],[Q3]]+(2*stats[[#This Row],[IQR]]), H139:H158, "&gt;" &amp; stats[[#This Row],[Q1]]-(2*stats[[#This Row],[IQR]])),"")</f>
        <v>1.080439814904821E-3</v>
      </c>
      <c r="M158" s="1"/>
      <c r="N158" s="2"/>
      <c r="O158" s="1"/>
      <c r="P158" s="1"/>
      <c r="Q158" s="1"/>
      <c r="R158" s="1"/>
    </row>
    <row r="159" spans="1:18" x14ac:dyDescent="0.25">
      <c r="A159" s="4">
        <v>44301.864895833336</v>
      </c>
      <c r="B159" s="1">
        <v>0</v>
      </c>
      <c r="C159" s="1">
        <v>1</v>
      </c>
      <c r="D159" s="5">
        <f>SUM(B$2:B159)</f>
        <v>1</v>
      </c>
      <c r="E159" s="5">
        <f>SUM(C$2:C159)</f>
        <v>158</v>
      </c>
      <c r="F159" s="2">
        <f>IF(stats[[#This Row],[Datetime]],stats[[#This Row],[Total Clear]]/stats[[#This Row],[Total Runs]],NA())</f>
        <v>6.3291139240506328E-3</v>
      </c>
      <c r="G159" s="2">
        <f t="shared" si="6"/>
        <v>0</v>
      </c>
      <c r="H159" s="3">
        <f>IFERROR(stats[[#This Row],[Datetime]]-A158,"")</f>
        <v>1.157407408754807E-3</v>
      </c>
      <c r="I159" s="3">
        <f t="shared" si="7"/>
        <v>1.0474537029949715E-3</v>
      </c>
      <c r="J159" s="3">
        <f t="shared" si="8"/>
        <v>1.1226851856918074E-3</v>
      </c>
      <c r="K159" s="3">
        <f>IFERROR(stats[[#This Row],[Q3]]-stats[[#This Row],[Q1]],"")</f>
        <v>7.5231482696835883E-5</v>
      </c>
      <c r="L159" s="3">
        <f>IFERROR(AVERAGEIFS(H140:H159, H140:H159, "&lt;" &amp; stats[[#This Row],[Q3]]+(2*stats[[#This Row],[IQR]]), H140:H159, "&gt;" &amp; stats[[#This Row],[Q1]]-(2*stats[[#This Row],[IQR]])),"")</f>
        <v>1.080439814904821E-3</v>
      </c>
      <c r="M159" s="1"/>
      <c r="N159" s="2"/>
      <c r="O159" s="1"/>
      <c r="P159" s="1"/>
      <c r="Q159" s="1"/>
      <c r="R159" s="1"/>
    </row>
    <row r="160" spans="1:18" x14ac:dyDescent="0.25">
      <c r="A160" s="4">
        <v>44301.865891203706</v>
      </c>
      <c r="B160" s="1">
        <v>0</v>
      </c>
      <c r="C160" s="1">
        <v>1</v>
      </c>
      <c r="D160" s="5">
        <f>SUM(B$2:B160)</f>
        <v>1</v>
      </c>
      <c r="E160" s="5">
        <f>SUM(C$2:C160)</f>
        <v>159</v>
      </c>
      <c r="F160" s="2">
        <f>IF(stats[[#This Row],[Datetime]],stats[[#This Row],[Total Clear]]/stats[[#This Row],[Total Runs]],NA())</f>
        <v>6.2893081761006293E-3</v>
      </c>
      <c r="G160" s="2">
        <f t="shared" si="6"/>
        <v>0</v>
      </c>
      <c r="H160" s="3">
        <f>IFERROR(stats[[#This Row],[Datetime]]-A159,"")</f>
        <v>9.9537037021946162E-4</v>
      </c>
      <c r="I160" s="3">
        <f t="shared" si="7"/>
        <v>1.0271990759065375E-3</v>
      </c>
      <c r="J160" s="3">
        <f t="shared" si="8"/>
        <v>1.1226851856918074E-3</v>
      </c>
      <c r="K160" s="3">
        <f>IFERROR(stats[[#This Row],[Q3]]-stats[[#This Row],[Q1]],"")</f>
        <v>9.5486109785269946E-5</v>
      </c>
      <c r="L160" s="3">
        <f>IFERROR(AVERAGEIFS(H141:H160, H141:H160, "&lt;" &amp; stats[[#This Row],[Q3]]+(2*stats[[#This Row],[IQR]]), H141:H160, "&gt;" &amp; stats[[#This Row],[Q1]]-(2*stats[[#This Row],[IQR]])),"")</f>
        <v>1.0758101852843538E-3</v>
      </c>
      <c r="M160" s="1"/>
      <c r="N160" s="2"/>
      <c r="O160" s="1"/>
      <c r="P160" s="1"/>
      <c r="Q160" s="1"/>
      <c r="R160" s="1"/>
    </row>
    <row r="161" spans="1:18" x14ac:dyDescent="0.25">
      <c r="A161" s="4">
        <v>44301.866979166669</v>
      </c>
      <c r="B161" s="1">
        <v>0</v>
      </c>
      <c r="C161" s="1">
        <v>1</v>
      </c>
      <c r="D161" s="5">
        <f>SUM(B$2:B161)</f>
        <v>1</v>
      </c>
      <c r="E161" s="5">
        <f>SUM(C$2:C161)</f>
        <v>160</v>
      </c>
      <c r="F161" s="2">
        <f>IF(stats[[#This Row],[Datetime]],stats[[#This Row],[Total Clear]]/stats[[#This Row],[Total Runs]],NA())</f>
        <v>6.2500000000000003E-3</v>
      </c>
      <c r="G161" s="2">
        <f t="shared" si="6"/>
        <v>0</v>
      </c>
      <c r="H161" s="3">
        <f>IFERROR(stats[[#This Row],[Datetime]]-A160,"")</f>
        <v>1.0879629626288079E-3</v>
      </c>
      <c r="I161" s="3">
        <f t="shared" si="7"/>
        <v>1.0271990759065375E-3</v>
      </c>
      <c r="J161" s="3">
        <f t="shared" si="8"/>
        <v>1.1226851856918074E-3</v>
      </c>
      <c r="K161" s="3">
        <f>IFERROR(stats[[#This Row],[Q3]]-stats[[#This Row],[Q1]],"")</f>
        <v>9.5486109785269946E-5</v>
      </c>
      <c r="L161" s="3">
        <f>IFERROR(AVERAGEIFS(H142:H161, H142:H161, "&lt;" &amp; stats[[#This Row],[Q3]]+(2*stats[[#This Row],[IQR]]), H142:H161, "&gt;" &amp; stats[[#This Row],[Q1]]-(2*stats[[#This Row],[IQR]])),"")</f>
        <v>1.0769675925985211E-3</v>
      </c>
      <c r="M161" s="1"/>
      <c r="N161" s="2"/>
      <c r="O161" s="1"/>
      <c r="P161" s="1"/>
      <c r="Q161" s="1"/>
      <c r="R161" s="1"/>
    </row>
    <row r="162" spans="1:18" x14ac:dyDescent="0.25">
      <c r="A162" s="4">
        <v>44301.868020833332</v>
      </c>
      <c r="B162" s="1">
        <v>0</v>
      </c>
      <c r="C162" s="1">
        <v>1</v>
      </c>
      <c r="D162" s="5">
        <f>SUM(B$2:B162)</f>
        <v>1</v>
      </c>
      <c r="E162" s="5">
        <f>SUM(C$2:C162)</f>
        <v>161</v>
      </c>
      <c r="F162" s="2">
        <f>IF(stats[[#This Row],[Datetime]],stats[[#This Row],[Total Clear]]/stats[[#This Row],[Total Runs]],NA())</f>
        <v>6.2111801242236021E-3</v>
      </c>
      <c r="G162" s="2">
        <f t="shared" si="6"/>
        <v>0</v>
      </c>
      <c r="H162" s="3">
        <f>IFERROR(stats[[#This Row],[Datetime]]-A161,"")</f>
        <v>1.0416666627861559E-3</v>
      </c>
      <c r="I162" s="3">
        <f t="shared" si="7"/>
        <v>1.0271990759065375E-3</v>
      </c>
      <c r="J162" s="3">
        <f t="shared" si="8"/>
        <v>1.1226851856918074E-3</v>
      </c>
      <c r="K162" s="3">
        <f>IFERROR(stats[[#This Row],[Q3]]-stats[[#This Row],[Q1]],"")</f>
        <v>9.5486109785269946E-5</v>
      </c>
      <c r="L162" s="3">
        <f>IFERROR(AVERAGEIFS(H143:H162, H143:H162, "&lt;" &amp; stats[[#This Row],[Q3]]+(2*stats[[#This Row],[IQR]]), H143:H162, "&gt;" &amp; stats[[#This Row],[Q1]]-(2*stats[[#This Row],[IQR]])),"")</f>
        <v>1.0746527776063885E-3</v>
      </c>
      <c r="M162" s="1"/>
      <c r="N162" s="2"/>
      <c r="O162" s="1"/>
      <c r="P162" s="1"/>
      <c r="Q162" s="1"/>
      <c r="R162" s="1"/>
    </row>
    <row r="163" spans="1:18" x14ac:dyDescent="0.25">
      <c r="A163" s="4">
        <v>44301.869050925925</v>
      </c>
      <c r="B163" s="1">
        <v>0</v>
      </c>
      <c r="C163" s="1">
        <v>1</v>
      </c>
      <c r="D163" s="5">
        <f>SUM(B$2:B163)</f>
        <v>1</v>
      </c>
      <c r="E163" s="5">
        <f>SUM(C$2:C163)</f>
        <v>162</v>
      </c>
      <c r="F163" s="2">
        <f>IF(stats[[#This Row],[Datetime]],stats[[#This Row],[Total Clear]]/stats[[#This Row],[Total Runs]],NA())</f>
        <v>6.1728395061728392E-3</v>
      </c>
      <c r="G163" s="2">
        <f t="shared" si="6"/>
        <v>0</v>
      </c>
      <c r="H163" s="3">
        <f>IFERROR(stats[[#This Row],[Datetime]]-A162,"")</f>
        <v>1.0300925932824612E-3</v>
      </c>
      <c r="I163" s="3">
        <f t="shared" si="7"/>
        <v>1.0271990759065375E-3</v>
      </c>
      <c r="J163" s="3">
        <f t="shared" si="8"/>
        <v>1.1226851856918074E-3</v>
      </c>
      <c r="K163" s="3">
        <f>IFERROR(stats[[#This Row],[Q3]]-stats[[#This Row],[Q1]],"")</f>
        <v>9.5486109785269946E-5</v>
      </c>
      <c r="L163" s="3">
        <f>IFERROR(AVERAGEIFS(H144:H163, H144:H163, "&lt;" &amp; stats[[#This Row],[Q3]]+(2*stats[[#This Row],[IQR]]), H144:H163, "&gt;" &amp; stats[[#This Row],[Q1]]-(2*stats[[#This Row],[IQR]])),"")</f>
        <v>1.0734953702922212E-3</v>
      </c>
      <c r="M163" s="1"/>
      <c r="N163" s="2"/>
      <c r="O163" s="1"/>
      <c r="P163" s="1"/>
      <c r="Q163" s="1"/>
      <c r="R163" s="1"/>
    </row>
    <row r="164" spans="1:18" x14ac:dyDescent="0.25">
      <c r="A164" s="4">
        <v>44301.870127314818</v>
      </c>
      <c r="B164" s="1">
        <v>0</v>
      </c>
      <c r="C164" s="1">
        <v>1</v>
      </c>
      <c r="D164" s="5">
        <f>SUM(B$2:B164)</f>
        <v>1</v>
      </c>
      <c r="E164" s="5">
        <f>SUM(C$2:C164)</f>
        <v>163</v>
      </c>
      <c r="F164" s="2">
        <f>IF(stats[[#This Row],[Datetime]],stats[[#This Row],[Total Clear]]/stats[[#This Row],[Total Runs]],NA())</f>
        <v>6.1349693251533744E-3</v>
      </c>
      <c r="G164" s="2">
        <f t="shared" si="6"/>
        <v>0</v>
      </c>
      <c r="H164" s="3">
        <f>IFERROR(stats[[#This Row],[Datetime]]-A163,"")</f>
        <v>1.0763888931251131E-3</v>
      </c>
      <c r="I164" s="3">
        <f t="shared" si="7"/>
        <v>1.0271990759065375E-3</v>
      </c>
      <c r="J164" s="3">
        <f t="shared" si="8"/>
        <v>1.0966435183945578E-3</v>
      </c>
      <c r="K164" s="3">
        <f>IFERROR(stats[[#This Row],[Q3]]-stats[[#This Row],[Q1]],"")</f>
        <v>6.9444442488020286E-5</v>
      </c>
      <c r="L164" s="3">
        <f>IFERROR(AVERAGEIFS(H145:H164, H145:H164, "&lt;" &amp; stats[[#This Row],[Q3]]+(2*stats[[#This Row],[IQR]]), H145:H164, "&gt;" &amp; stats[[#This Row],[Q1]]-(2*stats[[#This Row],[IQR]])),"")</f>
        <v>1.0711805556638866E-3</v>
      </c>
      <c r="M164" s="1"/>
      <c r="N164" s="2"/>
      <c r="O164" s="1"/>
      <c r="P164" s="1"/>
      <c r="Q164" s="1"/>
      <c r="R164" s="1"/>
    </row>
    <row r="165" spans="1:18" x14ac:dyDescent="0.25">
      <c r="A165" s="4">
        <v>44301.871215277781</v>
      </c>
      <c r="B165" s="1">
        <v>0</v>
      </c>
      <c r="C165" s="1">
        <v>1</v>
      </c>
      <c r="D165" s="5">
        <f>SUM(B$2:B165)</f>
        <v>1</v>
      </c>
      <c r="E165" s="5">
        <f>SUM(C$2:C165)</f>
        <v>164</v>
      </c>
      <c r="F165" s="2">
        <f>IF(stats[[#This Row],[Datetime]],stats[[#This Row],[Total Clear]]/stats[[#This Row],[Total Runs]],NA())</f>
        <v>6.0975609756097563E-3</v>
      </c>
      <c r="G165" s="2">
        <f t="shared" si="6"/>
        <v>0</v>
      </c>
      <c r="H165" s="3">
        <f>IFERROR(stats[[#This Row],[Datetime]]-A164,"")</f>
        <v>1.0879629626288079E-3</v>
      </c>
      <c r="I165" s="3">
        <f t="shared" si="7"/>
        <v>1.0271990759065375E-3</v>
      </c>
      <c r="J165" s="3">
        <f t="shared" si="8"/>
        <v>1.0966435183945578E-3</v>
      </c>
      <c r="K165" s="3">
        <f>IFERROR(stats[[#This Row],[Q3]]-stats[[#This Row],[Q1]],"")</f>
        <v>6.9444442488020286E-5</v>
      </c>
      <c r="L165" s="3">
        <f>IFERROR(AVERAGEIFS(H146:H165, H146:H165, "&lt;" &amp; stats[[#This Row],[Q3]]+(2*stats[[#This Row],[IQR]]), H146:H165, "&gt;" &amp; stats[[#This Row],[Q1]]-(2*stats[[#This Row],[IQR]])),"")</f>
        <v>1.0711805556638866E-3</v>
      </c>
      <c r="M165" s="1"/>
      <c r="N165" s="2"/>
      <c r="O165" s="1"/>
      <c r="P165" s="1"/>
      <c r="Q165" s="1"/>
      <c r="R165" s="1"/>
    </row>
    <row r="166" spans="1:18" x14ac:dyDescent="0.25">
      <c r="A166" s="4">
        <v>44301.872314814813</v>
      </c>
      <c r="B166" s="1">
        <v>0</v>
      </c>
      <c r="C166" s="1">
        <v>1</v>
      </c>
      <c r="D166" s="5">
        <f>SUM(B$2:B166)</f>
        <v>1</v>
      </c>
      <c r="E166" s="5">
        <f>SUM(C$2:C166)</f>
        <v>165</v>
      </c>
      <c r="F166" s="2">
        <f>IF(stats[[#This Row],[Datetime]],stats[[#This Row],[Total Clear]]/stats[[#This Row],[Total Runs]],NA())</f>
        <v>6.0606060606060606E-3</v>
      </c>
      <c r="G166" s="2">
        <f t="shared" si="6"/>
        <v>0</v>
      </c>
      <c r="H166" s="3">
        <f>IFERROR(stats[[#This Row],[Datetime]]-A165,"")</f>
        <v>1.0995370321325026E-3</v>
      </c>
      <c r="I166" s="3">
        <f t="shared" si="7"/>
        <v>1.0271990759065375E-3</v>
      </c>
      <c r="J166" s="3">
        <f t="shared" si="8"/>
        <v>1.0908564800047316E-3</v>
      </c>
      <c r="K166" s="3">
        <f>IFERROR(stats[[#This Row],[Q3]]-stats[[#This Row],[Q1]],"")</f>
        <v>6.3657404098194093E-5</v>
      </c>
      <c r="L166" s="3">
        <f>IFERROR(AVERAGEIFS(H147:H166, H147:H166, "&lt;" &amp; stats[[#This Row],[Q3]]+(2*stats[[#This Row],[IQR]]), H147:H166, "&gt;" &amp; stats[[#This Row],[Q1]]-(2*stats[[#This Row],[IQR]])),"")</f>
        <v>1.0694444445107365E-3</v>
      </c>
      <c r="M166" s="1"/>
      <c r="N166" s="2"/>
      <c r="O166" s="1"/>
      <c r="P166" s="1"/>
      <c r="Q166" s="1"/>
      <c r="R166" s="1"/>
    </row>
    <row r="167" spans="1:18" x14ac:dyDescent="0.25">
      <c r="A167" s="4">
        <v>44301.873379629629</v>
      </c>
      <c r="B167" s="1">
        <v>0</v>
      </c>
      <c r="C167" s="1">
        <v>1</v>
      </c>
      <c r="D167" s="5">
        <f>SUM(B$2:B167)</f>
        <v>1</v>
      </c>
      <c r="E167" s="5">
        <f>SUM(C$2:C167)</f>
        <v>166</v>
      </c>
      <c r="F167" s="2">
        <f>IF(stats[[#This Row],[Datetime]],stats[[#This Row],[Total Clear]]/stats[[#This Row],[Total Runs]],NA())</f>
        <v>6.024096385542169E-3</v>
      </c>
      <c r="G167" s="2">
        <f t="shared" si="6"/>
        <v>0</v>
      </c>
      <c r="H167" s="3">
        <f>IFERROR(stats[[#This Row],[Datetime]]-A166,"")</f>
        <v>1.0648148163454607E-3</v>
      </c>
      <c r="I167" s="3">
        <f t="shared" si="7"/>
        <v>1.0271990759065375E-3</v>
      </c>
      <c r="J167" s="3">
        <f t="shared" si="8"/>
        <v>1.0908564800047316E-3</v>
      </c>
      <c r="K167" s="3">
        <f>IFERROR(stats[[#This Row],[Q3]]-stats[[#This Row],[Q1]],"")</f>
        <v>6.3657404098194093E-5</v>
      </c>
      <c r="L167" s="3">
        <f>IFERROR(AVERAGEIFS(H148:H167, H148:H167, "&lt;" &amp; stats[[#This Row],[Q3]]+(2*stats[[#This Row],[IQR]]), H148:H167, "&gt;" &amp; stats[[#This Row],[Q1]]-(2*stats[[#This Row],[IQR]])),"")</f>
        <v>1.0711805556638866E-3</v>
      </c>
      <c r="M167" s="1"/>
      <c r="N167" s="2"/>
      <c r="O167" s="1"/>
      <c r="P167" s="1"/>
      <c r="Q167" s="1"/>
      <c r="R167" s="1"/>
    </row>
    <row r="168" spans="1:18" x14ac:dyDescent="0.25">
      <c r="A168" s="4">
        <v>44301.874513888892</v>
      </c>
      <c r="B168" s="1">
        <v>0</v>
      </c>
      <c r="C168" s="1">
        <v>1</v>
      </c>
      <c r="D168" s="5">
        <f>SUM(B$2:B168)</f>
        <v>1</v>
      </c>
      <c r="E168" s="5">
        <f>SUM(C$2:C168)</f>
        <v>167</v>
      </c>
      <c r="F168" s="2">
        <f>IF(stats[[#This Row],[Datetime]],stats[[#This Row],[Total Clear]]/stats[[#This Row],[Total Runs]],NA())</f>
        <v>5.9880239520958087E-3</v>
      </c>
      <c r="G168" s="2">
        <f t="shared" si="6"/>
        <v>0</v>
      </c>
      <c r="H168" s="3">
        <f>IFERROR(stats[[#This Row],[Datetime]]-A167,"")</f>
        <v>1.1342592624714598E-3</v>
      </c>
      <c r="I168" s="3">
        <f t="shared" si="7"/>
        <v>1.0387731454102322E-3</v>
      </c>
      <c r="J168" s="3">
        <f t="shared" si="8"/>
        <v>1.1053240705223288E-3</v>
      </c>
      <c r="K168" s="3">
        <f>IFERROR(stats[[#This Row],[Q3]]-stats[[#This Row],[Q1]],"")</f>
        <v>6.6550925112096593E-5</v>
      </c>
      <c r="L168" s="3">
        <f>IFERROR(AVERAGEIFS(H149:H168, H149:H168, "&lt;" &amp; stats[[#This Row],[Q3]]+(2*stats[[#This Row],[IQR]]), H149:H168, "&gt;" &amp; stats[[#This Row],[Q1]]-(2*stats[[#This Row],[IQR]])),"")</f>
        <v>1.0781250002764864E-3</v>
      </c>
      <c r="M168" s="1"/>
      <c r="N168" s="2"/>
      <c r="O168" s="1"/>
      <c r="P168" s="1"/>
      <c r="Q168" s="1"/>
      <c r="R168" s="1"/>
    </row>
    <row r="169" spans="1:18" x14ac:dyDescent="0.25">
      <c r="A169" s="4">
        <v>44301.875567129631</v>
      </c>
      <c r="B169" s="1">
        <v>0</v>
      </c>
      <c r="C169" s="1">
        <v>1</v>
      </c>
      <c r="D169" s="5">
        <f>SUM(B$2:B169)</f>
        <v>1</v>
      </c>
      <c r="E169" s="5">
        <f>SUM(C$2:C169)</f>
        <v>168</v>
      </c>
      <c r="F169" s="2">
        <f>IF(stats[[#This Row],[Datetime]],stats[[#This Row],[Total Clear]]/stats[[#This Row],[Total Runs]],NA())</f>
        <v>5.9523809523809521E-3</v>
      </c>
      <c r="G169" s="2">
        <f t="shared" si="6"/>
        <v>0</v>
      </c>
      <c r="H169" s="3">
        <f>IFERROR(stats[[#This Row],[Datetime]]-A168,"")</f>
        <v>1.0532407395658083E-3</v>
      </c>
      <c r="I169" s="3">
        <f t="shared" si="7"/>
        <v>1.0387731454102322E-3</v>
      </c>
      <c r="J169" s="3">
        <f t="shared" si="8"/>
        <v>1.0908564800047316E-3</v>
      </c>
      <c r="K169" s="3">
        <f>IFERROR(stats[[#This Row],[Q3]]-stats[[#This Row],[Q1]],"")</f>
        <v>5.208333459449932E-5</v>
      </c>
      <c r="L169" s="3">
        <f>IFERROR(AVERAGEIFS(H150:H169, H150:H169, "&lt;" &amp; stats[[#This Row],[Q3]]+(2*stats[[#This Row],[IQR]]), H150:H169, "&gt;" &amp; stats[[#This Row],[Q1]]-(2*stats[[#This Row],[IQR]])),"")</f>
        <v>1.0734953702922212E-3</v>
      </c>
      <c r="M169" s="1"/>
      <c r="N169" s="2"/>
      <c r="O169" s="1"/>
      <c r="P169" s="1"/>
      <c r="Q169" s="1"/>
      <c r="R169" s="1"/>
    </row>
    <row r="170" spans="1:18" x14ac:dyDescent="0.25">
      <c r="A170" s="4">
        <v>44301.87672453704</v>
      </c>
      <c r="B170" s="1">
        <v>0</v>
      </c>
      <c r="C170" s="1">
        <v>1</v>
      </c>
      <c r="D170" s="5">
        <f>SUM(B$2:B170)</f>
        <v>1</v>
      </c>
      <c r="E170" s="5">
        <f>SUM(C$2:C170)</f>
        <v>169</v>
      </c>
      <c r="F170" s="2">
        <f>IF(stats[[#This Row],[Datetime]],stats[[#This Row],[Total Clear]]/stats[[#This Row],[Total Runs]],NA())</f>
        <v>5.9171597633136093E-3</v>
      </c>
      <c r="G170" s="2">
        <f t="shared" si="6"/>
        <v>0</v>
      </c>
      <c r="H170" s="3">
        <f>IFERROR(stats[[#This Row],[Datetime]]-A169,"")</f>
        <v>1.157407408754807E-3</v>
      </c>
      <c r="I170" s="3">
        <f t="shared" si="7"/>
        <v>1.0387731454102322E-3</v>
      </c>
      <c r="J170" s="3">
        <f t="shared" si="8"/>
        <v>1.0908564800047316E-3</v>
      </c>
      <c r="K170" s="3">
        <f>IFERROR(stats[[#This Row],[Q3]]-stats[[#This Row],[Q1]],"")</f>
        <v>5.208333459449932E-5</v>
      </c>
      <c r="L170" s="3">
        <f>IFERROR(AVERAGEIFS(H151:H170, H151:H170, "&lt;" &amp; stats[[#This Row],[Q3]]+(2*stats[[#This Row],[IQR]]), H151:H170, "&gt;" &amp; stats[[#This Row],[Q1]]-(2*stats[[#This Row],[IQR]])),"")</f>
        <v>1.0729166668170364E-3</v>
      </c>
      <c r="M170" s="1"/>
      <c r="N170" s="2"/>
      <c r="O170" s="1"/>
      <c r="P170" s="1"/>
      <c r="Q170" s="1"/>
      <c r="R170" s="1"/>
    </row>
    <row r="171" spans="1:18" x14ac:dyDescent="0.25">
      <c r="A171" s="4">
        <v>44301.877893518518</v>
      </c>
      <c r="B171" s="1">
        <v>0</v>
      </c>
      <c r="C171" s="1">
        <v>1</v>
      </c>
      <c r="D171" s="5">
        <f>SUM(B$2:B171)</f>
        <v>1</v>
      </c>
      <c r="E171" s="5">
        <f>SUM(C$2:C171)</f>
        <v>170</v>
      </c>
      <c r="F171" s="2">
        <f>IF(stats[[#This Row],[Datetime]],stats[[#This Row],[Total Clear]]/stats[[#This Row],[Total Runs]],NA())</f>
        <v>5.8823529411764705E-3</v>
      </c>
      <c r="G171" s="2">
        <f t="shared" si="6"/>
        <v>0</v>
      </c>
      <c r="H171" s="3">
        <f>IFERROR(stats[[#This Row],[Datetime]]-A170,"")</f>
        <v>1.1689814782585017E-3</v>
      </c>
      <c r="I171" s="3">
        <f t="shared" si="7"/>
        <v>1.0387731454102322E-3</v>
      </c>
      <c r="J171" s="3">
        <f t="shared" si="8"/>
        <v>1.1053240705223288E-3</v>
      </c>
      <c r="K171" s="3">
        <f>IFERROR(stats[[#This Row],[Q3]]-stats[[#This Row],[Q1]],"")</f>
        <v>6.6550925112096593E-5</v>
      </c>
      <c r="L171" s="3">
        <f>IFERROR(AVERAGEIFS(H152:H171, H152:H171, "&lt;" &amp; stats[[#This Row],[Q3]]+(2*stats[[#This Row],[IQR]]), H152:H171, "&gt;" &amp; stats[[#This Row],[Q1]]-(2*stats[[#This Row],[IQR]])),"")</f>
        <v>1.0775462964375039E-3</v>
      </c>
      <c r="M171" s="1"/>
      <c r="N171" s="2"/>
      <c r="O171" s="1"/>
      <c r="P171" s="1"/>
      <c r="Q171" s="1"/>
      <c r="R171" s="1"/>
    </row>
    <row r="172" spans="1:18" x14ac:dyDescent="0.25">
      <c r="A172" s="4">
        <v>44301.879016203704</v>
      </c>
      <c r="B172" s="1">
        <v>0</v>
      </c>
      <c r="C172" s="1">
        <v>1</v>
      </c>
      <c r="D172" s="5">
        <f>SUM(B$2:B172)</f>
        <v>1</v>
      </c>
      <c r="E172" s="5">
        <f>SUM(C$2:C172)</f>
        <v>171</v>
      </c>
      <c r="F172" s="2">
        <f>IF(stats[[#This Row],[Datetime]],stats[[#This Row],[Total Clear]]/stats[[#This Row],[Total Runs]],NA())</f>
        <v>5.8479532163742687E-3</v>
      </c>
      <c r="G172" s="2">
        <f t="shared" si="6"/>
        <v>0</v>
      </c>
      <c r="H172" s="3">
        <f>IFERROR(stats[[#This Row],[Datetime]]-A171,"")</f>
        <v>1.1226851856918074E-3</v>
      </c>
      <c r="I172" s="3">
        <f t="shared" si="7"/>
        <v>1.0387731454102322E-3</v>
      </c>
      <c r="J172" s="3">
        <f t="shared" si="8"/>
        <v>1.1053240705223288E-3</v>
      </c>
      <c r="K172" s="3">
        <f>IFERROR(stats[[#This Row],[Q3]]-stats[[#This Row],[Q1]],"")</f>
        <v>6.6550925112096593E-5</v>
      </c>
      <c r="L172" s="3">
        <f>IFERROR(AVERAGEIFS(H153:H172, H153:H172, "&lt;" &amp; stats[[#This Row],[Q3]]+(2*stats[[#This Row],[IQR]]), H153:H172, "&gt;" &amp; stats[[#This Row],[Q1]]-(2*stats[[#This Row],[IQR]])),"")</f>
        <v>1.0775462964375039E-3</v>
      </c>
      <c r="M172" s="1"/>
      <c r="N172" s="2"/>
      <c r="O172" s="1"/>
      <c r="P172" s="1"/>
      <c r="Q172" s="1"/>
      <c r="R172" s="1"/>
    </row>
    <row r="173" spans="1:18" x14ac:dyDescent="0.25">
      <c r="A173" s="4">
        <v>44301.88013888889</v>
      </c>
      <c r="B173" s="1">
        <v>0</v>
      </c>
      <c r="C173" s="1">
        <v>1</v>
      </c>
      <c r="D173" s="5">
        <f>SUM(B$2:B173)</f>
        <v>1</v>
      </c>
      <c r="E173" s="5">
        <f>SUM(C$2:C173)</f>
        <v>172</v>
      </c>
      <c r="F173" s="2">
        <f>IF(stats[[#This Row],[Datetime]],stats[[#This Row],[Total Clear]]/stats[[#This Row],[Total Runs]],NA())</f>
        <v>5.8139534883720929E-3</v>
      </c>
      <c r="G173" s="2">
        <f t="shared" si="6"/>
        <v>0</v>
      </c>
      <c r="H173" s="3">
        <f>IFERROR(stats[[#This Row],[Datetime]]-A172,"")</f>
        <v>1.1226851856918074E-3</v>
      </c>
      <c r="I173" s="3">
        <f t="shared" si="7"/>
        <v>1.0503472203708952E-3</v>
      </c>
      <c r="J173" s="3">
        <f t="shared" si="8"/>
        <v>1.1226851856918074E-3</v>
      </c>
      <c r="K173" s="3">
        <f>IFERROR(stats[[#This Row],[Q3]]-stats[[#This Row],[Q1]],"")</f>
        <v>7.233796532091219E-5</v>
      </c>
      <c r="L173" s="3">
        <f>IFERROR(AVERAGEIFS(H154:H173, H154:H173, "&lt;" &amp; stats[[#This Row],[Q3]]+(2*stats[[#This Row],[IQR]]), H154:H173, "&gt;" &amp; stats[[#This Row],[Q1]]-(2*stats[[#This Row],[IQR]])),"")</f>
        <v>1.0827546295331559E-3</v>
      </c>
      <c r="M173" s="1"/>
      <c r="N173" s="2"/>
      <c r="O173" s="1"/>
      <c r="P173" s="1"/>
      <c r="Q173" s="1"/>
      <c r="R173" s="1"/>
    </row>
    <row r="174" spans="1:18" x14ac:dyDescent="0.25">
      <c r="A174" s="4">
        <v>44301.881249999999</v>
      </c>
      <c r="B174" s="1">
        <v>0</v>
      </c>
      <c r="C174" s="1">
        <v>1</v>
      </c>
      <c r="D174" s="5">
        <f>SUM(B$2:B174)</f>
        <v>1</v>
      </c>
      <c r="E174" s="5">
        <f>SUM(C$2:C174)</f>
        <v>173</v>
      </c>
      <c r="F174" s="2">
        <f>IF(stats[[#This Row],[Datetime]],stats[[#This Row],[Total Clear]]/stats[[#This Row],[Total Runs]],NA())</f>
        <v>5.7803468208092483E-3</v>
      </c>
      <c r="G174" s="2">
        <f t="shared" si="6"/>
        <v>0</v>
      </c>
      <c r="H174" s="3">
        <f>IFERROR(stats[[#This Row],[Datetime]]-A173,"")</f>
        <v>1.111111108912155E-3</v>
      </c>
      <c r="I174" s="3">
        <f t="shared" si="7"/>
        <v>1.0503472203708952E-3</v>
      </c>
      <c r="J174" s="3">
        <f t="shared" si="8"/>
        <v>1.1226851856918074E-3</v>
      </c>
      <c r="K174" s="3">
        <f>IFERROR(stats[[#This Row],[Q3]]-stats[[#This Row],[Q1]],"")</f>
        <v>7.233796532091219E-5</v>
      </c>
      <c r="L174" s="3">
        <f>IFERROR(AVERAGEIFS(H155:H174, H155:H174, "&lt;" &amp; stats[[#This Row],[Q3]]+(2*stats[[#This Row],[IQR]]), H155:H174, "&gt;" &amp; stats[[#This Row],[Q1]]-(2*stats[[#This Row],[IQR]])),"")</f>
        <v>1.0839120368473232E-3</v>
      </c>
      <c r="M174" s="1"/>
      <c r="N174" s="2"/>
      <c r="O174" s="1"/>
      <c r="P174" s="1"/>
      <c r="Q174" s="1"/>
      <c r="R174" s="1"/>
    </row>
    <row r="175" spans="1:18" x14ac:dyDescent="0.25">
      <c r="A175" s="4">
        <v>44301.882337962961</v>
      </c>
      <c r="B175" s="1">
        <v>0</v>
      </c>
      <c r="C175" s="1">
        <v>1</v>
      </c>
      <c r="D175" s="5">
        <f>SUM(B$2:B175)</f>
        <v>1</v>
      </c>
      <c r="E175" s="5">
        <f>SUM(C$2:C175)</f>
        <v>174</v>
      </c>
      <c r="F175" s="2">
        <f>IF(stats[[#This Row],[Datetime]],stats[[#This Row],[Total Clear]]/stats[[#This Row],[Total Runs]],NA())</f>
        <v>5.7471264367816091E-3</v>
      </c>
      <c r="G175" s="2">
        <f t="shared" si="6"/>
        <v>0</v>
      </c>
      <c r="H175" s="3">
        <f>IFERROR(stats[[#This Row],[Datetime]]-A174,"")</f>
        <v>1.0879629626288079E-3</v>
      </c>
      <c r="I175" s="3">
        <f t="shared" si="7"/>
        <v>1.0532407395658083E-3</v>
      </c>
      <c r="J175" s="3">
        <f t="shared" si="8"/>
        <v>1.1226851856918074E-3</v>
      </c>
      <c r="K175" s="3">
        <f>IFERROR(stats[[#This Row],[Q3]]-stats[[#This Row],[Q1]],"")</f>
        <v>6.9444446125999093E-5</v>
      </c>
      <c r="L175" s="3">
        <f>IFERROR(AVERAGEIFS(H156:H175, H156:H175, "&lt;" &amp; stats[[#This Row],[Q3]]+(2*stats[[#This Row],[IQR]]), H156:H175, "&gt;" &amp; stats[[#This Row],[Q1]]-(2*stats[[#This Row],[IQR]])),"")</f>
        <v>1.0879629629926058E-3</v>
      </c>
      <c r="M175" s="1"/>
      <c r="N175" s="2"/>
      <c r="O175" s="1"/>
      <c r="P175" s="1"/>
      <c r="Q175" s="1"/>
      <c r="R175" s="1"/>
    </row>
    <row r="176" spans="1:18" x14ac:dyDescent="0.25">
      <c r="A176" s="4">
        <v>44301.883391203701</v>
      </c>
      <c r="B176" s="1">
        <v>0</v>
      </c>
      <c r="C176" s="1">
        <v>1</v>
      </c>
      <c r="D176" s="5">
        <f>SUM(B$2:B176)</f>
        <v>1</v>
      </c>
      <c r="E176" s="5">
        <f>SUM(C$2:C176)</f>
        <v>175</v>
      </c>
      <c r="F176" s="2">
        <f>IF(stats[[#This Row],[Datetime]],stats[[#This Row],[Total Clear]]/stats[[#This Row],[Total Runs]],NA())</f>
        <v>5.7142857142857143E-3</v>
      </c>
      <c r="G176" s="2">
        <f t="shared" si="6"/>
        <v>0</v>
      </c>
      <c r="H176" s="3">
        <f>IFERROR(stats[[#This Row],[Datetime]]-A175,"")</f>
        <v>1.0532407395658083E-3</v>
      </c>
      <c r="I176" s="3">
        <f t="shared" si="7"/>
        <v>1.0532407395658083E-3</v>
      </c>
      <c r="J176" s="3">
        <f t="shared" si="8"/>
        <v>1.1226851856918074E-3</v>
      </c>
      <c r="K176" s="3">
        <f>IFERROR(stats[[#This Row],[Q3]]-stats[[#This Row],[Q1]],"")</f>
        <v>6.9444446125999093E-5</v>
      </c>
      <c r="L176" s="3">
        <f>IFERROR(AVERAGEIFS(H157:H176, H157:H176, "&lt;" &amp; stats[[#This Row],[Q3]]+(2*stats[[#This Row],[IQR]]), H157:H176, "&gt;" &amp; stats[[#This Row],[Q1]]-(2*stats[[#This Row],[IQR]])),"")</f>
        <v>1.0879629629926058E-3</v>
      </c>
      <c r="M176" s="1"/>
      <c r="N176" s="2"/>
      <c r="O176" s="1"/>
      <c r="P176" s="1"/>
      <c r="Q176" s="1"/>
      <c r="R176" s="1"/>
    </row>
    <row r="177" spans="1:18" x14ac:dyDescent="0.25">
      <c r="A177" s="4">
        <v>44301.884525462963</v>
      </c>
      <c r="B177" s="1">
        <v>0</v>
      </c>
      <c r="C177" s="1">
        <v>1</v>
      </c>
      <c r="D177" s="5">
        <f>SUM(B$2:B177)</f>
        <v>1</v>
      </c>
      <c r="E177" s="5">
        <f>SUM(C$2:C177)</f>
        <v>176</v>
      </c>
      <c r="F177" s="2">
        <f>IF(stats[[#This Row],[Datetime]],stats[[#This Row],[Total Clear]]/stats[[#This Row],[Total Runs]],NA())</f>
        <v>5.681818181818182E-3</v>
      </c>
      <c r="G177" s="2">
        <f t="shared" si="6"/>
        <v>0</v>
      </c>
      <c r="H177" s="3">
        <f>IFERROR(stats[[#This Row],[Datetime]]-A176,"")</f>
        <v>1.1342592624714598E-3</v>
      </c>
      <c r="I177" s="3">
        <f t="shared" si="7"/>
        <v>1.0619212971505476E-3</v>
      </c>
      <c r="J177" s="3">
        <f t="shared" si="8"/>
        <v>1.1255787048867205E-3</v>
      </c>
      <c r="K177" s="3">
        <f>IFERROR(stats[[#This Row],[Q3]]-stats[[#This Row],[Q1]],"")</f>
        <v>6.36574077361729E-5</v>
      </c>
      <c r="L177" s="3">
        <f>IFERROR(AVERAGEIFS(H158:H177, H158:H177, "&lt;" &amp; stats[[#This Row],[Q3]]+(2*stats[[#This Row],[IQR]]), H158:H177, "&gt;" &amp; stats[[#This Row],[Q1]]-(2*stats[[#This Row],[IQR]])),"")</f>
        <v>1.0937499999272404E-3</v>
      </c>
      <c r="M177" s="1"/>
      <c r="N177" s="2"/>
      <c r="O177" s="1"/>
      <c r="P177" s="1"/>
      <c r="Q177" s="1"/>
      <c r="R177" s="1"/>
    </row>
    <row r="178" spans="1:18" x14ac:dyDescent="0.25">
      <c r="A178" s="4">
        <v>44301.885497685187</v>
      </c>
      <c r="B178" s="1">
        <v>0</v>
      </c>
      <c r="C178" s="1">
        <v>1</v>
      </c>
      <c r="D178" s="5">
        <f>SUM(B$2:B178)</f>
        <v>1</v>
      </c>
      <c r="E178" s="5">
        <f>SUM(C$2:C178)</f>
        <v>177</v>
      </c>
      <c r="F178" s="2">
        <f>IF(stats[[#This Row],[Datetime]],stats[[#This Row],[Total Clear]]/stats[[#This Row],[Total Runs]],NA())</f>
        <v>5.6497175141242938E-3</v>
      </c>
      <c r="G178" s="2">
        <f t="shared" si="6"/>
        <v>0</v>
      </c>
      <c r="H178" s="3">
        <f>IFERROR(stats[[#This Row],[Datetime]]-A177,"")</f>
        <v>9.7222222393611446E-4</v>
      </c>
      <c r="I178" s="3">
        <f t="shared" si="7"/>
        <v>1.0532407395658083E-3</v>
      </c>
      <c r="J178" s="3">
        <f t="shared" si="8"/>
        <v>1.1255787048867205E-3</v>
      </c>
      <c r="K178" s="3">
        <f>IFERROR(stats[[#This Row],[Q3]]-stats[[#This Row],[Q1]],"")</f>
        <v>7.233796532091219E-5</v>
      </c>
      <c r="L178" s="3">
        <f>IFERROR(AVERAGEIFS(H159:H178, H159:H178, "&lt;" &amp; stats[[#This Row],[Q3]]+(2*stats[[#This Row],[IQR]]), H159:H178, "&gt;" &amp; stats[[#This Row],[Q1]]-(2*stats[[#This Row],[IQR]])),"")</f>
        <v>1.0879629629926058E-3</v>
      </c>
      <c r="M178" s="1"/>
      <c r="N178" s="2"/>
      <c r="O178" s="1"/>
      <c r="P178" s="1"/>
      <c r="Q178" s="1"/>
      <c r="R178" s="1"/>
    </row>
    <row r="179" spans="1:18" x14ac:dyDescent="0.25">
      <c r="A179" s="4">
        <v>44301.88658564815</v>
      </c>
      <c r="B179" s="1">
        <v>0</v>
      </c>
      <c r="C179" s="1">
        <v>1</v>
      </c>
      <c r="D179" s="5">
        <f>SUM(B$2:B179)</f>
        <v>1</v>
      </c>
      <c r="E179" s="5">
        <f>SUM(C$2:C179)</f>
        <v>178</v>
      </c>
      <c r="F179" s="2">
        <f>IF(stats[[#This Row],[Datetime]],stats[[#This Row],[Total Clear]]/stats[[#This Row],[Total Runs]],NA())</f>
        <v>5.6179775280898875E-3</v>
      </c>
      <c r="G179" s="2">
        <f t="shared" si="6"/>
        <v>0</v>
      </c>
      <c r="H179" s="3">
        <f>IFERROR(stats[[#This Row],[Datetime]]-A178,"")</f>
        <v>1.0879629626288079E-3</v>
      </c>
      <c r="I179" s="3">
        <f t="shared" si="7"/>
        <v>1.0532407395658083E-3</v>
      </c>
      <c r="J179" s="3">
        <f t="shared" si="8"/>
        <v>1.1226851856918074E-3</v>
      </c>
      <c r="K179" s="3">
        <f>IFERROR(stats[[#This Row],[Q3]]-stats[[#This Row],[Q1]],"")</f>
        <v>6.9444446125999093E-5</v>
      </c>
      <c r="L179" s="3">
        <f>IFERROR(AVERAGEIFS(H160:H179, H160:H179, "&lt;" &amp; stats[[#This Row],[Q3]]+(2*stats[[#This Row],[IQR]]), H160:H179, "&gt;" &amp; stats[[#This Row],[Q1]]-(2*stats[[#This Row],[IQR]])),"")</f>
        <v>1.0844907406863057E-3</v>
      </c>
      <c r="M179" s="1"/>
      <c r="N179" s="2"/>
      <c r="O179" s="1"/>
      <c r="P179" s="1"/>
      <c r="Q179" s="1"/>
      <c r="R179" s="1"/>
    </row>
    <row r="180" spans="1:18" x14ac:dyDescent="0.25">
      <c r="A180" s="4">
        <v>44301.887685185182</v>
      </c>
      <c r="B180" s="1">
        <v>0</v>
      </c>
      <c r="C180" s="1">
        <v>1</v>
      </c>
      <c r="D180" s="5">
        <f>SUM(B$2:B180)</f>
        <v>1</v>
      </c>
      <c r="E180" s="5">
        <f>SUM(C$2:C180)</f>
        <v>179</v>
      </c>
      <c r="F180" s="2">
        <f>IF(stats[[#This Row],[Datetime]],stats[[#This Row],[Total Clear]]/stats[[#This Row],[Total Runs]],NA())</f>
        <v>5.5865921787709499E-3</v>
      </c>
      <c r="G180" s="2">
        <f t="shared" si="6"/>
        <v>0</v>
      </c>
      <c r="H180" s="3">
        <f>IFERROR(stats[[#This Row],[Datetime]]-A179,"")</f>
        <v>1.0995370321325026E-3</v>
      </c>
      <c r="I180" s="3">
        <f t="shared" si="7"/>
        <v>1.0619212971505476E-3</v>
      </c>
      <c r="J180" s="3">
        <f t="shared" si="8"/>
        <v>1.1226851856918074E-3</v>
      </c>
      <c r="K180" s="3">
        <f>IFERROR(stats[[#This Row],[Q3]]-stats[[#This Row],[Q1]],"")</f>
        <v>6.0763888541259803E-5</v>
      </c>
      <c r="L180" s="3">
        <f>IFERROR(AVERAGEIFS(H161:H180, H161:H180, "&lt;" &amp; stats[[#This Row],[Q3]]+(2*stats[[#This Row],[IQR]]), H161:H180, "&gt;" &amp; stats[[#This Row],[Q1]]-(2*stats[[#This Row],[IQR]])),"")</f>
        <v>1.0896990737819579E-3</v>
      </c>
      <c r="M180" s="1"/>
      <c r="N180" s="2"/>
      <c r="O180" s="1"/>
      <c r="P180" s="1"/>
      <c r="Q180" s="1"/>
      <c r="R180" s="1"/>
    </row>
    <row r="181" spans="1:18" x14ac:dyDescent="0.25">
      <c r="A181" s="4">
        <v>44301.888761574075</v>
      </c>
      <c r="B181" s="1">
        <v>0</v>
      </c>
      <c r="C181" s="1">
        <v>1</v>
      </c>
      <c r="D181" s="5">
        <f>SUM(B$2:B181)</f>
        <v>1</v>
      </c>
      <c r="E181" s="5">
        <f>SUM(C$2:C181)</f>
        <v>180</v>
      </c>
      <c r="F181" s="2">
        <f>IF(stats[[#This Row],[Datetime]],stats[[#This Row],[Total Clear]]/stats[[#This Row],[Total Runs]],NA())</f>
        <v>5.5555555555555558E-3</v>
      </c>
      <c r="G181" s="2">
        <f t="shared" si="6"/>
        <v>0</v>
      </c>
      <c r="H181" s="3">
        <f>IFERROR(stats[[#This Row],[Datetime]]-A180,"")</f>
        <v>1.0763888931251131E-3</v>
      </c>
      <c r="I181" s="3">
        <f t="shared" si="7"/>
        <v>1.0619212971505476E-3</v>
      </c>
      <c r="J181" s="3">
        <f t="shared" si="8"/>
        <v>1.1226851856918074E-3</v>
      </c>
      <c r="K181" s="3">
        <f>IFERROR(stats[[#This Row],[Q3]]-stats[[#This Row],[Q1]],"")</f>
        <v>6.0763888541259803E-5</v>
      </c>
      <c r="L181" s="3">
        <f>IFERROR(AVERAGEIFS(H162:H181, H162:H181, "&lt;" &amp; stats[[#This Row],[Q3]]+(2*stats[[#This Row],[IQR]]), H162:H181, "&gt;" &amp; stats[[#This Row],[Q1]]-(2*stats[[#This Row],[IQR]])),"")</f>
        <v>1.0891203703067732E-3</v>
      </c>
      <c r="M181" s="1"/>
      <c r="N181" s="2"/>
      <c r="O181" s="1"/>
      <c r="P181" s="1"/>
      <c r="Q181" s="1"/>
      <c r="R181" s="1"/>
    </row>
    <row r="182" spans="1:18" x14ac:dyDescent="0.25">
      <c r="A182" s="4">
        <v>44301.889953703707</v>
      </c>
      <c r="B182" s="1">
        <v>0</v>
      </c>
      <c r="C182" s="1">
        <v>1</v>
      </c>
      <c r="D182" s="5">
        <f>SUM(B$2:B182)</f>
        <v>1</v>
      </c>
      <c r="E182" s="5">
        <f>SUM(C$2:C182)</f>
        <v>181</v>
      </c>
      <c r="F182" s="2">
        <f>IF(stats[[#This Row],[Datetime]],stats[[#This Row],[Total Clear]]/stats[[#This Row],[Total Runs]],NA())</f>
        <v>5.5248618784530384E-3</v>
      </c>
      <c r="G182" s="2">
        <f t="shared" si="6"/>
        <v>0</v>
      </c>
      <c r="H182" s="3">
        <f>IFERROR(stats[[#This Row],[Datetime]]-A181,"")</f>
        <v>1.1921296318178065E-3</v>
      </c>
      <c r="I182" s="3">
        <f t="shared" si="7"/>
        <v>1.0734953739302E-3</v>
      </c>
      <c r="J182" s="3">
        <f t="shared" si="8"/>
        <v>1.1255787048867205E-3</v>
      </c>
      <c r="K182" s="3">
        <f>IFERROR(stats[[#This Row],[Q3]]-stats[[#This Row],[Q1]],"")</f>
        <v>5.2083330956520513E-5</v>
      </c>
      <c r="L182" s="3">
        <f>IFERROR(AVERAGEIFS(H163:H182, H163:H182, "&lt;" &amp; stats[[#This Row],[Q3]]+(2*stats[[#This Row],[IQR]]), H163:H182, "&gt;" &amp; stats[[#This Row],[Q1]]-(2*stats[[#This Row],[IQR]])),"")</f>
        <v>1.0966435187583557E-3</v>
      </c>
      <c r="M182" s="1"/>
      <c r="N182" s="2"/>
      <c r="O182" s="1"/>
      <c r="P182" s="1"/>
      <c r="Q182" s="1"/>
      <c r="R182" s="1"/>
    </row>
    <row r="183" spans="1:18" x14ac:dyDescent="0.25">
      <c r="A183" s="4">
        <v>44301.891122685185</v>
      </c>
      <c r="B183" s="1">
        <v>0</v>
      </c>
      <c r="C183" s="1">
        <v>1</v>
      </c>
      <c r="D183" s="5">
        <f>SUM(B$2:B183)</f>
        <v>1</v>
      </c>
      <c r="E183" s="5">
        <f>SUM(C$2:C183)</f>
        <v>182</v>
      </c>
      <c r="F183" s="2">
        <f>IF(stats[[#This Row],[Datetime]],stats[[#This Row],[Total Clear]]/stats[[#This Row],[Total Runs]],NA())</f>
        <v>5.4945054945054949E-3</v>
      </c>
      <c r="G183" s="2">
        <f t="shared" si="6"/>
        <v>0</v>
      </c>
      <c r="H183" s="3">
        <f>IFERROR(stats[[#This Row],[Datetime]]-A182,"")</f>
        <v>1.1689814782585017E-3</v>
      </c>
      <c r="I183" s="3">
        <f t="shared" si="7"/>
        <v>1.0763888931251131E-3</v>
      </c>
      <c r="J183" s="3">
        <f t="shared" si="8"/>
        <v>1.1342592624714598E-3</v>
      </c>
      <c r="K183" s="3">
        <f>IFERROR(stats[[#This Row],[Q3]]-stats[[#This Row],[Q1]],"")</f>
        <v>5.7870369346346706E-5</v>
      </c>
      <c r="L183" s="3">
        <f>IFERROR(AVERAGEIFS(H164:H183, H164:H183, "&lt;" &amp; stats[[#This Row],[Q3]]+(2*stats[[#This Row],[IQR]]), H164:H183, "&gt;" &amp; stats[[#This Row],[Q1]]-(2*stats[[#This Row],[IQR]])),"")</f>
        <v>1.1035879630071576E-3</v>
      </c>
      <c r="M183" s="1"/>
      <c r="N183" s="2"/>
      <c r="O183" s="1"/>
      <c r="P183" s="1"/>
      <c r="Q183" s="1"/>
      <c r="R183" s="1"/>
    </row>
    <row r="184" spans="1:18" x14ac:dyDescent="0.25">
      <c r="A184" s="4">
        <v>44301.892199074071</v>
      </c>
      <c r="B184" s="1">
        <v>0</v>
      </c>
      <c r="C184" s="1">
        <v>1</v>
      </c>
      <c r="D184" s="5">
        <f>SUM(B$2:B184)</f>
        <v>1</v>
      </c>
      <c r="E184" s="5">
        <f>SUM(C$2:C184)</f>
        <v>183</v>
      </c>
      <c r="F184" s="2">
        <f>IF(stats[[#This Row],[Datetime]],stats[[#This Row],[Total Clear]]/stats[[#This Row],[Total Runs]],NA())</f>
        <v>5.4644808743169399E-3</v>
      </c>
      <c r="G184" s="2">
        <f t="shared" si="6"/>
        <v>0</v>
      </c>
      <c r="H184" s="3">
        <f>IFERROR(stats[[#This Row],[Datetime]]-A183,"")</f>
        <v>1.0763888858491555E-3</v>
      </c>
      <c r="I184" s="3">
        <f t="shared" si="7"/>
        <v>1.0763888913061237E-3</v>
      </c>
      <c r="J184" s="3">
        <f t="shared" si="8"/>
        <v>1.1342592624714598E-3</v>
      </c>
      <c r="K184" s="3">
        <f>IFERROR(stats[[#This Row],[Q3]]-stats[[#This Row],[Q1]],"")</f>
        <v>5.787037116533611E-5</v>
      </c>
      <c r="L184" s="3">
        <f>IFERROR(AVERAGEIFS(H165:H184, H165:H184, "&lt;" &amp; stats[[#This Row],[Q3]]+(2*stats[[#This Row],[IQR]]), H165:H184, "&gt;" &amp; stats[[#This Row],[Q1]]-(2*stats[[#This Row],[IQR]])),"")</f>
        <v>1.1035879626433598E-3</v>
      </c>
      <c r="M184" s="1"/>
      <c r="N184" s="2"/>
      <c r="O184" s="1"/>
      <c r="P184" s="1"/>
      <c r="Q184" s="1"/>
      <c r="R184" s="1"/>
    </row>
    <row r="185" spans="1:18" x14ac:dyDescent="0.25">
      <c r="A185" s="4">
        <v>44301.893229166664</v>
      </c>
      <c r="B185" s="1">
        <v>0</v>
      </c>
      <c r="C185" s="1">
        <v>1</v>
      </c>
      <c r="D185" s="5">
        <f>SUM(B$2:B185)</f>
        <v>1</v>
      </c>
      <c r="E185" s="5">
        <f>SUM(C$2:C185)</f>
        <v>184</v>
      </c>
      <c r="F185" s="2">
        <f>IF(stats[[#This Row],[Datetime]],stats[[#This Row],[Total Clear]]/stats[[#This Row],[Total Runs]],NA())</f>
        <v>5.434782608695652E-3</v>
      </c>
      <c r="G185" s="2">
        <f t="shared" si="6"/>
        <v>0</v>
      </c>
      <c r="H185" s="3">
        <f>IFERROR(stats[[#This Row],[Datetime]]-A184,"")</f>
        <v>1.0300925932824612E-3</v>
      </c>
      <c r="I185" s="3">
        <f t="shared" si="7"/>
        <v>1.0734953684732318E-3</v>
      </c>
      <c r="J185" s="3">
        <f t="shared" si="8"/>
        <v>1.1342592624714598E-3</v>
      </c>
      <c r="K185" s="3">
        <f>IFERROR(stats[[#This Row],[Q3]]-stats[[#This Row],[Q1]],"")</f>
        <v>6.0763893998228014E-5</v>
      </c>
      <c r="L185" s="3">
        <f>IFERROR(AVERAGEIFS(H166:H185, H166:H185, "&lt;" &amp; stats[[#This Row],[Q3]]+(2*stats[[#This Row],[IQR]]), H166:H185, "&gt;" &amp; stats[[#This Row],[Q1]]-(2*stats[[#This Row],[IQR]])),"")</f>
        <v>1.1006944441760425E-3</v>
      </c>
      <c r="M185" s="1"/>
      <c r="N185" s="2"/>
      <c r="O185" s="1"/>
      <c r="P185" s="1"/>
      <c r="Q185" s="1"/>
      <c r="R185" s="1"/>
    </row>
    <row r="186" spans="1:18" x14ac:dyDescent="0.25">
      <c r="A186" s="4">
        <v>44301.894317129627</v>
      </c>
      <c r="B186" s="1">
        <v>0</v>
      </c>
      <c r="C186" s="1">
        <v>1</v>
      </c>
      <c r="D186" s="5">
        <f>SUM(B$2:B186)</f>
        <v>1</v>
      </c>
      <c r="E186" s="5">
        <f>SUM(C$2:C186)</f>
        <v>185</v>
      </c>
      <c r="F186" s="2">
        <f>IF(stats[[#This Row],[Datetime]],stats[[#This Row],[Total Clear]]/stats[[#This Row],[Total Runs]],NA())</f>
        <v>5.4054054054054057E-3</v>
      </c>
      <c r="G186" s="2">
        <f t="shared" si="6"/>
        <v>0</v>
      </c>
      <c r="H186" s="3">
        <f>IFERROR(stats[[#This Row],[Datetime]]-A185,"")</f>
        <v>1.0879629626288079E-3</v>
      </c>
      <c r="I186" s="3">
        <f t="shared" si="7"/>
        <v>1.0734953684732318E-3</v>
      </c>
      <c r="J186" s="3">
        <f t="shared" si="8"/>
        <v>1.1342592624714598E-3</v>
      </c>
      <c r="K186" s="3">
        <f>IFERROR(stats[[#This Row],[Q3]]-stats[[#This Row],[Q1]],"")</f>
        <v>6.0763893998228014E-5</v>
      </c>
      <c r="L186" s="3">
        <f>IFERROR(AVERAGEIFS(H167:H186, H167:H186, "&lt;" &amp; stats[[#This Row],[Q3]]+(2*stats[[#This Row],[IQR]]), H167:H186, "&gt;" &amp; stats[[#This Row],[Q1]]-(2*stats[[#This Row],[IQR]])),"")</f>
        <v>1.1001157407008577E-3</v>
      </c>
      <c r="M186" s="1"/>
      <c r="N186" s="2"/>
      <c r="O186" s="1"/>
      <c r="P186" s="1"/>
      <c r="Q186" s="1"/>
      <c r="R186" s="1"/>
    </row>
    <row r="187" spans="1:18" x14ac:dyDescent="0.25">
      <c r="A187" s="4">
        <v>44301.895370370374</v>
      </c>
      <c r="B187" s="1">
        <v>0</v>
      </c>
      <c r="C187" s="1">
        <v>1</v>
      </c>
      <c r="D187" s="5">
        <f>SUM(B$2:B187)</f>
        <v>1</v>
      </c>
      <c r="E187" s="5">
        <f>SUM(C$2:C187)</f>
        <v>186</v>
      </c>
      <c r="F187" s="2">
        <f>IF(stats[[#This Row],[Datetime]],stats[[#This Row],[Total Clear]]/stats[[#This Row],[Total Runs]],NA())</f>
        <v>5.3763440860215058E-3</v>
      </c>
      <c r="G187" s="2">
        <f t="shared" si="6"/>
        <v>0</v>
      </c>
      <c r="H187" s="3">
        <f>IFERROR(stats[[#This Row],[Datetime]]-A186,"")</f>
        <v>1.0532407468417659E-3</v>
      </c>
      <c r="I187" s="3">
        <f t="shared" si="7"/>
        <v>1.0706018510973081E-3</v>
      </c>
      <c r="J187" s="3">
        <f t="shared" si="8"/>
        <v>1.1342592624714598E-3</v>
      </c>
      <c r="K187" s="3">
        <f>IFERROR(stats[[#This Row],[Q3]]-stats[[#This Row],[Q1]],"")</f>
        <v>6.3657411374151707E-5</v>
      </c>
      <c r="L187" s="3">
        <f>IFERROR(AVERAGEIFS(H168:H187, H168:H187, "&lt;" &amp; stats[[#This Row],[Q3]]+(2*stats[[#This Row],[IQR]]), H168:H187, "&gt;" &amp; stats[[#This Row],[Q1]]-(2*stats[[#This Row],[IQR]])),"")</f>
        <v>1.0995370372256729E-3</v>
      </c>
      <c r="M187" s="1"/>
      <c r="N187" s="2"/>
      <c r="O187" s="1"/>
      <c r="P187" s="1"/>
      <c r="Q187" s="1"/>
      <c r="R187" s="1"/>
    </row>
    <row r="188" spans="1:18" x14ac:dyDescent="0.25">
      <c r="A188" s="4">
        <v>44301.896493055552</v>
      </c>
      <c r="B188" s="1">
        <v>0</v>
      </c>
      <c r="C188" s="1">
        <v>1</v>
      </c>
      <c r="D188" s="5">
        <f>SUM(B$2:B188)</f>
        <v>1</v>
      </c>
      <c r="E188" s="5">
        <f>SUM(C$2:C188)</f>
        <v>187</v>
      </c>
      <c r="F188" s="2">
        <f>IF(stats[[#This Row],[Datetime]],stats[[#This Row],[Total Clear]]/stats[[#This Row],[Total Runs]],NA())</f>
        <v>5.3475935828877002E-3</v>
      </c>
      <c r="G188" s="2">
        <f t="shared" si="6"/>
        <v>0</v>
      </c>
      <c r="H188" s="3">
        <f>IFERROR(stats[[#This Row],[Datetime]]-A187,"")</f>
        <v>1.1226851784158498E-3</v>
      </c>
      <c r="I188" s="3">
        <f t="shared" si="7"/>
        <v>1.0706018510973081E-3</v>
      </c>
      <c r="J188" s="3">
        <f t="shared" si="8"/>
        <v>1.1255787048867205E-3</v>
      </c>
      <c r="K188" s="3">
        <f>IFERROR(stats[[#This Row],[Q3]]-stats[[#This Row],[Q1]],"")</f>
        <v>5.4976853789412417E-5</v>
      </c>
      <c r="L188" s="3">
        <f>IFERROR(AVERAGEIFS(H169:H188, H169:H188, "&lt;" &amp; stats[[#This Row],[Q3]]+(2*stats[[#This Row],[IQR]]), H169:H188, "&gt;" &amp; stats[[#This Row],[Q1]]-(2*stats[[#This Row],[IQR]])),"")</f>
        <v>1.0989583330228924E-3</v>
      </c>
      <c r="M188" s="1"/>
      <c r="N188" s="2"/>
      <c r="O188" s="1"/>
      <c r="P188" s="1"/>
      <c r="Q188" s="1"/>
      <c r="R188" s="1"/>
    </row>
    <row r="189" spans="1:18" x14ac:dyDescent="0.25">
      <c r="A189" s="4">
        <v>44301.897662037038</v>
      </c>
      <c r="B189" s="1">
        <v>0</v>
      </c>
      <c r="C189" s="1">
        <v>1</v>
      </c>
      <c r="D189" s="5">
        <f>SUM(B$2:B189)</f>
        <v>1</v>
      </c>
      <c r="E189" s="5">
        <f>SUM(C$2:C189)</f>
        <v>188</v>
      </c>
      <c r="F189" s="2">
        <f>IF(stats[[#This Row],[Datetime]],stats[[#This Row],[Total Clear]]/stats[[#This Row],[Total Runs]],NA())</f>
        <v>5.3191489361702126E-3</v>
      </c>
      <c r="G189" s="2">
        <f t="shared" si="6"/>
        <v>0</v>
      </c>
      <c r="H189" s="3">
        <f>IFERROR(stats[[#This Row],[Datetime]]-A188,"")</f>
        <v>1.1689814855344594E-3</v>
      </c>
      <c r="I189" s="3">
        <f t="shared" si="7"/>
        <v>1.0763888913061237E-3</v>
      </c>
      <c r="J189" s="3">
        <f t="shared" si="8"/>
        <v>1.1400462990422966E-3</v>
      </c>
      <c r="K189" s="3">
        <f>IFERROR(stats[[#This Row],[Q3]]-stats[[#This Row],[Q1]],"")</f>
        <v>6.36574077361729E-5</v>
      </c>
      <c r="L189" s="3">
        <f>IFERROR(AVERAGEIFS(H170:H189, H170:H189, "&lt;" &amp; stats[[#This Row],[Q3]]+(2*stats[[#This Row],[IQR]]), H170:H189, "&gt;" &amp; stats[[#This Row],[Q1]]-(2*stats[[#This Row],[IQR]])),"")</f>
        <v>1.1047453703213251E-3</v>
      </c>
      <c r="M189" s="1"/>
      <c r="N189" s="2"/>
      <c r="O189" s="1"/>
      <c r="P189" s="1"/>
      <c r="Q189" s="1"/>
      <c r="R189" s="1"/>
    </row>
    <row r="190" spans="1:18" x14ac:dyDescent="0.25">
      <c r="A190" s="4">
        <v>44301.898773148147</v>
      </c>
      <c r="B190" s="1">
        <v>0</v>
      </c>
      <c r="C190" s="1">
        <v>1</v>
      </c>
      <c r="D190" s="5">
        <f>SUM(B$2:B190)</f>
        <v>1</v>
      </c>
      <c r="E190" s="5">
        <f>SUM(C$2:C190)</f>
        <v>189</v>
      </c>
      <c r="F190" s="2">
        <f>IF(stats[[#This Row],[Datetime]],stats[[#This Row],[Total Clear]]/stats[[#This Row],[Total Runs]],NA())</f>
        <v>5.2910052910052907E-3</v>
      </c>
      <c r="G190" s="2">
        <f t="shared" si="6"/>
        <v>0</v>
      </c>
      <c r="H190" s="3">
        <f>IFERROR(stats[[#This Row],[Datetime]]-A189,"")</f>
        <v>1.111111108912155E-3</v>
      </c>
      <c r="I190" s="3">
        <f t="shared" si="7"/>
        <v>1.0763888913061237E-3</v>
      </c>
      <c r="J190" s="3">
        <f t="shared" si="8"/>
        <v>1.1255787048867205E-3</v>
      </c>
      <c r="K190" s="3">
        <f>IFERROR(stats[[#This Row],[Q3]]-stats[[#This Row],[Q1]],"")</f>
        <v>4.918981358059682E-5</v>
      </c>
      <c r="L190" s="3">
        <f>IFERROR(AVERAGEIFS(H171:H190, H171:H190, "&lt;" &amp; stats[[#This Row],[Q3]]+(2*stats[[#This Row],[IQR]]), H171:H190, "&gt;" &amp; stats[[#This Row],[Q1]]-(2*stats[[#This Row],[IQR]])),"")</f>
        <v>1.1092836254025123E-3</v>
      </c>
      <c r="M190" s="1"/>
      <c r="N190" s="2"/>
      <c r="O190" s="1"/>
      <c r="P190" s="1"/>
      <c r="Q190" s="1"/>
      <c r="R190" s="1"/>
    </row>
    <row r="191" spans="1:18" x14ac:dyDescent="0.25">
      <c r="A191" s="4">
        <v>44301.89984953704</v>
      </c>
      <c r="B191" s="1">
        <v>0</v>
      </c>
      <c r="C191" s="1">
        <v>1</v>
      </c>
      <c r="D191" s="5">
        <f>SUM(B$2:B191)</f>
        <v>1</v>
      </c>
      <c r="E191" s="5">
        <f>SUM(C$2:C191)</f>
        <v>190</v>
      </c>
      <c r="F191" s="2">
        <f>IF(stats[[#This Row],[Datetime]],stats[[#This Row],[Total Clear]]/stats[[#This Row],[Total Runs]],NA())</f>
        <v>5.263157894736842E-3</v>
      </c>
      <c r="G191" s="2">
        <f t="shared" si="6"/>
        <v>0</v>
      </c>
      <c r="H191" s="3">
        <f>IFERROR(stats[[#This Row],[Datetime]]-A190,"")</f>
        <v>1.0763888931251131E-3</v>
      </c>
      <c r="I191" s="3">
        <f t="shared" si="7"/>
        <v>1.0763888913061237E-3</v>
      </c>
      <c r="J191" s="3">
        <f t="shared" si="8"/>
        <v>1.1226851856918074E-3</v>
      </c>
      <c r="K191" s="3">
        <f>IFERROR(stats[[#This Row],[Q3]]-stats[[#This Row],[Q1]],"")</f>
        <v>4.6296294385683723E-5</v>
      </c>
      <c r="L191" s="3">
        <f>IFERROR(AVERAGEIFS(H172:H191, H172:H191, "&lt;" &amp; stats[[#This Row],[Q3]]+(2*stats[[#This Row],[IQR]]), H172:H191, "&gt;" &amp; stats[[#This Row],[Q1]]-(2*stats[[#This Row],[IQR]])),"")</f>
        <v>1.1044103314481234E-3</v>
      </c>
      <c r="M191" s="1"/>
      <c r="N191" s="2"/>
      <c r="O191" s="1"/>
      <c r="P191" s="1"/>
      <c r="Q191" s="1"/>
      <c r="R191" s="1"/>
    </row>
    <row r="192" spans="1:18" x14ac:dyDescent="0.25">
      <c r="A192" s="4">
        <v>44301.900868055556</v>
      </c>
      <c r="B192" s="1">
        <v>0</v>
      </c>
      <c r="C192" s="1">
        <v>1</v>
      </c>
      <c r="D192" s="5">
        <f>SUM(B$2:B192)</f>
        <v>1</v>
      </c>
      <c r="E192" s="5">
        <f>SUM(C$2:C192)</f>
        <v>191</v>
      </c>
      <c r="F192" s="2">
        <f>IF(stats[[#This Row],[Datetime]],stats[[#This Row],[Total Clear]]/stats[[#This Row],[Total Runs]],NA())</f>
        <v>5.235602094240838E-3</v>
      </c>
      <c r="G192" s="2">
        <f t="shared" si="6"/>
        <v>0</v>
      </c>
      <c r="H192" s="3">
        <f>IFERROR(stats[[#This Row],[Datetime]]-A191,"")</f>
        <v>1.0185185165028088E-3</v>
      </c>
      <c r="I192" s="3">
        <f t="shared" si="7"/>
        <v>1.0706018510973081E-3</v>
      </c>
      <c r="J192" s="3">
        <f t="shared" si="8"/>
        <v>1.1226851802348392E-3</v>
      </c>
      <c r="K192" s="3">
        <f>IFERROR(stats[[#This Row],[Q3]]-stats[[#This Row],[Q1]],"")</f>
        <v>5.2083329137531109E-5</v>
      </c>
      <c r="L192" s="3">
        <f>IFERROR(AVERAGEIFS(H173:H192, H173:H192, "&lt;" &amp; stats[[#This Row],[Q3]]+(2*stats[[#This Row],[IQR]]), H173:H192, "&gt;" &amp; stats[[#This Row],[Q1]]-(2*stats[[#This Row],[IQR]])),"")</f>
        <v>1.0925925926130731E-3</v>
      </c>
      <c r="M192" s="1"/>
      <c r="N192" s="2"/>
      <c r="O192" s="1"/>
      <c r="P192" s="1"/>
      <c r="Q192" s="1"/>
      <c r="R192" s="1"/>
    </row>
    <row r="193" spans="1:18" x14ac:dyDescent="0.25">
      <c r="A193" s="4">
        <v>44301.901967592596</v>
      </c>
      <c r="B193" s="1">
        <v>0</v>
      </c>
      <c r="C193" s="1">
        <v>1</v>
      </c>
      <c r="D193" s="5">
        <f>SUM(B$2:B193)</f>
        <v>1</v>
      </c>
      <c r="E193" s="5">
        <f>SUM(C$2:C193)</f>
        <v>192</v>
      </c>
      <c r="F193" s="2">
        <f>IF(stats[[#This Row],[Datetime]],stats[[#This Row],[Total Clear]]/stats[[#This Row],[Total Runs]],NA())</f>
        <v>5.208333333333333E-3</v>
      </c>
      <c r="G193" s="2">
        <f t="shared" si="6"/>
        <v>0</v>
      </c>
      <c r="H193" s="3">
        <f>IFERROR(stats[[#This Row],[Datetime]]-A192,"")</f>
        <v>1.0995370394084603E-3</v>
      </c>
      <c r="I193" s="3">
        <f t="shared" si="7"/>
        <v>1.0706018510973081E-3</v>
      </c>
      <c r="J193" s="3">
        <f t="shared" si="8"/>
        <v>1.1140046262880787E-3</v>
      </c>
      <c r="K193" s="3">
        <f>IFERROR(stats[[#This Row],[Q3]]-stats[[#This Row],[Q1]],"")</f>
        <v>4.3402775190770626E-5</v>
      </c>
      <c r="L193" s="3">
        <f>IFERROR(AVERAGEIFS(H174:H193, H174:H193, "&lt;" &amp; stats[[#This Row],[Q3]]+(2*stats[[#This Row],[IQR]]), H174:H193, "&gt;" &amp; stats[[#This Row],[Q1]]-(2*stats[[#This Row],[IQR]])),"")</f>
        <v>1.097709551686421E-3</v>
      </c>
      <c r="M193" s="1"/>
      <c r="N193" s="2"/>
      <c r="O193" s="1"/>
      <c r="P193" s="1"/>
      <c r="Q193" s="1"/>
      <c r="R193" s="1"/>
    </row>
    <row r="194" spans="1:18" x14ac:dyDescent="0.25">
      <c r="A194" s="4">
        <v>44301.903090277781</v>
      </c>
      <c r="B194" s="1">
        <v>0</v>
      </c>
      <c r="C194" s="1">
        <v>1</v>
      </c>
      <c r="D194" s="5">
        <f>SUM(B$2:B194)</f>
        <v>1</v>
      </c>
      <c r="E194" s="5">
        <f>SUM(C$2:C194)</f>
        <v>193</v>
      </c>
      <c r="F194" s="2">
        <f>IF(stats[[#This Row],[Datetime]],stats[[#This Row],[Total Clear]]/stats[[#This Row],[Total Runs]],NA())</f>
        <v>5.1813471502590676E-3</v>
      </c>
      <c r="G194" s="2">
        <f t="shared" si="6"/>
        <v>0</v>
      </c>
      <c r="H194" s="3">
        <f>IFERROR(stats[[#This Row],[Datetime]]-A193,"")</f>
        <v>1.1226851856918074E-3</v>
      </c>
      <c r="I194" s="3">
        <f t="shared" si="7"/>
        <v>1.0706018510973081E-3</v>
      </c>
      <c r="J194" s="3">
        <f t="shared" si="8"/>
        <v>1.1226851802348392E-3</v>
      </c>
      <c r="K194" s="3">
        <f>IFERROR(stats[[#This Row],[Q3]]-stats[[#This Row],[Q1]],"")</f>
        <v>5.2083329137531109E-5</v>
      </c>
      <c r="L194" s="3">
        <f>IFERROR(AVERAGEIFS(H175:H194, H175:H194, "&lt;" &amp; stats[[#This Row],[Q3]]+(2*stats[[#This Row],[IQR]]), H175:H194, "&gt;" &amp; stats[[#This Row],[Q1]]-(2*stats[[#This Row],[IQR]])),"")</f>
        <v>1.0920138891378883E-3</v>
      </c>
      <c r="M194" s="1"/>
      <c r="N194" s="2"/>
      <c r="O194" s="1"/>
      <c r="P194" s="1"/>
      <c r="Q194" s="1"/>
      <c r="R194" s="1"/>
    </row>
    <row r="195" spans="1:18" x14ac:dyDescent="0.25">
      <c r="A195" s="4">
        <v>44301.904178240744</v>
      </c>
      <c r="B195" s="1">
        <v>0</v>
      </c>
      <c r="C195" s="1">
        <v>1</v>
      </c>
      <c r="D195" s="5">
        <f>SUM(B$2:B195)</f>
        <v>1</v>
      </c>
      <c r="E195" s="5">
        <f>SUM(C$2:C195)</f>
        <v>194</v>
      </c>
      <c r="F195" s="2">
        <f>IF(stats[[#This Row],[Datetime]],stats[[#This Row],[Total Clear]]/stats[[#This Row],[Total Runs]],NA())</f>
        <v>5.1546391752577319E-3</v>
      </c>
      <c r="G195" s="2">
        <f t="shared" si="6"/>
        <v>0</v>
      </c>
      <c r="H195" s="3">
        <f>IFERROR(stats[[#This Row],[Datetime]]-A194,"")</f>
        <v>1.0879629626288079E-3</v>
      </c>
      <c r="I195" s="3">
        <f t="shared" si="7"/>
        <v>1.0706018510973081E-3</v>
      </c>
      <c r="J195" s="3">
        <f t="shared" si="8"/>
        <v>1.1226851802348392E-3</v>
      </c>
      <c r="K195" s="3">
        <f>IFERROR(stats[[#This Row],[Q3]]-stats[[#This Row],[Q1]],"")</f>
        <v>5.2083329137531109E-5</v>
      </c>
      <c r="L195" s="3">
        <f>IFERROR(AVERAGEIFS(H176:H195, H176:H195, "&lt;" &amp; stats[[#This Row],[Q3]]+(2*stats[[#This Row],[IQR]]), H176:H195, "&gt;" &amp; stats[[#This Row],[Q1]]-(2*stats[[#This Row],[IQR]])),"")</f>
        <v>1.0920138891378883E-3</v>
      </c>
      <c r="M195" s="1"/>
      <c r="N195" s="2"/>
      <c r="O195" s="1"/>
      <c r="P195" s="1"/>
      <c r="Q195" s="1"/>
      <c r="R195" s="1"/>
    </row>
    <row r="196" spans="1:18" x14ac:dyDescent="0.25">
      <c r="A196" s="4">
        <v>44301.90525462963</v>
      </c>
      <c r="B196" s="1">
        <v>0</v>
      </c>
      <c r="C196" s="1">
        <v>1</v>
      </c>
      <c r="D196" s="5">
        <f>SUM(B$2:B196)</f>
        <v>1</v>
      </c>
      <c r="E196" s="5">
        <f>SUM(C$2:C196)</f>
        <v>195</v>
      </c>
      <c r="F196" s="2">
        <f>IF(stats[[#This Row],[Datetime]],stats[[#This Row],[Total Clear]]/stats[[#This Row],[Total Runs]],NA())</f>
        <v>5.1282051282051282E-3</v>
      </c>
      <c r="G196" s="2">
        <f t="shared" si="6"/>
        <v>0</v>
      </c>
      <c r="H196" s="3">
        <f>IFERROR(stats[[#This Row],[Datetime]]-A195,"")</f>
        <v>1.0763888858491555E-3</v>
      </c>
      <c r="I196" s="3">
        <f t="shared" si="7"/>
        <v>1.0763888858491555E-3</v>
      </c>
      <c r="J196" s="3">
        <f t="shared" si="8"/>
        <v>1.1226851802348392E-3</v>
      </c>
      <c r="K196" s="3">
        <f>IFERROR(stats[[#This Row],[Q3]]-stats[[#This Row],[Q1]],"")</f>
        <v>4.6296294385683723E-5</v>
      </c>
      <c r="L196" s="3">
        <f>IFERROR(AVERAGEIFS(H177:H196, H177:H196, "&lt;" &amp; stats[[#This Row],[Q3]]+(2*stats[[#This Row],[IQR]]), H177:H196, "&gt;" &amp; stats[[#This Row],[Q1]]-(2*stats[[#This Row],[IQR]])),"")</f>
        <v>1.0995370371107895E-3</v>
      </c>
      <c r="M196" s="1"/>
      <c r="N196" s="2"/>
      <c r="O196" s="1"/>
      <c r="P196" s="1"/>
      <c r="Q196" s="1"/>
      <c r="R196" s="1"/>
    </row>
    <row r="197" spans="1:18" x14ac:dyDescent="0.25">
      <c r="A197" s="4">
        <v>44301.906261574077</v>
      </c>
      <c r="B197" s="1">
        <v>0</v>
      </c>
      <c r="C197" s="1">
        <v>1</v>
      </c>
      <c r="D197" s="5">
        <f>SUM(B$2:B197)</f>
        <v>1</v>
      </c>
      <c r="E197" s="5">
        <f>SUM(C$2:C197)</f>
        <v>196</v>
      </c>
      <c r="F197" s="2">
        <f>IF(stats[[#This Row],[Datetime]],stats[[#This Row],[Total Clear]]/stats[[#This Row],[Total Runs]],NA())</f>
        <v>5.1020408163265302E-3</v>
      </c>
      <c r="G197" s="2">
        <f t="shared" si="6"/>
        <v>0</v>
      </c>
      <c r="H197" s="3">
        <f>IFERROR(stats[[#This Row],[Datetime]]-A196,"")</f>
        <v>1.006944446999114E-3</v>
      </c>
      <c r="I197" s="3">
        <f t="shared" si="7"/>
        <v>1.0706018510973081E-3</v>
      </c>
      <c r="J197" s="3">
        <f t="shared" si="8"/>
        <v>1.1140046262880787E-3</v>
      </c>
      <c r="K197" s="3">
        <f>IFERROR(stats[[#This Row],[Q3]]-stats[[#This Row],[Q1]],"")</f>
        <v>4.3402775190770626E-5</v>
      </c>
      <c r="L197" s="3">
        <f>IFERROR(AVERAGEIFS(H178:H197, H178:H197, "&lt;" &amp; stats[[#This Row],[Q3]]+(2*stats[[#This Row],[IQR]]), H178:H197, "&gt;" &amp; stats[[#This Row],[Q1]]-(2*stats[[#This Row],[IQR]])),"")</f>
        <v>1.0928362573490869E-3</v>
      </c>
      <c r="M197" s="1"/>
      <c r="N197" s="2"/>
      <c r="O197" s="1"/>
      <c r="P197" s="1"/>
      <c r="Q197" s="1"/>
      <c r="R197" s="1"/>
    </row>
    <row r="198" spans="1:18" x14ac:dyDescent="0.25">
      <c r="A198" s="4">
        <v>44301.907418981478</v>
      </c>
      <c r="B198" s="1">
        <v>0</v>
      </c>
      <c r="C198" s="1">
        <v>1</v>
      </c>
      <c r="D198" s="5">
        <f>SUM(B$2:B198)</f>
        <v>1</v>
      </c>
      <c r="E198" s="5">
        <f>SUM(C$2:C198)</f>
        <v>197</v>
      </c>
      <c r="F198" s="2">
        <f>IF(stats[[#This Row],[Datetime]],stats[[#This Row],[Total Clear]]/stats[[#This Row],[Total Runs]],NA())</f>
        <v>5.076142131979695E-3</v>
      </c>
      <c r="G198" s="2">
        <f t="shared" si="6"/>
        <v>0</v>
      </c>
      <c r="H198" s="3">
        <f>IFERROR(stats[[#This Row],[Datetime]]-A197,"")</f>
        <v>1.1574074014788494E-3</v>
      </c>
      <c r="I198" s="3">
        <f t="shared" si="7"/>
        <v>1.0763888858491555E-3</v>
      </c>
      <c r="J198" s="3">
        <f t="shared" si="8"/>
        <v>1.1226851802348392E-3</v>
      </c>
      <c r="K198" s="3">
        <f>IFERROR(stats[[#This Row],[Q3]]-stats[[#This Row],[Q1]],"")</f>
        <v>4.6296294385683723E-5</v>
      </c>
      <c r="L198" s="3">
        <f>IFERROR(AVERAGEIFS(H179:H198, H179:H198, "&lt;" &amp; stats[[#This Row],[Q3]]+(2*stats[[#This Row],[IQR]]), H179:H198, "&gt;" &amp; stats[[#This Row],[Q1]]-(2*stats[[#This Row],[IQR]])),"")</f>
        <v>1.0960648145555752E-3</v>
      </c>
      <c r="M198" s="1"/>
      <c r="N198" s="2"/>
      <c r="O198" s="1"/>
      <c r="P198" s="1"/>
      <c r="Q198" s="1"/>
      <c r="R198" s="1"/>
    </row>
    <row r="199" spans="1:18" x14ac:dyDescent="0.25">
      <c r="A199" s="4">
        <v>44301.908483796295</v>
      </c>
      <c r="B199" s="1">
        <v>0</v>
      </c>
      <c r="C199" s="1">
        <v>1</v>
      </c>
      <c r="D199" s="5">
        <f>SUM(B$2:B199)</f>
        <v>1</v>
      </c>
      <c r="E199" s="5">
        <f>SUM(C$2:C199)</f>
        <v>198</v>
      </c>
      <c r="F199" s="2">
        <f>IF(stats[[#This Row],[Datetime]],stats[[#This Row],[Total Clear]]/stats[[#This Row],[Total Runs]],NA())</f>
        <v>5.0505050505050509E-3</v>
      </c>
      <c r="G199" s="2">
        <f t="shared" si="6"/>
        <v>0</v>
      </c>
      <c r="H199" s="3">
        <f>IFERROR(stats[[#This Row],[Datetime]]-A198,"")</f>
        <v>1.0648148163454607E-3</v>
      </c>
      <c r="I199" s="3">
        <f t="shared" si="7"/>
        <v>1.0734953684732318E-3</v>
      </c>
      <c r="J199" s="3">
        <f t="shared" si="8"/>
        <v>1.1226851802348392E-3</v>
      </c>
      <c r="K199" s="3">
        <f>IFERROR(stats[[#This Row],[Q3]]-stats[[#This Row],[Q1]],"")</f>
        <v>4.9189811761607416E-5</v>
      </c>
      <c r="L199" s="3">
        <f>IFERROR(AVERAGEIFS(H180:H199, H180:H199, "&lt;" &amp; stats[[#This Row],[Q3]]+(2*stats[[#This Row],[IQR]]), H180:H199, "&gt;" &amp; stats[[#This Row],[Q1]]-(2*stats[[#This Row],[IQR]])),"")</f>
        <v>1.0949074072414077E-3</v>
      </c>
      <c r="M199" s="1"/>
      <c r="N199" s="2"/>
      <c r="O199" s="1"/>
      <c r="P199" s="1"/>
      <c r="Q199" s="1"/>
      <c r="R199" s="1"/>
    </row>
    <row r="200" spans="1:18" x14ac:dyDescent="0.25">
      <c r="A200" s="4">
        <v>44301.909525462965</v>
      </c>
      <c r="B200" s="1">
        <v>0</v>
      </c>
      <c r="C200" s="1">
        <v>1</v>
      </c>
      <c r="D200" s="5">
        <f>SUM(B$2:B200)</f>
        <v>1</v>
      </c>
      <c r="E200" s="5">
        <f>SUM(C$2:C200)</f>
        <v>199</v>
      </c>
      <c r="F200" s="2">
        <f>IF(stats[[#This Row],[Datetime]],stats[[#This Row],[Total Clear]]/stats[[#This Row],[Total Runs]],NA())</f>
        <v>5.0251256281407036E-3</v>
      </c>
      <c r="G200" s="2">
        <f t="shared" si="6"/>
        <v>0</v>
      </c>
      <c r="H200" s="3">
        <f>IFERROR(stats[[#This Row],[Datetime]]-A199,"")</f>
        <v>1.0416666700621136E-3</v>
      </c>
      <c r="I200" s="3">
        <f t="shared" si="7"/>
        <v>1.061921298969537E-3</v>
      </c>
      <c r="J200" s="3">
        <f t="shared" si="8"/>
        <v>1.1226851802348392E-3</v>
      </c>
      <c r="K200" s="3">
        <f>IFERROR(stats[[#This Row],[Q3]]-stats[[#This Row],[Q1]],"")</f>
        <v>6.0763881265302189E-5</v>
      </c>
      <c r="L200" s="3">
        <f>IFERROR(AVERAGEIFS(H181:H200, H181:H200, "&lt;" &amp; stats[[#This Row],[Q3]]+(2*stats[[#This Row],[IQR]]), H181:H200, "&gt;" &amp; stats[[#This Row],[Q1]]-(2*stats[[#This Row],[IQR]])),"")</f>
        <v>1.0920138891378883E-3</v>
      </c>
      <c r="M200" s="1"/>
      <c r="N200" s="2"/>
      <c r="O200" s="1"/>
      <c r="P200" s="1"/>
      <c r="Q200" s="1"/>
      <c r="R200" s="1"/>
    </row>
    <row r="201" spans="1:18" x14ac:dyDescent="0.25">
      <c r="A201" s="4">
        <v>44301.910636574074</v>
      </c>
      <c r="B201" s="1">
        <v>0</v>
      </c>
      <c r="C201" s="1">
        <v>1</v>
      </c>
      <c r="D201" s="5">
        <f>SUM(B$2:B201)</f>
        <v>1</v>
      </c>
      <c r="E201" s="5">
        <f>SUM(C$2:C201)</f>
        <v>200</v>
      </c>
      <c r="F201" s="2">
        <f>IF(stats[[#This Row],[Datetime]],stats[[#This Row],[Total Clear]]/stats[[#This Row],[Total Runs]],NA())</f>
        <v>5.0000000000000001E-3</v>
      </c>
      <c r="G201" s="2">
        <f t="shared" si="6"/>
        <v>0</v>
      </c>
      <c r="H201" s="3">
        <f>IFERROR(stats[[#This Row],[Datetime]]-A200,"")</f>
        <v>1.111111108912155E-3</v>
      </c>
      <c r="I201" s="3">
        <f t="shared" si="7"/>
        <v>1.061921298969537E-3</v>
      </c>
      <c r="J201" s="3">
        <f t="shared" si="8"/>
        <v>1.1226851802348392E-3</v>
      </c>
      <c r="K201" s="3">
        <f>IFERROR(stats[[#This Row],[Q3]]-stats[[#This Row],[Q1]],"")</f>
        <v>6.0763881265302189E-5</v>
      </c>
      <c r="L201" s="3">
        <f>IFERROR(AVERAGEIFS(H182:H201, H182:H201, "&lt;" &amp; stats[[#This Row],[Q3]]+(2*stats[[#This Row],[IQR]]), H182:H201, "&gt;" &amp; stats[[#This Row],[Q1]]-(2*stats[[#This Row],[IQR]])),"")</f>
        <v>1.0937499999272404E-3</v>
      </c>
      <c r="M201" s="1"/>
      <c r="N201" s="2"/>
      <c r="O201" s="1"/>
      <c r="P201" s="1"/>
      <c r="Q201" s="1"/>
      <c r="R201" s="1"/>
    </row>
    <row r="202" spans="1:18" x14ac:dyDescent="0.25">
      <c r="A202" s="4">
        <v>44301.911782407406</v>
      </c>
      <c r="B202" s="1">
        <v>0</v>
      </c>
      <c r="C202" s="1">
        <v>1</v>
      </c>
      <c r="D202" s="5">
        <f>SUM(B$2:B202)</f>
        <v>1</v>
      </c>
      <c r="E202" s="5">
        <f>SUM(C$2:C202)</f>
        <v>201</v>
      </c>
      <c r="F202" s="2">
        <f>IF(stats[[#This Row],[Datetime]],stats[[#This Row],[Total Clear]]/stats[[#This Row],[Total Runs]],NA())</f>
        <v>4.9751243781094526E-3</v>
      </c>
      <c r="G202" s="2">
        <f t="shared" si="6"/>
        <v>0</v>
      </c>
      <c r="H202" s="3">
        <f>IFERROR(stats[[#This Row],[Datetime]]-A201,"")</f>
        <v>1.1458333319751546E-3</v>
      </c>
      <c r="I202" s="3">
        <f t="shared" si="7"/>
        <v>1.061921298969537E-3</v>
      </c>
      <c r="J202" s="3">
        <f t="shared" si="8"/>
        <v>1.1226851802348392E-3</v>
      </c>
      <c r="K202" s="3">
        <f>IFERROR(stats[[#This Row],[Q3]]-stats[[#This Row],[Q1]],"")</f>
        <v>6.0763881265302189E-5</v>
      </c>
      <c r="L202" s="3">
        <f>IFERROR(AVERAGEIFS(H183:H202, H183:H202, "&lt;" &amp; stats[[#This Row],[Q3]]+(2*stats[[#This Row],[IQR]]), H183:H202, "&gt;" &amp; stats[[#This Row],[Q1]]-(2*stats[[#This Row],[IQR]])),"")</f>
        <v>1.0914351849351078E-3</v>
      </c>
      <c r="M202" s="1"/>
      <c r="N202" s="2"/>
      <c r="O202" s="1"/>
      <c r="P202" s="1"/>
      <c r="Q202" s="1"/>
      <c r="R202" s="1"/>
    </row>
    <row r="203" spans="1:18" x14ac:dyDescent="0.25">
      <c r="A203" s="4">
        <v>44301.912800925929</v>
      </c>
      <c r="B203" s="1">
        <v>0</v>
      </c>
      <c r="C203" s="1">
        <v>1</v>
      </c>
      <c r="D203" s="5">
        <f>SUM(B$2:B203)</f>
        <v>1</v>
      </c>
      <c r="E203" s="5">
        <f>SUM(C$2:C203)</f>
        <v>202</v>
      </c>
      <c r="F203" s="2">
        <f>IF(stats[[#This Row],[Datetime]],stats[[#This Row],[Total Clear]]/stats[[#This Row],[Total Runs]],NA())</f>
        <v>4.9504950495049506E-3</v>
      </c>
      <c r="G203" s="2">
        <f t="shared" si="6"/>
        <v>0</v>
      </c>
      <c r="H203" s="3">
        <f>IFERROR(stats[[#This Row],[Datetime]]-A202,"")</f>
        <v>1.0185185237787664E-3</v>
      </c>
      <c r="I203" s="3">
        <f t="shared" si="7"/>
        <v>1.0503472276468528E-3</v>
      </c>
      <c r="J203" s="3">
        <f t="shared" si="8"/>
        <v>1.1140046262880787E-3</v>
      </c>
      <c r="K203" s="3">
        <f>IFERROR(stats[[#This Row],[Q3]]-stats[[#This Row],[Q1]],"")</f>
        <v>6.3657398641225882E-5</v>
      </c>
      <c r="L203" s="3">
        <f>IFERROR(AVERAGEIFS(H184:H203, H184:H203, "&lt;" &amp; stats[[#This Row],[Q3]]+(2*stats[[#This Row],[IQR]]), H184:H203, "&gt;" &amp; stats[[#This Row],[Q1]]-(2*stats[[#This Row],[IQR]])),"")</f>
        <v>1.0839120372111211E-3</v>
      </c>
      <c r="M203" s="1"/>
      <c r="N203" s="2"/>
      <c r="O203" s="1"/>
      <c r="P203" s="1"/>
      <c r="Q203" s="1"/>
      <c r="R203" s="1"/>
    </row>
    <row r="204" spans="1:18" x14ac:dyDescent="0.25">
      <c r="A204" s="4">
        <v>44301.913888888892</v>
      </c>
      <c r="B204" s="1">
        <v>0</v>
      </c>
      <c r="C204" s="1">
        <v>1</v>
      </c>
      <c r="D204" s="5">
        <f>SUM(B$2:B204)</f>
        <v>1</v>
      </c>
      <c r="E204" s="5">
        <f>SUM(C$2:C204)</f>
        <v>203</v>
      </c>
      <c r="F204" s="2">
        <f>IF(stats[[#This Row],[Datetime]],stats[[#This Row],[Total Clear]]/stats[[#This Row],[Total Runs]],NA())</f>
        <v>4.9261083743842365E-3</v>
      </c>
      <c r="G204" s="2">
        <f t="shared" si="6"/>
        <v>0</v>
      </c>
      <c r="H204" s="3">
        <f>IFERROR(stats[[#This Row],[Datetime]]-A203,"")</f>
        <v>1.0879629626288079E-3</v>
      </c>
      <c r="I204" s="3">
        <f t="shared" si="7"/>
        <v>1.0503472276468528E-3</v>
      </c>
      <c r="J204" s="3">
        <f t="shared" si="8"/>
        <v>1.1140046262880787E-3</v>
      </c>
      <c r="K204" s="3">
        <f>IFERROR(stats[[#This Row],[Q3]]-stats[[#This Row],[Q1]],"")</f>
        <v>6.3657398641225882E-5</v>
      </c>
      <c r="L204" s="3">
        <f>IFERROR(AVERAGEIFS(H185:H204, H185:H204, "&lt;" &amp; stats[[#This Row],[Q3]]+(2*stats[[#This Row],[IQR]]), H185:H204, "&gt;" &amp; stats[[#This Row],[Q1]]-(2*stats[[#This Row],[IQR]])),"")</f>
        <v>1.0844907410501037E-3</v>
      </c>
      <c r="M204" s="1"/>
      <c r="N204" s="2"/>
      <c r="O204" s="1"/>
      <c r="P204" s="1"/>
      <c r="Q204" s="1"/>
      <c r="R204" s="1"/>
    </row>
    <row r="205" spans="1:18" x14ac:dyDescent="0.25">
      <c r="A205" s="4">
        <v>44301.915092592593</v>
      </c>
      <c r="B205" s="1">
        <v>0</v>
      </c>
      <c r="C205" s="1">
        <v>1</v>
      </c>
      <c r="D205" s="5">
        <f>SUM(B$2:B205)</f>
        <v>1</v>
      </c>
      <c r="E205" s="5">
        <f>SUM(C$2:C205)</f>
        <v>204</v>
      </c>
      <c r="F205" s="2">
        <f>IF(stats[[#This Row],[Datetime]],stats[[#This Row],[Total Clear]]/stats[[#This Row],[Total Runs]],NA())</f>
        <v>4.9019607843137254E-3</v>
      </c>
      <c r="G205" s="2">
        <f t="shared" si="6"/>
        <v>0</v>
      </c>
      <c r="H205" s="3">
        <f>IFERROR(stats[[#This Row],[Datetime]]-A204,"")</f>
        <v>1.2037037013215013E-3</v>
      </c>
      <c r="I205" s="3">
        <f t="shared" si="7"/>
        <v>1.061921298969537E-3</v>
      </c>
      <c r="J205" s="3">
        <f t="shared" si="8"/>
        <v>1.1226851802348392E-3</v>
      </c>
      <c r="K205" s="3">
        <f>IFERROR(stats[[#This Row],[Q3]]-stats[[#This Row],[Q1]],"")</f>
        <v>6.0763881265302189E-5</v>
      </c>
      <c r="L205" s="3">
        <f>IFERROR(AVERAGEIFS(H186:H205, H186:H205, "&lt;" &amp; stats[[#This Row],[Q3]]+(2*stats[[#This Row],[IQR]]), H186:H205, "&gt;" &amp; stats[[#This Row],[Q1]]-(2*stats[[#This Row],[IQR]])),"")</f>
        <v>1.0931712964520556E-3</v>
      </c>
      <c r="M205" s="1"/>
      <c r="N205" s="2"/>
      <c r="O205" s="1"/>
      <c r="P205" s="1"/>
      <c r="Q205" s="1"/>
      <c r="R205" s="1"/>
    </row>
    <row r="206" spans="1:18" x14ac:dyDescent="0.25">
      <c r="A206" s="4">
        <v>44301.916168981479</v>
      </c>
      <c r="B206" s="1">
        <v>0</v>
      </c>
      <c r="C206" s="1">
        <v>1</v>
      </c>
      <c r="D206" s="5">
        <f>SUM(B$2:B206)</f>
        <v>1</v>
      </c>
      <c r="E206" s="5">
        <f>SUM(C$2:C206)</f>
        <v>205</v>
      </c>
      <c r="F206" s="2">
        <f>IF(stats[[#This Row],[Datetime]],stats[[#This Row],[Total Clear]]/stats[[#This Row],[Total Runs]],NA())</f>
        <v>4.8780487804878049E-3</v>
      </c>
      <c r="G206" s="2">
        <f t="shared" si="6"/>
        <v>0</v>
      </c>
      <c r="H206" s="3">
        <f>IFERROR(stats[[#This Row],[Datetime]]-A205,"")</f>
        <v>1.0763888858491555E-3</v>
      </c>
      <c r="I206" s="3">
        <f t="shared" si="7"/>
        <v>1.061921298969537E-3</v>
      </c>
      <c r="J206" s="3">
        <f t="shared" si="8"/>
        <v>1.1226851802348392E-3</v>
      </c>
      <c r="K206" s="3">
        <f>IFERROR(stats[[#This Row],[Q3]]-stats[[#This Row],[Q1]],"")</f>
        <v>6.0763881265302189E-5</v>
      </c>
      <c r="L206" s="3">
        <f>IFERROR(AVERAGEIFS(H187:H206, H187:H206, "&lt;" &amp; stats[[#This Row],[Q3]]+(2*stats[[#This Row],[IQR]]), H187:H206, "&gt;" &amp; stats[[#This Row],[Q1]]-(2*stats[[#This Row],[IQR]])),"")</f>
        <v>1.0925925926130731E-3</v>
      </c>
      <c r="M206" s="1"/>
      <c r="N206" s="2"/>
      <c r="O206" s="1"/>
      <c r="P206" s="1"/>
      <c r="Q206" s="1"/>
      <c r="R206" s="1"/>
    </row>
    <row r="207" spans="1:18" x14ac:dyDescent="0.25">
      <c r="A207" s="4">
        <v>44301.971678240741</v>
      </c>
      <c r="B207" s="1">
        <v>0</v>
      </c>
      <c r="C207" s="1">
        <v>1</v>
      </c>
      <c r="D207" s="5">
        <f>SUM(B$2:B207)</f>
        <v>1</v>
      </c>
      <c r="E207" s="5">
        <f>SUM(C$2:C207)</f>
        <v>206</v>
      </c>
      <c r="F207" s="2">
        <f>IF(stats[[#This Row],[Datetime]],stats[[#This Row],[Total Clear]]/stats[[#This Row],[Total Runs]],NA())</f>
        <v>4.8543689320388345E-3</v>
      </c>
      <c r="G207" s="2">
        <f t="shared" si="6"/>
        <v>0</v>
      </c>
      <c r="H207" s="3">
        <f>IFERROR(stats[[#This Row],[Datetime]]-A206,"")</f>
        <v>5.5509259262180422E-2</v>
      </c>
      <c r="I207" s="3">
        <f t="shared" si="7"/>
        <v>1.0734953684732318E-3</v>
      </c>
      <c r="J207" s="3">
        <f t="shared" si="8"/>
        <v>1.1284722222626442E-3</v>
      </c>
      <c r="K207" s="3">
        <f>IFERROR(stats[[#This Row],[Q3]]-stats[[#This Row],[Q1]],"")</f>
        <v>5.4976853789412417E-5</v>
      </c>
      <c r="L207" s="3">
        <f>IFERROR(AVERAGEIFS(H188:H207, H188:H207, "&lt;" &amp; stats[[#This Row],[Q3]]+(2*stats[[#This Row],[IQR]]), H188:H207, "&gt;" &amp; stats[[#This Row],[Q1]]-(2*stats[[#This Row],[IQR]])),"")</f>
        <v>1.0946637423905102E-3</v>
      </c>
      <c r="M207" s="1"/>
      <c r="N207" s="2"/>
      <c r="O207" s="1"/>
      <c r="P207" s="1"/>
      <c r="Q207" s="1"/>
      <c r="R207" s="1"/>
    </row>
    <row r="208" spans="1:18" x14ac:dyDescent="0.25">
      <c r="A208" s="4">
        <v>44301.972569444442</v>
      </c>
      <c r="B208" s="1">
        <v>0</v>
      </c>
      <c r="C208" s="1">
        <v>1</v>
      </c>
      <c r="D208" s="5">
        <f>SUM(B$2:B208)</f>
        <v>1</v>
      </c>
      <c r="E208" s="5">
        <f>SUM(C$2:C208)</f>
        <v>207</v>
      </c>
      <c r="F208" s="2">
        <f>IF(stats[[#This Row],[Datetime]],stats[[#This Row],[Total Clear]]/stats[[#This Row],[Total Runs]],NA())</f>
        <v>4.830917874396135E-3</v>
      </c>
      <c r="G208" s="2">
        <f t="shared" si="6"/>
        <v>0</v>
      </c>
      <c r="H208" s="3">
        <f>IFERROR(stats[[#This Row],[Datetime]]-A207,"")</f>
        <v>8.9120370103046298E-4</v>
      </c>
      <c r="I208" s="3">
        <f t="shared" si="7"/>
        <v>1.0590277797746239E-3</v>
      </c>
      <c r="J208" s="3">
        <f t="shared" si="8"/>
        <v>1.1284722222626442E-3</v>
      </c>
      <c r="K208" s="3">
        <f>IFERROR(stats[[#This Row],[Q3]]-stats[[#This Row],[Q1]],"")</f>
        <v>6.9444442488020286E-5</v>
      </c>
      <c r="L208" s="3">
        <f>IFERROR(AVERAGEIFS(H189:H208, H189:H208, "&lt;" &amp; stats[[#This Row],[Q3]]+(2*stats[[#This Row],[IQR]]), H189:H208, "&gt;" &amp; stats[[#This Row],[Q1]]-(2*stats[[#This Row],[IQR]])),"")</f>
        <v>1.0931069959446581E-3</v>
      </c>
      <c r="M208" s="1"/>
      <c r="N208" s="2"/>
      <c r="O208" s="1"/>
      <c r="P208" s="1"/>
      <c r="Q208" s="1"/>
      <c r="R208" s="1"/>
    </row>
    <row r="209" spans="1:18" x14ac:dyDescent="0.25">
      <c r="A209" s="4">
        <v>44301.973576388889</v>
      </c>
      <c r="B209" s="1">
        <v>0</v>
      </c>
      <c r="C209" s="1">
        <v>1</v>
      </c>
      <c r="D209" s="5">
        <f>SUM(B$2:B209)</f>
        <v>1</v>
      </c>
      <c r="E209" s="5">
        <f>SUM(C$2:C209)</f>
        <v>208</v>
      </c>
      <c r="F209" s="2">
        <f>IF(stats[[#This Row],[Datetime]],stats[[#This Row],[Total Clear]]/stats[[#This Row],[Total Runs]],NA())</f>
        <v>4.807692307692308E-3</v>
      </c>
      <c r="G209" s="2">
        <f t="shared" si="6"/>
        <v>0</v>
      </c>
      <c r="H209" s="3">
        <f>IFERROR(stats[[#This Row],[Datetime]]-A208,"")</f>
        <v>1.006944446999114E-3</v>
      </c>
      <c r="I209" s="3">
        <f t="shared" si="7"/>
        <v>1.0358796334912768E-3</v>
      </c>
      <c r="J209" s="3">
        <f t="shared" si="8"/>
        <v>1.1140046281070681E-3</v>
      </c>
      <c r="K209" s="3">
        <f>IFERROR(stats[[#This Row],[Q3]]-stats[[#This Row],[Q1]],"")</f>
        <v>7.8124994615791366E-5</v>
      </c>
      <c r="L209" s="3">
        <f>IFERROR(AVERAGEIFS(H190:H209, H190:H209, "&lt;" &amp; stats[[#This Row],[Q3]]+(2*stats[[#This Row],[IQR]]), H190:H209, "&gt;" &amp; stats[[#This Row],[Q1]]-(2*stats[[#This Row],[IQR]])),"")</f>
        <v>1.073952241552577E-3</v>
      </c>
      <c r="M209" s="1"/>
      <c r="N209" s="2"/>
      <c r="O209" s="1"/>
      <c r="P209" s="1"/>
      <c r="Q209" s="1"/>
      <c r="R209" s="1"/>
    </row>
    <row r="210" spans="1:18" x14ac:dyDescent="0.25">
      <c r="A210" s="4">
        <v>44301.974421296298</v>
      </c>
      <c r="B210" s="1">
        <v>0</v>
      </c>
      <c r="C210" s="1">
        <v>1</v>
      </c>
      <c r="D210" s="5">
        <f>SUM(B$2:B210)</f>
        <v>1</v>
      </c>
      <c r="E210" s="5">
        <f>SUM(C$2:C210)</f>
        <v>209</v>
      </c>
      <c r="F210" s="2">
        <f>IF(stats[[#This Row],[Datetime]],stats[[#This Row],[Total Clear]]/stats[[#This Row],[Total Runs]],NA())</f>
        <v>4.7846889952153108E-3</v>
      </c>
      <c r="G210" s="2">
        <f t="shared" si="6"/>
        <v>0</v>
      </c>
      <c r="H210" s="3">
        <f>IFERROR(stats[[#This Row],[Datetime]]-A209,"")</f>
        <v>8.4490740846376866E-4</v>
      </c>
      <c r="I210" s="3">
        <f t="shared" si="7"/>
        <v>1.018518521959777E-3</v>
      </c>
      <c r="J210" s="3">
        <f t="shared" si="8"/>
        <v>1.1140046281070681E-3</v>
      </c>
      <c r="K210" s="3">
        <f>IFERROR(stats[[#This Row],[Q3]]-stats[[#This Row],[Q1]],"")</f>
        <v>9.5486106147291139E-5</v>
      </c>
      <c r="L210" s="3">
        <f>IFERROR(AVERAGEIFS(H191:H210, H191:H210, "&lt;" &amp; stats[[#This Row],[Q3]]+(2*stats[[#This Row],[IQR]]), H191:H210, "&gt;" &amp; stats[[#This Row],[Q1]]-(2*stats[[#This Row],[IQR]])),"")</f>
        <v>1.0599415204763461E-3</v>
      </c>
      <c r="M210" s="1"/>
      <c r="N210" s="2"/>
      <c r="O210" s="1"/>
      <c r="P210" s="1"/>
      <c r="Q210" s="1"/>
      <c r="R210" s="1"/>
    </row>
    <row r="211" spans="1:18" x14ac:dyDescent="0.25">
      <c r="A211" s="4">
        <v>44301.975266203706</v>
      </c>
      <c r="B211" s="1">
        <v>0</v>
      </c>
      <c r="C211" s="1">
        <v>1</v>
      </c>
      <c r="D211" s="5">
        <f>SUM(B$2:B211)</f>
        <v>1</v>
      </c>
      <c r="E211" s="5">
        <f>SUM(C$2:C211)</f>
        <v>210</v>
      </c>
      <c r="F211" s="2">
        <f>IF(stats[[#This Row],[Datetime]],stats[[#This Row],[Total Clear]]/stats[[#This Row],[Total Runs]],NA())</f>
        <v>4.7619047619047623E-3</v>
      </c>
      <c r="G211" s="2">
        <f t="shared" si="6"/>
        <v>0</v>
      </c>
      <c r="H211" s="3">
        <f>IFERROR(stats[[#This Row],[Datetime]]-A210,"")</f>
        <v>8.4490740846376866E-4</v>
      </c>
      <c r="I211" s="3">
        <f t="shared" si="7"/>
        <v>1.0156249991268851E-3</v>
      </c>
      <c r="J211" s="3">
        <f t="shared" si="8"/>
        <v>1.1140046281070681E-3</v>
      </c>
      <c r="K211" s="3">
        <f>IFERROR(stats[[#This Row],[Q3]]-stats[[#This Row],[Q1]],"")</f>
        <v>9.8379628980183043E-5</v>
      </c>
      <c r="L211" s="3">
        <f>IFERROR(AVERAGEIFS(H192:H211, H192:H211, "&lt;" &amp; stats[[#This Row],[Q3]]+(2*stats[[#This Row],[IQR]]), H192:H211, "&gt;" &amp; stats[[#This Row],[Q1]]-(2*stats[[#This Row],[IQR]])),"")</f>
        <v>1.0477582844415384E-3</v>
      </c>
      <c r="M211" s="1"/>
      <c r="N211" s="2"/>
      <c r="O211" s="1"/>
      <c r="P211" s="1"/>
      <c r="Q211" s="1"/>
      <c r="R211" s="1"/>
    </row>
    <row r="212" spans="1:18" x14ac:dyDescent="0.25">
      <c r="A212" s="4">
        <v>44301.976122685184</v>
      </c>
      <c r="B212" s="1">
        <v>0</v>
      </c>
      <c r="C212" s="1">
        <v>1</v>
      </c>
      <c r="D212" s="5">
        <f>SUM(B$2:B212)</f>
        <v>1</v>
      </c>
      <c r="E212" s="5">
        <f>SUM(C$2:C212)</f>
        <v>211</v>
      </c>
      <c r="F212" s="2">
        <f>IF(stats[[#This Row],[Datetime]],stats[[#This Row],[Total Clear]]/stats[[#This Row],[Total Runs]],NA())</f>
        <v>4.7393364928909956E-3</v>
      </c>
      <c r="G212" s="2">
        <f t="shared" si="6"/>
        <v>0</v>
      </c>
      <c r="H212" s="3">
        <f>IFERROR(stats[[#This Row],[Datetime]]-A211,"")</f>
        <v>8.5648147796746343E-4</v>
      </c>
      <c r="I212" s="3">
        <f t="shared" si="7"/>
        <v>1.006944446999114E-3</v>
      </c>
      <c r="J212" s="3">
        <f t="shared" si="8"/>
        <v>1.1140046281070681E-3</v>
      </c>
      <c r="K212" s="3">
        <f>IFERROR(stats[[#This Row],[Q3]]-stats[[#This Row],[Q1]],"")</f>
        <v>1.0706018110795412E-4</v>
      </c>
      <c r="L212" s="3">
        <f>IFERROR(AVERAGEIFS(H193:H212, H193:H212, "&lt;" &amp; stats[[#This Row],[Q3]]+(2*stats[[#This Row],[IQR]]), H193:H212, "&gt;" &amp; stats[[#This Row],[Q1]]-(2*stats[[#This Row],[IQR]])),"")</f>
        <v>1.0392300192554678E-3</v>
      </c>
      <c r="M212" s="2"/>
      <c r="N212" s="1"/>
      <c r="O212" s="1"/>
      <c r="P212" s="1"/>
      <c r="Q212" s="1"/>
      <c r="R212" s="1"/>
    </row>
    <row r="213" spans="1:18" x14ac:dyDescent="0.25">
      <c r="A213" s="4">
        <v>44301.976990740739</v>
      </c>
      <c r="B213" s="1">
        <v>0</v>
      </c>
      <c r="C213" s="1">
        <v>1</v>
      </c>
      <c r="D213" s="5">
        <f>SUM(B$2:B213)</f>
        <v>1</v>
      </c>
      <c r="E213" s="5">
        <f>SUM(C$2:C213)</f>
        <v>212</v>
      </c>
      <c r="F213" s="2">
        <f>IF(stats[[#This Row],[Datetime]],stats[[#This Row],[Total Clear]]/stats[[#This Row],[Total Runs]],NA())</f>
        <v>4.7169811320754715E-3</v>
      </c>
      <c r="G213" s="2">
        <f t="shared" si="6"/>
        <v>0</v>
      </c>
      <c r="H213" s="3">
        <f>IFERROR(stats[[#This Row],[Datetime]]-A212,"")</f>
        <v>8.6805555474711582E-4</v>
      </c>
      <c r="I213" s="3">
        <f t="shared" si="7"/>
        <v>9.7800926050695125E-4</v>
      </c>
      <c r="J213" s="3">
        <f t="shared" si="8"/>
        <v>1.1140046281070681E-3</v>
      </c>
      <c r="K213" s="3">
        <f>IFERROR(stats[[#This Row],[Q3]]-stats[[#This Row],[Q1]],"")</f>
        <v>1.3599536760011688E-4</v>
      </c>
      <c r="L213" s="3">
        <f>IFERROR(AVERAGEIFS(H194:H213, H194:H213, "&lt;" &amp; stats[[#This Row],[Q3]]+(2*stats[[#This Row],[IQR]]), H194:H213, "&gt;" &amp; stats[[#This Row],[Q1]]-(2*stats[[#This Row],[IQR]])),"")</f>
        <v>1.0270467832206602E-3</v>
      </c>
      <c r="M213" s="2"/>
      <c r="N213" s="1"/>
      <c r="O213" s="1"/>
      <c r="P213" s="1"/>
      <c r="Q213" s="1"/>
      <c r="R213" s="1"/>
    </row>
    <row r="214" spans="1:18" x14ac:dyDescent="0.25">
      <c r="A214" s="4">
        <v>44301.977858796294</v>
      </c>
      <c r="B214" s="1">
        <v>0</v>
      </c>
      <c r="C214" s="1">
        <v>1</v>
      </c>
      <c r="D214" s="5">
        <f>SUM(B$2:B214)</f>
        <v>1</v>
      </c>
      <c r="E214" s="5">
        <f>SUM(C$2:C214)</f>
        <v>213</v>
      </c>
      <c r="F214" s="2">
        <f>IF(stats[[#This Row],[Datetime]],stats[[#This Row],[Total Clear]]/stats[[#This Row],[Total Runs]],NA())</f>
        <v>4.6948356807511738E-3</v>
      </c>
      <c r="G214" s="2">
        <f t="shared" si="6"/>
        <v>0</v>
      </c>
      <c r="H214" s="3">
        <f>IFERROR(stats[[#This Row],[Datetime]]-A213,"")</f>
        <v>8.6805555474711582E-4</v>
      </c>
      <c r="I214" s="3">
        <f t="shared" si="7"/>
        <v>8.8541666445962619E-4</v>
      </c>
      <c r="J214" s="3">
        <f t="shared" si="8"/>
        <v>1.0937499991996447E-3</v>
      </c>
      <c r="K214" s="3">
        <f>IFERROR(stats[[#This Row],[Q3]]-stats[[#This Row],[Q1]],"")</f>
        <v>2.0833333474001847E-4</v>
      </c>
      <c r="L214" s="3">
        <f>IFERROR(AVERAGEIFS(H195:H214, H195:H214, "&lt;" &amp; stats[[#This Row],[Q3]]+(2*stats[[#This Row],[IQR]]), H195:H214, "&gt;" &amp; stats[[#This Row],[Q1]]-(2*stats[[#This Row],[IQR]])),"")</f>
        <v>1.0136452236972552E-3</v>
      </c>
      <c r="M214" s="2"/>
      <c r="N214" s="1"/>
      <c r="O214" s="1"/>
      <c r="P214" s="1"/>
      <c r="Q214" s="1"/>
      <c r="R214" s="1"/>
    </row>
    <row r="215" spans="1:18" x14ac:dyDescent="0.25">
      <c r="A215" s="4">
        <v>44301.978692129633</v>
      </c>
      <c r="B215" s="1">
        <v>0</v>
      </c>
      <c r="C215" s="1">
        <v>1</v>
      </c>
      <c r="D215" s="5">
        <f>SUM(B$2:B215)</f>
        <v>1</v>
      </c>
      <c r="E215" s="5">
        <f>SUM(C$2:C215)</f>
        <v>214</v>
      </c>
      <c r="F215" s="2">
        <f>IF(stats[[#This Row],[Datetime]],stats[[#This Row],[Total Clear]]/stats[[#This Row],[Total Runs]],NA())</f>
        <v>4.6728971962616819E-3</v>
      </c>
      <c r="G215" s="2">
        <f t="shared" ref="G215:G278" si="9">SUM(B196:B215) / SUM(C196:C215)</f>
        <v>0</v>
      </c>
      <c r="H215" s="3">
        <f>IFERROR(stats[[#This Row],[Datetime]]-A214,"")</f>
        <v>8.3333333896007389E-4</v>
      </c>
      <c r="I215" s="3">
        <f t="shared" ref="I215:I278" si="10">IFERROR(_xlfn.QUARTILE.INC(H196:H215,1),"")</f>
        <v>8.6805555474711582E-4</v>
      </c>
      <c r="J215" s="3">
        <f t="shared" ref="J215:J278" si="11">IFERROR(_xlfn.QUARTILE.INC(H196:H215,3),"")</f>
        <v>1.0937499991996447E-3</v>
      </c>
      <c r="K215" s="3">
        <f>IFERROR(stats[[#This Row],[Q3]]-stats[[#This Row],[Q1]],"")</f>
        <v>2.2569444445252884E-4</v>
      </c>
      <c r="L215" s="3">
        <f>IFERROR(AVERAGEIFS(H196:H215, H196:H215, "&lt;" &amp; stats[[#This Row],[Q3]]+(2*stats[[#This Row],[IQR]]), H196:H215, "&gt;" &amp; stats[[#This Row],[Q1]]-(2*stats[[#This Row],[IQR]])),"")</f>
        <v>1.0002436645567957E-3</v>
      </c>
      <c r="M215" s="2"/>
      <c r="N215" s="1"/>
      <c r="O215" s="1"/>
      <c r="P215" s="1"/>
      <c r="Q215" s="1"/>
      <c r="R215" s="1"/>
    </row>
    <row r="216" spans="1:18" x14ac:dyDescent="0.25">
      <c r="A216" s="4">
        <v>44301.979768518519</v>
      </c>
      <c r="B216" s="1">
        <v>0</v>
      </c>
      <c r="C216" s="1">
        <v>1</v>
      </c>
      <c r="D216" s="5">
        <f>SUM(B$2:B216)</f>
        <v>1</v>
      </c>
      <c r="E216" s="5">
        <f>SUM(C$2:C216)</f>
        <v>215</v>
      </c>
      <c r="F216" s="2">
        <f>IF(stats[[#This Row],[Datetime]],stats[[#This Row],[Total Clear]]/stats[[#This Row],[Total Runs]],NA())</f>
        <v>4.6511627906976744E-3</v>
      </c>
      <c r="G216" s="2">
        <f t="shared" si="9"/>
        <v>0</v>
      </c>
      <c r="H216" s="3">
        <f>IFERROR(stats[[#This Row],[Datetime]]-A215,"")</f>
        <v>1.0763888858491555E-3</v>
      </c>
      <c r="I216" s="3">
        <f t="shared" si="10"/>
        <v>8.6805555474711582E-4</v>
      </c>
      <c r="J216" s="3">
        <f t="shared" si="11"/>
        <v>1.0937499991996447E-3</v>
      </c>
      <c r="K216" s="3">
        <f>IFERROR(stats[[#This Row],[Q3]]-stats[[#This Row],[Q1]],"")</f>
        <v>2.2569444445252884E-4</v>
      </c>
      <c r="L216" s="3">
        <f>IFERROR(AVERAGEIFS(H197:H216, H197:H216, "&lt;" &amp; stats[[#This Row],[Q3]]+(2*stats[[#This Row],[IQR]]), H197:H216, "&gt;" &amp; stats[[#This Row],[Q1]]-(2*stats[[#This Row],[IQR]])),"")</f>
        <v>1.0002436645567957E-3</v>
      </c>
      <c r="M216" s="2"/>
      <c r="N216" s="1"/>
      <c r="O216" s="1"/>
      <c r="P216" s="1"/>
      <c r="Q216" s="1"/>
      <c r="R216" s="1"/>
    </row>
    <row r="217" spans="1:18" x14ac:dyDescent="0.25">
      <c r="A217" s="4">
        <v>44301.980856481481</v>
      </c>
      <c r="B217" s="1">
        <v>0</v>
      </c>
      <c r="C217" s="1">
        <v>1</v>
      </c>
      <c r="D217" s="5">
        <f>SUM(B$2:B217)</f>
        <v>1</v>
      </c>
      <c r="E217" s="5">
        <f>SUM(C$2:C217)</f>
        <v>216</v>
      </c>
      <c r="F217" s="2">
        <f>IF(stats[[#This Row],[Datetime]],stats[[#This Row],[Total Clear]]/stats[[#This Row],[Total Runs]],NA())</f>
        <v>4.6296296296296294E-3</v>
      </c>
      <c r="G217" s="2">
        <f t="shared" si="9"/>
        <v>0</v>
      </c>
      <c r="H217" s="3">
        <f>IFERROR(stats[[#This Row],[Datetime]]-A216,"")</f>
        <v>1.0879629626288079E-3</v>
      </c>
      <c r="I217" s="3">
        <f t="shared" si="10"/>
        <v>8.6805555474711582E-4</v>
      </c>
      <c r="J217" s="3">
        <f t="shared" si="11"/>
        <v>1.0937499991996447E-3</v>
      </c>
      <c r="K217" s="3">
        <f>IFERROR(stats[[#This Row],[Q3]]-stats[[#This Row],[Q1]],"")</f>
        <v>2.2569444445252884E-4</v>
      </c>
      <c r="L217" s="3">
        <f>IFERROR(AVERAGEIFS(H198:H217, H198:H217, "&lt;" &amp; stats[[#This Row],[Q3]]+(2*stats[[#This Row],[IQR]]), H198:H217, "&gt;" &amp; stats[[#This Row],[Q1]]-(2*stats[[#This Row],[IQR]])),"")</f>
        <v>1.0045077969583584E-3</v>
      </c>
      <c r="M217" s="2"/>
      <c r="N217" s="1"/>
      <c r="O217" s="1"/>
      <c r="P217" s="1"/>
      <c r="Q217" s="1"/>
      <c r="R217" s="1"/>
    </row>
    <row r="218" spans="1:18" x14ac:dyDescent="0.25">
      <c r="A218" s="4">
        <v>44301.981944444444</v>
      </c>
      <c r="B218" s="1">
        <v>0</v>
      </c>
      <c r="C218" s="1">
        <v>1</v>
      </c>
      <c r="D218" s="5">
        <f>SUM(B$2:B218)</f>
        <v>1</v>
      </c>
      <c r="E218" s="5">
        <f>SUM(C$2:C218)</f>
        <v>217</v>
      </c>
      <c r="F218" s="2">
        <f>IF(stats[[#This Row],[Datetime]],stats[[#This Row],[Total Clear]]/stats[[#This Row],[Total Runs]],NA())</f>
        <v>4.608294930875576E-3</v>
      </c>
      <c r="G218" s="2">
        <f t="shared" si="9"/>
        <v>0</v>
      </c>
      <c r="H218" s="3">
        <f>IFERROR(stats[[#This Row],[Datetime]]-A217,"")</f>
        <v>1.0879629626288079E-3</v>
      </c>
      <c r="I218" s="3">
        <f t="shared" si="10"/>
        <v>8.6805555474711582E-4</v>
      </c>
      <c r="J218" s="3">
        <f t="shared" si="11"/>
        <v>1.0879629626288079E-3</v>
      </c>
      <c r="K218" s="3">
        <f>IFERROR(stats[[#This Row],[Q3]]-stats[[#This Row],[Q1]],"")</f>
        <v>2.1990740788169205E-4</v>
      </c>
      <c r="L218" s="3">
        <f>IFERROR(AVERAGEIFS(H199:H218, H199:H218, "&lt;" &amp; stats[[#This Row],[Q3]]+(2*stats[[#This Row],[IQR]]), H199:H218, "&gt;" &amp; stats[[#This Row],[Q1]]-(2*stats[[#This Row],[IQR]])),"")</f>
        <v>1.0008528264925669E-3</v>
      </c>
      <c r="M218" s="2"/>
      <c r="N218" s="1"/>
      <c r="O218" s="1"/>
      <c r="P218" s="1"/>
      <c r="Q218" s="1"/>
      <c r="R218" s="1"/>
    </row>
    <row r="219" spans="1:18" x14ac:dyDescent="0.25">
      <c r="A219" s="4">
        <v>44301.983043981483</v>
      </c>
      <c r="B219" s="1">
        <v>0</v>
      </c>
      <c r="C219" s="1">
        <v>1</v>
      </c>
      <c r="D219" s="5">
        <f>SUM(B$2:B219)</f>
        <v>1</v>
      </c>
      <c r="E219" s="5">
        <f>SUM(C$2:C219)</f>
        <v>218</v>
      </c>
      <c r="F219" s="2">
        <f>IF(stats[[#This Row],[Datetime]],stats[[#This Row],[Total Clear]]/stats[[#This Row],[Total Runs]],NA())</f>
        <v>4.5871559633027525E-3</v>
      </c>
      <c r="G219" s="2">
        <f t="shared" si="9"/>
        <v>0</v>
      </c>
      <c r="H219" s="3">
        <f>IFERROR(stats[[#This Row],[Datetime]]-A218,"")</f>
        <v>1.0995370394084603E-3</v>
      </c>
      <c r="I219" s="3">
        <f t="shared" si="10"/>
        <v>8.6805555474711582E-4</v>
      </c>
      <c r="J219" s="3">
        <f t="shared" si="11"/>
        <v>1.090856481823721E-3</v>
      </c>
      <c r="K219" s="3">
        <f>IFERROR(stats[[#This Row],[Q3]]-stats[[#This Row],[Q1]],"")</f>
        <v>2.2280092707660515E-4</v>
      </c>
      <c r="L219" s="3">
        <f>IFERROR(AVERAGEIFS(H200:H219, H200:H219, "&lt;" &amp; stats[[#This Row],[Q3]]+(2*stats[[#This Row],[IQR]]), H200:H219, "&gt;" &amp; stats[[#This Row],[Q1]]-(2*stats[[#This Row],[IQR]])),"")</f>
        <v>1.0026803119169351E-3</v>
      </c>
      <c r="M219" s="2"/>
      <c r="N219" s="1"/>
      <c r="O219" s="1"/>
      <c r="P219" s="1"/>
      <c r="Q219" s="1"/>
      <c r="R219" s="1"/>
    </row>
    <row r="220" spans="1:18" x14ac:dyDescent="0.25">
      <c r="A220" s="4">
        <v>44301.984178240738</v>
      </c>
      <c r="B220" s="1">
        <v>0</v>
      </c>
      <c r="C220" s="1">
        <v>1</v>
      </c>
      <c r="D220" s="5">
        <f>SUM(B$2:B220)</f>
        <v>1</v>
      </c>
      <c r="E220" s="5">
        <f>SUM(C$2:C220)</f>
        <v>219</v>
      </c>
      <c r="F220" s="2">
        <f>IF(stats[[#This Row],[Datetime]],stats[[#This Row],[Total Clear]]/stats[[#This Row],[Total Runs]],NA())</f>
        <v>4.5662100456621002E-3</v>
      </c>
      <c r="G220" s="2">
        <f t="shared" si="9"/>
        <v>0</v>
      </c>
      <c r="H220" s="3">
        <f>IFERROR(stats[[#This Row],[Datetime]]-A219,"")</f>
        <v>1.1342592551955022E-3</v>
      </c>
      <c r="I220" s="3">
        <f t="shared" si="10"/>
        <v>8.6805555474711582E-4</v>
      </c>
      <c r="J220" s="3">
        <f t="shared" si="11"/>
        <v>1.102430556784384E-3</v>
      </c>
      <c r="K220" s="3">
        <f>IFERROR(stats[[#This Row],[Q3]]-stats[[#This Row],[Q1]],"")</f>
        <v>2.3437500203726813E-4</v>
      </c>
      <c r="L220" s="3">
        <f>IFERROR(AVERAGEIFS(H201:H220, H201:H220, "&lt;" &amp; stats[[#This Row],[Q3]]+(2*stats[[#This Row],[IQR]]), H201:H220, "&gt;" &amp; stats[[#This Row],[Q1]]-(2*stats[[#This Row],[IQR]])),"")</f>
        <v>1.007553605871324E-3</v>
      </c>
      <c r="M220" s="2"/>
      <c r="N220" s="1"/>
      <c r="O220" s="1"/>
      <c r="P220" s="1"/>
      <c r="Q220" s="1"/>
      <c r="R220" s="1"/>
    </row>
    <row r="221" spans="1:18" x14ac:dyDescent="0.25">
      <c r="A221" s="4">
        <v>44301.985231481478</v>
      </c>
      <c r="B221" s="1">
        <v>0</v>
      </c>
      <c r="C221" s="1">
        <v>1</v>
      </c>
      <c r="D221" s="5">
        <f>SUM(B$2:B221)</f>
        <v>1</v>
      </c>
      <c r="E221" s="5">
        <f>SUM(C$2:C221)</f>
        <v>220</v>
      </c>
      <c r="F221" s="2">
        <f>IF(stats[[#This Row],[Datetime]],stats[[#This Row],[Total Clear]]/stats[[#This Row],[Total Runs]],NA())</f>
        <v>4.5454545454545452E-3</v>
      </c>
      <c r="G221" s="2">
        <f t="shared" si="9"/>
        <v>0</v>
      </c>
      <c r="H221" s="3">
        <f>IFERROR(stats[[#This Row],[Datetime]]-A220,"")</f>
        <v>1.0532407395658083E-3</v>
      </c>
      <c r="I221" s="3">
        <f t="shared" si="10"/>
        <v>8.6805555474711582E-4</v>
      </c>
      <c r="J221" s="3">
        <f t="shared" si="11"/>
        <v>1.090856481823721E-3</v>
      </c>
      <c r="K221" s="3">
        <f>IFERROR(stats[[#This Row],[Q3]]-stats[[#This Row],[Q1]],"")</f>
        <v>2.2280092707660515E-4</v>
      </c>
      <c r="L221" s="3">
        <f>IFERROR(AVERAGEIFS(H202:H221, H202:H221, "&lt;" &amp; stats[[#This Row],[Q3]]+(2*stats[[#This Row],[IQR]]), H202:H221, "&gt;" &amp; stats[[#This Row],[Q1]]-(2*stats[[#This Row],[IQR]])),"")</f>
        <v>1.0045077969583584E-3</v>
      </c>
      <c r="M221" s="2"/>
      <c r="N221" s="1"/>
      <c r="O221" s="1"/>
      <c r="P221" s="1"/>
      <c r="Q221" s="1"/>
      <c r="R221" s="1"/>
    </row>
    <row r="222" spans="1:18" x14ac:dyDescent="0.25">
      <c r="A222" s="4">
        <v>44301.986319444448</v>
      </c>
      <c r="B222" s="1">
        <v>0</v>
      </c>
      <c r="C222" s="1">
        <v>1</v>
      </c>
      <c r="D222" s="5">
        <f>SUM(B$2:B222)</f>
        <v>1</v>
      </c>
      <c r="E222" s="5">
        <f>SUM(C$2:C222)</f>
        <v>221</v>
      </c>
      <c r="F222" s="2">
        <f>IF(stats[[#This Row],[Datetime]],stats[[#This Row],[Total Clear]]/stats[[#This Row],[Total Runs]],NA())</f>
        <v>4.5248868778280547E-3</v>
      </c>
      <c r="G222" s="2">
        <f t="shared" si="9"/>
        <v>0</v>
      </c>
      <c r="H222" s="3">
        <f>IFERROR(stats[[#This Row],[Datetime]]-A221,"")</f>
        <v>1.0879629699047655E-3</v>
      </c>
      <c r="I222" s="3">
        <f t="shared" si="10"/>
        <v>8.6805555474711582E-4</v>
      </c>
      <c r="J222" s="3">
        <f t="shared" si="11"/>
        <v>1.0879629644477973E-3</v>
      </c>
      <c r="K222" s="3">
        <f>IFERROR(stats[[#This Row],[Q3]]-stats[[#This Row],[Q1]],"")</f>
        <v>2.1990740970068146E-4</v>
      </c>
      <c r="L222" s="3">
        <f>IFERROR(AVERAGEIFS(H203:H222, H203:H222, "&lt;" &amp; stats[[#This Row],[Q3]]+(2*stats[[#This Row],[IQR]]), H203:H222, "&gt;" &amp; stats[[#This Row],[Q1]]-(2*stats[[#This Row],[IQR]])),"")</f>
        <v>1.001461988428338E-3</v>
      </c>
      <c r="M222" s="2"/>
      <c r="N222" s="1"/>
      <c r="O222" s="1"/>
      <c r="P222" s="1"/>
      <c r="Q222" s="1"/>
      <c r="R222" s="1"/>
    </row>
    <row r="223" spans="1:18" x14ac:dyDescent="0.25">
      <c r="A223" s="4">
        <v>44301.987407407411</v>
      </c>
      <c r="B223" s="1">
        <v>0</v>
      </c>
      <c r="C223" s="1">
        <v>1</v>
      </c>
      <c r="D223" s="5">
        <f>SUM(B$2:B223)</f>
        <v>1</v>
      </c>
      <c r="E223" s="5">
        <f>SUM(C$2:C223)</f>
        <v>222</v>
      </c>
      <c r="F223" s="2">
        <f>IF(stats[[#This Row],[Datetime]],stats[[#This Row],[Total Clear]]/stats[[#This Row],[Total Runs]],NA())</f>
        <v>4.5045045045045045E-3</v>
      </c>
      <c r="G223" s="2">
        <f t="shared" si="9"/>
        <v>0</v>
      </c>
      <c r="H223" s="3">
        <f>IFERROR(stats[[#This Row],[Datetime]]-A222,"")</f>
        <v>1.0879629626288079E-3</v>
      </c>
      <c r="I223" s="3">
        <f t="shared" si="10"/>
        <v>8.6805555474711582E-4</v>
      </c>
      <c r="J223" s="3">
        <f t="shared" si="11"/>
        <v>1.0879629644477973E-3</v>
      </c>
      <c r="K223" s="3">
        <f>IFERROR(stats[[#This Row],[Q3]]-stats[[#This Row],[Q1]],"")</f>
        <v>2.1990740970068146E-4</v>
      </c>
      <c r="L223" s="3">
        <f>IFERROR(AVERAGEIFS(H204:H223, H204:H223, "&lt;" &amp; stats[[#This Row],[Q3]]+(2*stats[[#This Row],[IQR]]), H204:H223, "&gt;" &amp; stats[[#This Row],[Q1]]-(2*stats[[#This Row],[IQR]])),"")</f>
        <v>1.0051169588941296E-3</v>
      </c>
      <c r="M223" s="2"/>
      <c r="N223" s="1"/>
      <c r="O223" s="1"/>
      <c r="P223" s="1"/>
      <c r="Q223" s="1"/>
      <c r="R223" s="1"/>
    </row>
    <row r="224" spans="1:18" x14ac:dyDescent="0.25">
      <c r="A224" s="4">
        <v>44301.988518518519</v>
      </c>
      <c r="B224" s="1">
        <v>0</v>
      </c>
      <c r="C224" s="1">
        <v>1</v>
      </c>
      <c r="D224" s="5">
        <f>SUM(B$2:B224)</f>
        <v>1</v>
      </c>
      <c r="E224" s="5">
        <f>SUM(C$2:C224)</f>
        <v>223</v>
      </c>
      <c r="F224" s="2">
        <f>IF(stats[[#This Row],[Datetime]],stats[[#This Row],[Total Clear]]/stats[[#This Row],[Total Runs]],NA())</f>
        <v>4.4843049327354259E-3</v>
      </c>
      <c r="G224" s="2">
        <f t="shared" si="9"/>
        <v>0</v>
      </c>
      <c r="H224" s="3">
        <f>IFERROR(stats[[#This Row],[Datetime]]-A223,"")</f>
        <v>1.111111108912155E-3</v>
      </c>
      <c r="I224" s="3">
        <f t="shared" si="10"/>
        <v>8.6805555474711582E-4</v>
      </c>
      <c r="J224" s="3">
        <f t="shared" si="11"/>
        <v>1.0908564872806892E-3</v>
      </c>
      <c r="K224" s="3">
        <f>IFERROR(stats[[#This Row],[Q3]]-stats[[#This Row],[Q1]],"")</f>
        <v>2.2280093253357336E-4</v>
      </c>
      <c r="L224" s="3">
        <f>IFERROR(AVERAGEIFS(H205:H224, H205:H224, "&lt;" &amp; stats[[#This Row],[Q3]]+(2*stats[[#This Row],[IQR]]), H205:H224, "&gt;" &amp; stats[[#This Row],[Q1]]-(2*stats[[#This Row],[IQR]])),"")</f>
        <v>1.0063352823827269E-3</v>
      </c>
      <c r="M224" s="2"/>
      <c r="N224" s="1"/>
      <c r="O224" s="1"/>
      <c r="P224" s="1"/>
      <c r="Q224" s="1"/>
      <c r="R224" s="1"/>
    </row>
    <row r="225" spans="1:18" x14ac:dyDescent="0.25">
      <c r="A225" s="4">
        <v>44301.989583333336</v>
      </c>
      <c r="B225" s="1">
        <v>0</v>
      </c>
      <c r="C225" s="1">
        <v>1</v>
      </c>
      <c r="D225" s="5">
        <f>SUM(B$2:B225)</f>
        <v>1</v>
      </c>
      <c r="E225" s="5">
        <f>SUM(C$2:C225)</f>
        <v>224</v>
      </c>
      <c r="F225" s="2">
        <f>IF(stats[[#This Row],[Datetime]],stats[[#This Row],[Total Clear]]/stats[[#This Row],[Total Runs]],NA())</f>
        <v>4.464285714285714E-3</v>
      </c>
      <c r="G225" s="2">
        <f t="shared" si="9"/>
        <v>0</v>
      </c>
      <c r="H225" s="3">
        <f>IFERROR(stats[[#This Row],[Datetime]]-A224,"")</f>
        <v>1.0648148163454607E-3</v>
      </c>
      <c r="I225" s="3">
        <f t="shared" si="10"/>
        <v>8.6805555474711582E-4</v>
      </c>
      <c r="J225" s="3">
        <f t="shared" si="11"/>
        <v>1.0879629644477973E-3</v>
      </c>
      <c r="K225" s="3">
        <f>IFERROR(stats[[#This Row],[Q3]]-stats[[#This Row],[Q1]],"")</f>
        <v>2.1990740970068146E-4</v>
      </c>
      <c r="L225" s="3">
        <f>IFERROR(AVERAGEIFS(H206:H225, H206:H225, "&lt;" &amp; stats[[#This Row],[Q3]]+(2*stats[[#This Row],[IQR]]), H206:H225, "&gt;" &amp; stats[[#This Row],[Q1]]-(2*stats[[#This Row],[IQR]])),"")</f>
        <v>9.9902534106819838E-4</v>
      </c>
      <c r="M225" s="2"/>
      <c r="N225" s="1"/>
      <c r="O225" s="1"/>
      <c r="P225" s="1"/>
      <c r="Q225" s="1"/>
      <c r="R225" s="1"/>
    </row>
    <row r="226" spans="1:18" x14ac:dyDescent="0.25">
      <c r="A226" s="4">
        <v>44301.990636574075</v>
      </c>
      <c r="B226" s="1">
        <v>0</v>
      </c>
      <c r="C226" s="1">
        <v>1</v>
      </c>
      <c r="D226" s="5">
        <f>SUM(B$2:B226)</f>
        <v>1</v>
      </c>
      <c r="E226" s="5">
        <f>SUM(C$2:C226)</f>
        <v>225</v>
      </c>
      <c r="F226" s="2">
        <f>IF(stats[[#This Row],[Datetime]],stats[[#This Row],[Total Clear]]/stats[[#This Row],[Total Runs]],NA())</f>
        <v>4.4444444444444444E-3</v>
      </c>
      <c r="G226" s="2">
        <f t="shared" si="9"/>
        <v>0</v>
      </c>
      <c r="H226" s="3">
        <f>IFERROR(stats[[#This Row],[Datetime]]-A225,"")</f>
        <v>1.0532407395658083E-3</v>
      </c>
      <c r="I226" s="3">
        <f t="shared" si="10"/>
        <v>8.6805555474711582E-4</v>
      </c>
      <c r="J226" s="3">
        <f t="shared" si="11"/>
        <v>1.0879629644477973E-3</v>
      </c>
      <c r="K226" s="3">
        <f>IFERROR(stats[[#This Row],[Q3]]-stats[[#This Row],[Q1]],"")</f>
        <v>2.1990740970068146E-4</v>
      </c>
      <c r="L226" s="3">
        <f>IFERROR(AVERAGEIFS(H207:H226, H207:H226, "&lt;" &amp; stats[[#This Row],[Q3]]+(2*stats[[#This Row],[IQR]]), H207:H226, "&gt;" &amp; stats[[#This Row],[Q1]]-(2*stats[[#This Row],[IQR]])),"")</f>
        <v>9.9780701757960126E-4</v>
      </c>
      <c r="M226" s="2"/>
      <c r="N226" s="1"/>
      <c r="O226" s="1"/>
      <c r="P226" s="1"/>
      <c r="Q226" s="1"/>
      <c r="R226" s="1"/>
    </row>
    <row r="227" spans="1:18" x14ac:dyDescent="0.25">
      <c r="A227" s="4">
        <v>44301.991747685184</v>
      </c>
      <c r="B227" s="1">
        <v>0</v>
      </c>
      <c r="C227" s="1">
        <v>1</v>
      </c>
      <c r="D227" s="5">
        <f>SUM(B$2:B227)</f>
        <v>1</v>
      </c>
      <c r="E227" s="5">
        <f>SUM(C$2:C227)</f>
        <v>226</v>
      </c>
      <c r="F227" s="2">
        <f>IF(stats[[#This Row],[Datetime]],stats[[#This Row],[Total Clear]]/stats[[#This Row],[Total Runs]],NA())</f>
        <v>4.4247787610619468E-3</v>
      </c>
      <c r="G227" s="2">
        <f t="shared" si="9"/>
        <v>0</v>
      </c>
      <c r="H227" s="3">
        <f>IFERROR(stats[[#This Row],[Datetime]]-A226,"")</f>
        <v>1.111111108912155E-3</v>
      </c>
      <c r="I227" s="3">
        <f t="shared" si="10"/>
        <v>8.6805555474711582E-4</v>
      </c>
      <c r="J227" s="3">
        <f t="shared" si="11"/>
        <v>1.0879629644477973E-3</v>
      </c>
      <c r="K227" s="3">
        <f>IFERROR(stats[[#This Row],[Q3]]-stats[[#This Row],[Q1]],"")</f>
        <v>2.1990740970068146E-4</v>
      </c>
      <c r="L227" s="3">
        <f>IFERROR(AVERAGEIFS(H208:H227, H208:H227, "&lt;" &amp; stats[[#This Row],[Q3]]+(2*stats[[#This Row],[IQR]]), H208:H227, "&gt;" &amp; stats[[#This Row],[Q1]]-(2*stats[[#This Row],[IQR]])),"")</f>
        <v>1.003472222146229E-3</v>
      </c>
      <c r="M227" s="2"/>
      <c r="N227" s="1"/>
      <c r="O227" s="1"/>
      <c r="P227" s="1"/>
      <c r="Q227" s="1"/>
      <c r="R227" s="1"/>
    </row>
    <row r="228" spans="1:18" x14ac:dyDescent="0.25">
      <c r="A228" s="4">
        <v>44301.99287037037</v>
      </c>
      <c r="B228" s="1">
        <v>0</v>
      </c>
      <c r="C228" s="1">
        <v>1</v>
      </c>
      <c r="D228" s="5">
        <f>SUM(B$2:B228)</f>
        <v>1</v>
      </c>
      <c r="E228" s="5">
        <f>SUM(C$2:C228)</f>
        <v>227</v>
      </c>
      <c r="F228" s="2">
        <f>IF(stats[[#This Row],[Datetime]],stats[[#This Row],[Total Clear]]/stats[[#This Row],[Total Runs]],NA())</f>
        <v>4.4052863436123352E-3</v>
      </c>
      <c r="G228" s="2">
        <f t="shared" si="9"/>
        <v>0</v>
      </c>
      <c r="H228" s="3">
        <f>IFERROR(stats[[#This Row],[Datetime]]-A227,"")</f>
        <v>1.1226851856918074E-3</v>
      </c>
      <c r="I228" s="3">
        <f t="shared" si="10"/>
        <v>8.6805555474711582E-4</v>
      </c>
      <c r="J228" s="3">
        <f t="shared" si="11"/>
        <v>1.0908564872806892E-3</v>
      </c>
      <c r="K228" s="3">
        <f>IFERROR(stats[[#This Row],[Q3]]-stats[[#This Row],[Q1]],"")</f>
        <v>2.2280093253357336E-4</v>
      </c>
      <c r="L228" s="3">
        <f>IFERROR(AVERAGEIFS(H209:H228, H209:H228, "&lt;" &amp; stats[[#This Row],[Q3]]+(2*stats[[#This Row],[IQR]]), H209:H228, "&gt;" &amp; stats[[#This Row],[Q1]]-(2*stats[[#This Row],[IQR]])),"")</f>
        <v>1.015046296379296E-3</v>
      </c>
      <c r="M228" s="2"/>
      <c r="N228" s="1"/>
      <c r="O228" s="1"/>
      <c r="P228" s="1"/>
      <c r="Q228" s="1"/>
      <c r="R228" s="1"/>
    </row>
    <row r="229" spans="1:18" x14ac:dyDescent="0.25">
      <c r="A229" s="4">
        <v>44301.993923611109</v>
      </c>
      <c r="B229" s="1">
        <v>0</v>
      </c>
      <c r="C229" s="1">
        <v>1</v>
      </c>
      <c r="D229" s="5">
        <f>SUM(B$2:B229)</f>
        <v>1</v>
      </c>
      <c r="E229" s="5">
        <f>SUM(C$2:C229)</f>
        <v>228</v>
      </c>
      <c r="F229" s="2">
        <f>IF(stats[[#This Row],[Datetime]],stats[[#This Row],[Total Clear]]/stats[[#This Row],[Total Runs]],NA())</f>
        <v>4.3859649122807015E-3</v>
      </c>
      <c r="G229" s="2">
        <f t="shared" si="9"/>
        <v>0</v>
      </c>
      <c r="H229" s="3">
        <f>IFERROR(stats[[#This Row],[Datetime]]-A228,"")</f>
        <v>1.0532407395658083E-3</v>
      </c>
      <c r="I229" s="3">
        <f t="shared" si="10"/>
        <v>8.6805555474711582E-4</v>
      </c>
      <c r="J229" s="3">
        <f t="shared" si="11"/>
        <v>1.0908564872806892E-3</v>
      </c>
      <c r="K229" s="3">
        <f>IFERROR(stats[[#This Row],[Q3]]-stats[[#This Row],[Q1]],"")</f>
        <v>2.2280093253357336E-4</v>
      </c>
      <c r="L229" s="3">
        <f>IFERROR(AVERAGEIFS(H210:H229, H210:H229, "&lt;" &amp; stats[[#This Row],[Q3]]+(2*stats[[#This Row],[IQR]]), H210:H229, "&gt;" &amp; stats[[#This Row],[Q1]]-(2*stats[[#This Row],[IQR]])),"")</f>
        <v>1.0173611110076309E-3</v>
      </c>
      <c r="M229" s="2"/>
      <c r="N229" s="1"/>
      <c r="O229" s="1"/>
      <c r="P229" s="1"/>
      <c r="Q229" s="1"/>
      <c r="R229" s="1"/>
    </row>
    <row r="230" spans="1:18" x14ac:dyDescent="0.25">
      <c r="A230" s="4">
        <v>44301.994988425926</v>
      </c>
      <c r="B230" s="1">
        <v>0</v>
      </c>
      <c r="C230" s="1">
        <v>1</v>
      </c>
      <c r="D230" s="5">
        <f>SUM(B$2:B230)</f>
        <v>1</v>
      </c>
      <c r="E230" s="5">
        <f>SUM(C$2:C230)</f>
        <v>229</v>
      </c>
      <c r="F230" s="2">
        <f>IF(stats[[#This Row],[Datetime]],stats[[#This Row],[Total Clear]]/stats[[#This Row],[Total Runs]],NA())</f>
        <v>4.3668122270742356E-3</v>
      </c>
      <c r="G230" s="2">
        <f t="shared" si="9"/>
        <v>0</v>
      </c>
      <c r="H230" s="3">
        <f>IFERROR(stats[[#This Row],[Datetime]]-A229,"")</f>
        <v>1.0648148163454607E-3</v>
      </c>
      <c r="I230" s="3">
        <f t="shared" si="10"/>
        <v>1.0069444433611352E-3</v>
      </c>
      <c r="J230" s="3">
        <f t="shared" si="11"/>
        <v>1.0908564872806892E-3</v>
      </c>
      <c r="K230" s="3">
        <f>IFERROR(stats[[#This Row],[Q3]]-stats[[#This Row],[Q1]],"")</f>
        <v>8.391204391955398E-5</v>
      </c>
      <c r="L230" s="3">
        <f>IFERROR(AVERAGEIFS(H211:H230, H211:H230, "&lt;" &amp; stats[[#This Row],[Q3]]+(2*stats[[#This Row],[IQR]]), H211:H230, "&gt;" &amp; stats[[#This Row],[Q1]]-(2*stats[[#This Row],[IQR]])),"")</f>
        <v>1.0386208573196967E-3</v>
      </c>
      <c r="M230" s="2"/>
      <c r="N230" s="1"/>
      <c r="O230" s="1"/>
      <c r="P230" s="1"/>
      <c r="Q230" s="1"/>
      <c r="R230" s="1"/>
    </row>
    <row r="231" spans="1:18" x14ac:dyDescent="0.25">
      <c r="A231" s="4">
        <v>44301.99628472222</v>
      </c>
      <c r="B231" s="1">
        <v>0</v>
      </c>
      <c r="C231" s="1">
        <v>1</v>
      </c>
      <c r="D231" s="5">
        <f>SUM(B$2:B231)</f>
        <v>1</v>
      </c>
      <c r="E231" s="5">
        <f>SUM(C$2:C231)</f>
        <v>230</v>
      </c>
      <c r="F231" s="2">
        <f>IF(stats[[#This Row],[Datetime]],stats[[#This Row],[Total Clear]]/stats[[#This Row],[Total Runs]],NA())</f>
        <v>4.3478260869565218E-3</v>
      </c>
      <c r="G231" s="2">
        <f t="shared" si="9"/>
        <v>0</v>
      </c>
      <c r="H231" s="3">
        <f>IFERROR(stats[[#This Row],[Datetime]]-A230,"")</f>
        <v>1.2962962937308475E-3</v>
      </c>
      <c r="I231" s="3">
        <f t="shared" si="10"/>
        <v>1.0532407395658083E-3</v>
      </c>
      <c r="J231" s="3">
        <f t="shared" si="11"/>
        <v>1.102430556784384E-3</v>
      </c>
      <c r="K231" s="3">
        <f>IFERROR(stats[[#This Row],[Q3]]-stats[[#This Row],[Q1]],"")</f>
        <v>4.9189817218575627E-5</v>
      </c>
      <c r="L231" s="3">
        <f>IFERROR(AVERAGEIFS(H212:H231, H212:H231, "&lt;" &amp; stats[[#This Row],[Q3]]+(2*stats[[#This Row],[IQR]]), H212:H231, "&gt;" &amp; stats[[#This Row],[Q1]]-(2*stats[[#This Row],[IQR]])),"")</f>
        <v>1.0864197528765848E-3</v>
      </c>
      <c r="M231" s="2"/>
      <c r="N231" s="1"/>
      <c r="O231" s="1"/>
      <c r="P231" s="1"/>
      <c r="Q231" s="1"/>
      <c r="R231" s="1"/>
    </row>
    <row r="232" spans="1:18" x14ac:dyDescent="0.25">
      <c r="A232" s="4">
        <v>44301.997314814813</v>
      </c>
      <c r="B232" s="1">
        <v>0</v>
      </c>
      <c r="C232" s="1">
        <v>1</v>
      </c>
      <c r="D232" s="5">
        <f>SUM(B$2:B232)</f>
        <v>1</v>
      </c>
      <c r="E232" s="5">
        <f>SUM(C$2:C232)</f>
        <v>231</v>
      </c>
      <c r="F232" s="2">
        <f>IF(stats[[#This Row],[Datetime]],stats[[#This Row],[Total Clear]]/stats[[#This Row],[Total Runs]],NA())</f>
        <v>4.329004329004329E-3</v>
      </c>
      <c r="G232" s="2">
        <f t="shared" si="9"/>
        <v>0</v>
      </c>
      <c r="H232" s="3">
        <f>IFERROR(stats[[#This Row],[Datetime]]-A231,"")</f>
        <v>1.0300925932824612E-3</v>
      </c>
      <c r="I232" s="3">
        <f t="shared" si="10"/>
        <v>1.0532407395658083E-3</v>
      </c>
      <c r="J232" s="3">
        <f t="shared" si="11"/>
        <v>1.102430556784384E-3</v>
      </c>
      <c r="K232" s="3">
        <f>IFERROR(stats[[#This Row],[Q3]]-stats[[#This Row],[Q1]],"")</f>
        <v>4.9189817218575627E-5</v>
      </c>
      <c r="L232" s="3">
        <f>IFERROR(AVERAGEIFS(H213:H232, H213:H232, "&lt;" &amp; stats[[#This Row],[Q3]]+(2*stats[[#This Row],[IQR]]), H213:H232, "&gt;" &amp; stats[[#This Row],[Q1]]-(2*stats[[#This Row],[IQR]])),"")</f>
        <v>1.082899305401952E-3</v>
      </c>
      <c r="M232" s="2"/>
      <c r="N232" s="1"/>
      <c r="O232" s="1"/>
      <c r="P232" s="1"/>
      <c r="Q232" s="1"/>
      <c r="R232" s="1"/>
    </row>
    <row r="233" spans="1:18" x14ac:dyDescent="0.25">
      <c r="A233" s="4">
        <v>44302.014837962961</v>
      </c>
      <c r="B233" s="1">
        <v>0</v>
      </c>
      <c r="C233" s="1">
        <v>1</v>
      </c>
      <c r="D233" s="5">
        <f>SUM(B$2:B233)</f>
        <v>1</v>
      </c>
      <c r="E233" s="5">
        <f>SUM(C$2:C233)</f>
        <v>232</v>
      </c>
      <c r="F233" s="2">
        <f>IF(stats[[#This Row],[Datetime]],stats[[#This Row],[Total Clear]]/stats[[#This Row],[Total Runs]],NA())</f>
        <v>4.3103448275862068E-3</v>
      </c>
      <c r="G233" s="2">
        <f t="shared" si="9"/>
        <v>0</v>
      </c>
      <c r="H233" s="3">
        <f>IFERROR(stats[[#This Row],[Datetime]]-A232,"")</f>
        <v>1.7523148148029577E-2</v>
      </c>
      <c r="I233" s="3">
        <f t="shared" si="10"/>
        <v>1.0532407395658083E-3</v>
      </c>
      <c r="J233" s="3">
        <f t="shared" si="11"/>
        <v>1.111111108912155E-3</v>
      </c>
      <c r="K233" s="3">
        <f>IFERROR(stats[[#This Row],[Q3]]-stats[[#This Row],[Q1]],"")</f>
        <v>5.7870369346346706E-5</v>
      </c>
      <c r="L233" s="3">
        <f>IFERROR(AVERAGEIFS(H214:H233, H214:H233, "&lt;" &amp; stats[[#This Row],[Q3]]+(2*stats[[#This Row],[IQR]]), H214:H233, "&gt;" &amp; stats[[#This Row],[Q1]]-(2*stats[[#This Row],[IQR]])),"")</f>
        <v>1.082899305401952E-3</v>
      </c>
      <c r="M233" s="2"/>
      <c r="N233" s="1"/>
      <c r="O233" s="1"/>
      <c r="P233" s="1"/>
      <c r="Q233" s="1"/>
      <c r="R233" s="1"/>
    </row>
    <row r="234" spans="1:18" x14ac:dyDescent="0.25">
      <c r="A234" s="4">
        <v>44302.015613425923</v>
      </c>
      <c r="B234" s="1">
        <v>0</v>
      </c>
      <c r="C234" s="1">
        <v>1</v>
      </c>
      <c r="D234" s="5">
        <f>SUM(B$2:B234)</f>
        <v>1</v>
      </c>
      <c r="E234" s="5">
        <f>SUM(C$2:C234)</f>
        <v>233</v>
      </c>
      <c r="F234" s="2">
        <f>IF(stats[[#This Row],[Datetime]],stats[[#This Row],[Total Clear]]/stats[[#This Row],[Total Runs]],NA())</f>
        <v>4.2918454935622317E-3</v>
      </c>
      <c r="G234" s="2">
        <f t="shared" si="9"/>
        <v>0</v>
      </c>
      <c r="H234" s="3">
        <f>IFERROR(stats[[#This Row],[Datetime]]-A233,"")</f>
        <v>7.7546296233776957E-4</v>
      </c>
      <c r="I234" s="3">
        <f t="shared" si="10"/>
        <v>1.0532407395658083E-3</v>
      </c>
      <c r="J234" s="3">
        <f t="shared" si="11"/>
        <v>1.111111108912155E-3</v>
      </c>
      <c r="K234" s="3">
        <f>IFERROR(stats[[#This Row],[Q3]]-stats[[#This Row],[Q1]],"")</f>
        <v>5.7870369346346706E-5</v>
      </c>
      <c r="L234" s="3">
        <f>IFERROR(AVERAGEIFS(H215:H234, H215:H234, "&lt;" &amp; stats[[#This Row],[Q3]]+(2*stats[[#This Row],[IQR]]), H215:H234, "&gt;" &amp; stats[[#This Row],[Q1]]-(2*stats[[#This Row],[IQR]])),"")</f>
        <v>1.082899305401952E-3</v>
      </c>
      <c r="M234" s="2"/>
      <c r="N234" s="1"/>
      <c r="O234" s="1"/>
      <c r="P234" s="1"/>
      <c r="Q234" s="1"/>
      <c r="R234" s="1"/>
    </row>
    <row r="235" spans="1:18" x14ac:dyDescent="0.25">
      <c r="A235" s="4">
        <v>44302.016423611109</v>
      </c>
      <c r="B235" s="1">
        <v>0</v>
      </c>
      <c r="C235" s="1">
        <v>1</v>
      </c>
      <c r="D235" s="5">
        <f>SUM(B$2:B235)</f>
        <v>1</v>
      </c>
      <c r="E235" s="5">
        <f>SUM(C$2:C235)</f>
        <v>234</v>
      </c>
      <c r="F235" s="2">
        <f>IF(stats[[#This Row],[Datetime]],stats[[#This Row],[Total Clear]]/stats[[#This Row],[Total Runs]],NA())</f>
        <v>4.2735042735042739E-3</v>
      </c>
      <c r="G235" s="2">
        <f t="shared" si="9"/>
        <v>0</v>
      </c>
      <c r="H235" s="3">
        <f>IFERROR(stats[[#This Row],[Datetime]]-A234,"")</f>
        <v>8.1018518540076911E-4</v>
      </c>
      <c r="I235" s="3">
        <f t="shared" si="10"/>
        <v>1.0532407395658083E-3</v>
      </c>
      <c r="J235" s="3">
        <f t="shared" si="11"/>
        <v>1.111111108912155E-3</v>
      </c>
      <c r="K235" s="3">
        <f>IFERROR(stats[[#This Row],[Q3]]-stats[[#This Row],[Q1]],"")</f>
        <v>5.7870369346346706E-5</v>
      </c>
      <c r="L235" s="3">
        <f>IFERROR(AVERAGEIFS(H216:H235, H216:H235, "&lt;" &amp; stats[[#This Row],[Q3]]+(2*stats[[#This Row],[IQR]]), H216:H235, "&gt;" &amp; stats[[#This Row],[Q1]]-(2*stats[[#This Row],[IQR]])),"")</f>
        <v>1.082899305401952E-3</v>
      </c>
      <c r="M235" s="2"/>
      <c r="N235" s="1"/>
      <c r="O235" s="1"/>
      <c r="P235" s="1"/>
      <c r="Q235" s="1"/>
      <c r="R235" s="1"/>
    </row>
    <row r="236" spans="1:18" x14ac:dyDescent="0.25">
      <c r="A236" s="4">
        <v>44302.017187500001</v>
      </c>
      <c r="B236" s="1">
        <v>0</v>
      </c>
      <c r="C236" s="1">
        <v>1</v>
      </c>
      <c r="D236" s="5">
        <f>SUM(B$2:B236)</f>
        <v>1</v>
      </c>
      <c r="E236" s="5">
        <f>SUM(C$2:C236)</f>
        <v>235</v>
      </c>
      <c r="F236" s="2">
        <f>IF(stats[[#This Row],[Datetime]],stats[[#This Row],[Total Clear]]/stats[[#This Row],[Total Runs]],NA())</f>
        <v>4.2553191489361703E-3</v>
      </c>
      <c r="G236" s="2">
        <f t="shared" si="9"/>
        <v>0</v>
      </c>
      <c r="H236" s="3">
        <f>IFERROR(stats[[#This Row],[Datetime]]-A235,"")</f>
        <v>7.638888928340748E-4</v>
      </c>
      <c r="I236" s="3">
        <f t="shared" si="10"/>
        <v>1.0532407395658083E-3</v>
      </c>
      <c r="J236" s="3">
        <f t="shared" si="11"/>
        <v>1.111111108912155E-3</v>
      </c>
      <c r="K236" s="3">
        <f>IFERROR(stats[[#This Row],[Q3]]-stats[[#This Row],[Q1]],"")</f>
        <v>5.7870369346346706E-5</v>
      </c>
      <c r="L236" s="3">
        <f>IFERROR(AVERAGEIFS(H217:H236, H217:H236, "&lt;" &amp; stats[[#This Row],[Q3]]+(2*stats[[#This Row],[IQR]]), H217:H236, "&gt;" &amp; stats[[#This Row],[Q1]]-(2*stats[[#This Row],[IQR]])),"")</f>
        <v>1.0833333333721384E-3</v>
      </c>
      <c r="M236" s="2"/>
      <c r="N236" s="1"/>
      <c r="O236" s="1"/>
      <c r="P236" s="1"/>
      <c r="Q236" s="1"/>
      <c r="R236" s="1"/>
    </row>
    <row r="237" spans="1:18" x14ac:dyDescent="0.25">
      <c r="A237" s="4">
        <v>44302.017997685187</v>
      </c>
      <c r="B237" s="1">
        <v>0</v>
      </c>
      <c r="C237" s="1">
        <v>1</v>
      </c>
      <c r="D237" s="5">
        <f>SUM(B$2:B237)</f>
        <v>1</v>
      </c>
      <c r="E237" s="5">
        <f>SUM(C$2:C237)</f>
        <v>236</v>
      </c>
      <c r="F237" s="2">
        <f>IF(stats[[#This Row],[Datetime]],stats[[#This Row],[Total Clear]]/stats[[#This Row],[Total Runs]],NA())</f>
        <v>4.2372881355932203E-3</v>
      </c>
      <c r="G237" s="2">
        <f t="shared" si="9"/>
        <v>0</v>
      </c>
      <c r="H237" s="3">
        <f>IFERROR(stats[[#This Row],[Datetime]]-A236,"")</f>
        <v>8.1018518540076911E-4</v>
      </c>
      <c r="I237" s="3">
        <f t="shared" si="10"/>
        <v>1.0474537029949715E-3</v>
      </c>
      <c r="J237" s="3">
        <f t="shared" si="11"/>
        <v>1.111111108912155E-3</v>
      </c>
      <c r="K237" s="3">
        <f>IFERROR(stats[[#This Row],[Q3]]-stats[[#This Row],[Q1]],"")</f>
        <v>6.3657405917183496E-5</v>
      </c>
      <c r="L237" s="3">
        <f>IFERROR(AVERAGEIFS(H218:H237, H218:H237, "&lt;" &amp; stats[[#This Row],[Q3]]+(2*stats[[#This Row],[IQR]]), H218:H237, "&gt;" &amp; stats[[#This Row],[Q1]]-(2*stats[[#This Row],[IQR]])),"")</f>
        <v>1.0830026455680905E-3</v>
      </c>
      <c r="M237" s="2"/>
      <c r="N237" s="1"/>
      <c r="O237" s="1"/>
      <c r="P237" s="1"/>
      <c r="Q237" s="1"/>
      <c r="R237" s="1"/>
    </row>
    <row r="238" spans="1:18" x14ac:dyDescent="0.25">
      <c r="A238" s="4">
        <v>44302.018784722219</v>
      </c>
      <c r="B238" s="1">
        <v>0</v>
      </c>
      <c r="C238" s="1">
        <v>1</v>
      </c>
      <c r="D238" s="5">
        <f>SUM(B$2:B238)</f>
        <v>1</v>
      </c>
      <c r="E238" s="5">
        <f>SUM(C$2:C238)</f>
        <v>237</v>
      </c>
      <c r="F238" s="2">
        <f>IF(stats[[#This Row],[Datetime]],stats[[#This Row],[Total Clear]]/stats[[#This Row],[Total Runs]],NA())</f>
        <v>4.2194092827004216E-3</v>
      </c>
      <c r="G238" s="2">
        <f t="shared" si="9"/>
        <v>0</v>
      </c>
      <c r="H238" s="3">
        <f>IFERROR(stats[[#This Row],[Datetime]]-A237,"")</f>
        <v>7.8703703184146434E-4</v>
      </c>
      <c r="I238" s="3">
        <f t="shared" si="10"/>
        <v>9.7511574131203815E-4</v>
      </c>
      <c r="J238" s="3">
        <f t="shared" si="11"/>
        <v>1.111111108912155E-3</v>
      </c>
      <c r="K238" s="3">
        <f>IFERROR(stats[[#This Row],[Q3]]-stats[[#This Row],[Q1]],"")</f>
        <v>1.3599536760011688E-4</v>
      </c>
      <c r="L238" s="3">
        <f>IFERROR(AVERAGEIFS(H219:H238, H219:H238, "&lt;" &amp; stats[[#This Row],[Q3]]+(2*stats[[#This Row],[IQR]]), H219:H238, "&gt;" &amp; stats[[#This Row],[Q1]]-(2*stats[[#This Row],[IQR]])),"")</f>
        <v>1.016691032993166E-3</v>
      </c>
      <c r="M238" s="2"/>
      <c r="N238" s="1"/>
      <c r="O238" s="1"/>
      <c r="P238" s="1"/>
      <c r="Q238" s="1"/>
      <c r="R238" s="1"/>
    </row>
    <row r="239" spans="1:18" x14ac:dyDescent="0.25">
      <c r="A239" s="4">
        <v>44302.019699074073</v>
      </c>
      <c r="B239" s="1">
        <v>0</v>
      </c>
      <c r="C239" s="1">
        <v>1</v>
      </c>
      <c r="D239" s="5">
        <f>SUM(B$2:B239)</f>
        <v>1</v>
      </c>
      <c r="E239" s="5">
        <f>SUM(C$2:C239)</f>
        <v>238</v>
      </c>
      <c r="F239" s="2">
        <f>IF(stats[[#This Row],[Datetime]],stats[[#This Row],[Total Clear]]/stats[[#This Row],[Total Runs]],NA())</f>
        <v>4.2016806722689074E-3</v>
      </c>
      <c r="G239" s="2">
        <f t="shared" si="9"/>
        <v>0</v>
      </c>
      <c r="H239" s="3">
        <f>IFERROR(stats[[#This Row],[Datetime]]-A238,"")</f>
        <v>9.1435185458976775E-4</v>
      </c>
      <c r="I239" s="3">
        <f t="shared" si="10"/>
        <v>8.8831018729251809E-4</v>
      </c>
      <c r="J239" s="3">
        <f t="shared" si="11"/>
        <v>1.111111108912155E-3</v>
      </c>
      <c r="K239" s="3">
        <f>IFERROR(stats[[#This Row],[Q3]]-stats[[#This Row],[Q1]],"")</f>
        <v>2.2280092161963694E-4</v>
      </c>
      <c r="L239" s="3">
        <f>IFERROR(AVERAGEIFS(H220:H239, H220:H239, "&lt;" &amp; stats[[#This Row],[Q3]]+(2*stats[[#This Row],[IQR]]), H220:H239, "&gt;" &amp; stats[[#This Row],[Q1]]-(2*stats[[#This Row],[IQR]])),"")</f>
        <v>1.0069444443184981E-3</v>
      </c>
      <c r="M239" s="2"/>
      <c r="N239" s="1"/>
      <c r="O239" s="1"/>
      <c r="P239" s="1"/>
      <c r="Q239" s="1"/>
      <c r="R239" s="1"/>
    </row>
    <row r="240" spans="1:18" x14ac:dyDescent="0.25">
      <c r="A240" s="4">
        <v>44302.020532407405</v>
      </c>
      <c r="B240" s="1">
        <v>0</v>
      </c>
      <c r="C240" s="1">
        <v>1</v>
      </c>
      <c r="D240" s="5">
        <f>SUM(B$2:B240)</f>
        <v>1</v>
      </c>
      <c r="E240" s="5">
        <f>SUM(C$2:C240)</f>
        <v>239</v>
      </c>
      <c r="F240" s="2">
        <f>IF(stats[[#This Row],[Datetime]],stats[[#This Row],[Total Clear]]/stats[[#This Row],[Total Runs]],NA())</f>
        <v>4.1841004184100415E-3</v>
      </c>
      <c r="G240" s="2">
        <f t="shared" si="9"/>
        <v>0</v>
      </c>
      <c r="H240" s="3">
        <f>IFERROR(stats[[#This Row],[Datetime]]-A239,"")</f>
        <v>8.3333333168411627E-4</v>
      </c>
      <c r="I240" s="3">
        <f t="shared" si="10"/>
        <v>8.2754629511327948E-4</v>
      </c>
      <c r="J240" s="3">
        <f t="shared" si="11"/>
        <v>1.0937500046566129E-3</v>
      </c>
      <c r="K240" s="3">
        <f>IFERROR(stats[[#This Row],[Q3]]-stats[[#This Row],[Q1]],"")</f>
        <v>2.6620370954333339E-4</v>
      </c>
      <c r="L240" s="3">
        <f>IFERROR(AVERAGEIFS(H221:H240, H221:H240, "&lt;" &amp; stats[[#This Row],[Q3]]+(2*stats[[#This Row],[IQR]]), H221:H240, "&gt;" &amp; stats[[#This Row],[Q1]]-(2*stats[[#This Row],[IQR]])),"")</f>
        <v>9.9110623781789868E-4</v>
      </c>
      <c r="M240" s="2"/>
      <c r="N240" s="1"/>
      <c r="O240" s="1"/>
      <c r="P240" s="1"/>
      <c r="Q240" s="1"/>
      <c r="R240" s="1"/>
    </row>
    <row r="241" spans="1:18" x14ac:dyDescent="0.25">
      <c r="A241" s="4">
        <v>44302.021319444444</v>
      </c>
      <c r="B241" s="1">
        <v>0</v>
      </c>
      <c r="C241" s="1">
        <v>1</v>
      </c>
      <c r="D241" s="5">
        <f>SUM(B$2:B241)</f>
        <v>1</v>
      </c>
      <c r="E241" s="5">
        <f>SUM(C$2:C241)</f>
        <v>240</v>
      </c>
      <c r="F241" s="2">
        <f>IF(stats[[#This Row],[Datetime]],stats[[#This Row],[Total Clear]]/stats[[#This Row],[Total Runs]],NA())</f>
        <v>4.1666666666666666E-3</v>
      </c>
      <c r="G241" s="2">
        <f t="shared" si="9"/>
        <v>0</v>
      </c>
      <c r="H241" s="3">
        <f>IFERROR(stats[[#This Row],[Datetime]]-A240,"")</f>
        <v>7.8703703911742195E-4</v>
      </c>
      <c r="I241" s="3">
        <f t="shared" si="10"/>
        <v>8.1018518540076911E-4</v>
      </c>
      <c r="J241" s="3">
        <f t="shared" si="11"/>
        <v>1.0937500046566129E-3</v>
      </c>
      <c r="K241" s="3">
        <f>IFERROR(stats[[#This Row],[Q3]]-stats[[#This Row],[Q1]],"")</f>
        <v>2.8356481925584376E-4</v>
      </c>
      <c r="L241" s="3">
        <f>IFERROR(AVERAGEIFS(H222:H241, H222:H241, "&lt;" &amp; stats[[#This Row],[Q3]]+(2*stats[[#This Row],[IQR]]), H222:H241, "&gt;" &amp; stats[[#This Row],[Q1]]-(2*stats[[#This Row],[IQR]])),"")</f>
        <v>9.7709551674166799E-4</v>
      </c>
      <c r="M241" s="2"/>
      <c r="N241" s="1"/>
      <c r="O241" s="1"/>
      <c r="P241" s="1"/>
      <c r="Q241" s="1"/>
      <c r="R241" s="1"/>
    </row>
    <row r="242" spans="1:18" x14ac:dyDescent="0.25">
      <c r="A242" s="4">
        <v>44302.022083333337</v>
      </c>
      <c r="B242" s="1">
        <v>0</v>
      </c>
      <c r="C242" s="1">
        <v>1</v>
      </c>
      <c r="D242" s="5">
        <f>SUM(B$2:B242)</f>
        <v>1</v>
      </c>
      <c r="E242" s="5">
        <f>SUM(C$2:C242)</f>
        <v>241</v>
      </c>
      <c r="F242" s="2">
        <f>IF(stats[[#This Row],[Datetime]],stats[[#This Row],[Total Clear]]/stats[[#This Row],[Total Runs]],NA())</f>
        <v>4.1493775933609959E-3</v>
      </c>
      <c r="G242" s="2">
        <f t="shared" si="9"/>
        <v>0</v>
      </c>
      <c r="H242" s="3">
        <f>IFERROR(stats[[#This Row],[Datetime]]-A241,"")</f>
        <v>7.638888928340748E-4</v>
      </c>
      <c r="I242" s="3">
        <f t="shared" si="10"/>
        <v>8.0439814882993232E-4</v>
      </c>
      <c r="J242" s="3">
        <f t="shared" si="11"/>
        <v>1.0937499991996447E-3</v>
      </c>
      <c r="K242" s="3">
        <f>IFERROR(stats[[#This Row],[Q3]]-stats[[#This Row],[Q1]],"")</f>
        <v>2.8935185036971234E-4</v>
      </c>
      <c r="L242" s="3">
        <f>IFERROR(AVERAGEIFS(H223:H242, H223:H242, "&lt;" &amp; stats[[#This Row],[Q3]]+(2*stats[[#This Row],[IQR]]), H223:H242, "&gt;" &amp; stats[[#This Row],[Q1]]-(2*stats[[#This Row],[IQR]])),"")</f>
        <v>9.6003898636952629E-4</v>
      </c>
      <c r="M242" s="2"/>
      <c r="N242" s="1"/>
      <c r="O242" s="1"/>
      <c r="P242" s="1"/>
      <c r="Q242" s="1"/>
      <c r="R242" s="1"/>
    </row>
    <row r="243" spans="1:18" x14ac:dyDescent="0.25">
      <c r="A243" s="4">
        <v>44302.022835648146</v>
      </c>
      <c r="B243" s="1">
        <v>0</v>
      </c>
      <c r="C243" s="1">
        <v>1</v>
      </c>
      <c r="D243" s="5">
        <f>SUM(B$2:B243)</f>
        <v>1</v>
      </c>
      <c r="E243" s="5">
        <f>SUM(C$2:C243)</f>
        <v>242</v>
      </c>
      <c r="F243" s="2">
        <f>IF(stats[[#This Row],[Datetime]],stats[[#This Row],[Total Clear]]/stats[[#This Row],[Total Runs]],NA())</f>
        <v>4.1322314049586778E-3</v>
      </c>
      <c r="G243" s="2">
        <f t="shared" si="9"/>
        <v>0</v>
      </c>
      <c r="H243" s="3">
        <f>IFERROR(stats[[#This Row],[Datetime]]-A242,"")</f>
        <v>7.5231480877846479E-4</v>
      </c>
      <c r="I243" s="3">
        <f t="shared" si="10"/>
        <v>7.8703703729843255E-4</v>
      </c>
      <c r="J243" s="3">
        <f t="shared" si="11"/>
        <v>1.0763888894871343E-3</v>
      </c>
      <c r="K243" s="3">
        <f>IFERROR(stats[[#This Row],[Q3]]-stats[[#This Row],[Q1]],"")</f>
        <v>2.8935185218870174E-4</v>
      </c>
      <c r="L243" s="3">
        <f>IFERROR(AVERAGEIFS(H224:H243, H224:H243, "&lt;" &amp; stats[[#This Row],[Q3]]+(2*stats[[#This Row],[IQR]]), H224:H243, "&gt;" &amp; stats[[#This Row],[Q1]]-(2*stats[[#This Row],[IQR]])),"")</f>
        <v>9.4237329406161353E-4</v>
      </c>
      <c r="M243" s="2"/>
      <c r="N243" s="1"/>
      <c r="O243" s="1"/>
      <c r="P243" s="1"/>
      <c r="Q243" s="1"/>
      <c r="R243" s="1"/>
    </row>
    <row r="244" spans="1:18" x14ac:dyDescent="0.25">
      <c r="A244" s="4">
        <v>44302.023622685185</v>
      </c>
      <c r="B244" s="1">
        <v>0</v>
      </c>
      <c r="C244" s="1">
        <v>1</v>
      </c>
      <c r="D244" s="5">
        <f>SUM(B$2:B244)</f>
        <v>1</v>
      </c>
      <c r="E244" s="5">
        <f>SUM(C$2:C244)</f>
        <v>243</v>
      </c>
      <c r="F244" s="2">
        <f>IF(stats[[#This Row],[Datetime]],stats[[#This Row],[Total Clear]]/stats[[#This Row],[Total Runs]],NA())</f>
        <v>4.11522633744856E-3</v>
      </c>
      <c r="G244" s="2">
        <f t="shared" si="9"/>
        <v>0</v>
      </c>
      <c r="H244" s="3">
        <f>IFERROR(stats[[#This Row],[Datetime]]-A243,"")</f>
        <v>7.8703703911742195E-4</v>
      </c>
      <c r="I244" s="3">
        <f t="shared" si="10"/>
        <v>7.8703703729843255E-4</v>
      </c>
      <c r="J244" s="3">
        <f t="shared" si="11"/>
        <v>1.0648148163454607E-3</v>
      </c>
      <c r="K244" s="3">
        <f>IFERROR(stats[[#This Row],[Q3]]-stats[[#This Row],[Q1]],"")</f>
        <v>2.7777777904702816E-4</v>
      </c>
      <c r="L244" s="3">
        <f>IFERROR(AVERAGEIFS(H225:H244, H225:H244, "&lt;" &amp; stats[[#This Row],[Q3]]+(2*stats[[#This Row],[IQR]]), H225:H244, "&gt;" &amp; stats[[#This Row],[Q1]]-(2*stats[[#This Row],[IQR]])),"")</f>
        <v>9.2531676407241702E-4</v>
      </c>
      <c r="M244" s="2"/>
      <c r="N244" s="1"/>
      <c r="O244" s="1"/>
      <c r="P244" s="1"/>
      <c r="Q244" s="1"/>
      <c r="R244" s="1"/>
    </row>
    <row r="245" spans="1:18" x14ac:dyDescent="0.25">
      <c r="A245" s="4">
        <v>44302.024525462963</v>
      </c>
      <c r="B245" s="1">
        <v>0</v>
      </c>
      <c r="C245" s="1">
        <v>1</v>
      </c>
      <c r="D245" s="5">
        <f>SUM(B$2:B245)</f>
        <v>1</v>
      </c>
      <c r="E245" s="5">
        <f>SUM(C$2:C245)</f>
        <v>244</v>
      </c>
      <c r="F245" s="2">
        <f>IF(stats[[#This Row],[Datetime]],stats[[#This Row],[Total Clear]]/stats[[#This Row],[Total Runs]],NA())</f>
        <v>4.0983606557377051E-3</v>
      </c>
      <c r="G245" s="2">
        <f t="shared" si="9"/>
        <v>0</v>
      </c>
      <c r="H245" s="3">
        <f>IFERROR(stats[[#This Row],[Datetime]]-A244,"")</f>
        <v>9.0277777781011537E-4</v>
      </c>
      <c r="I245" s="3">
        <f t="shared" si="10"/>
        <v>7.8703703729843255E-4</v>
      </c>
      <c r="J245" s="3">
        <f t="shared" si="11"/>
        <v>1.0561342587607214E-3</v>
      </c>
      <c r="K245" s="3">
        <f>IFERROR(stats[[#This Row],[Q3]]-stats[[#This Row],[Q1]],"")</f>
        <v>2.6909722146228887E-4</v>
      </c>
      <c r="L245" s="3">
        <f>IFERROR(AVERAGEIFS(H226:H245, H226:H245, "&lt;" &amp; stats[[#This Row],[Q3]]+(2*stats[[#This Row],[IQR]]), H226:H245, "&gt;" &amp; stats[[#This Row],[Q1]]-(2*stats[[#This Row],[IQR]])),"")</f>
        <v>9.1678849888634627E-4</v>
      </c>
      <c r="M245" s="2"/>
      <c r="N245" s="1"/>
      <c r="O245" s="1"/>
      <c r="P245" s="1"/>
      <c r="Q245" s="1"/>
      <c r="R245" s="1"/>
    </row>
    <row r="246" spans="1:18" x14ac:dyDescent="0.25">
      <c r="A246" s="4">
        <v>44302.025439814817</v>
      </c>
      <c r="B246" s="1">
        <v>0</v>
      </c>
      <c r="C246" s="1">
        <v>1</v>
      </c>
      <c r="D246" s="5">
        <f>SUM(B$2:B246)</f>
        <v>1</v>
      </c>
      <c r="E246" s="5">
        <f>SUM(C$2:C246)</f>
        <v>245</v>
      </c>
      <c r="F246" s="2">
        <f>IF(stats[[#This Row],[Datetime]],stats[[#This Row],[Total Clear]]/stats[[#This Row],[Total Runs]],NA())</f>
        <v>4.0816326530612249E-3</v>
      </c>
      <c r="G246" s="2">
        <f t="shared" si="9"/>
        <v>0</v>
      </c>
      <c r="H246" s="3">
        <f>IFERROR(stats[[#This Row],[Datetime]]-A245,"")</f>
        <v>9.1435185458976775E-4</v>
      </c>
      <c r="I246" s="3">
        <f t="shared" si="10"/>
        <v>7.8703703729843255E-4</v>
      </c>
      <c r="J246" s="3">
        <f t="shared" si="11"/>
        <v>1.0561342587607214E-3</v>
      </c>
      <c r="K246" s="3">
        <f>IFERROR(stats[[#This Row],[Q3]]-stats[[#This Row],[Q1]],"")</f>
        <v>2.6909722146228887E-4</v>
      </c>
      <c r="L246" s="3">
        <f>IFERROR(AVERAGEIFS(H227:H246, H227:H246, "&lt;" &amp; stats[[#This Row],[Q3]]+(2*stats[[#This Row],[IQR]]), H227:H246, "&gt;" &amp; stats[[#This Row],[Q1]]-(2*stats[[#This Row],[IQR]])),"")</f>
        <v>9.0947855757181773E-4</v>
      </c>
      <c r="M246" s="2"/>
      <c r="N246" s="1"/>
      <c r="O246" s="1"/>
      <c r="P246" s="1"/>
      <c r="Q246" s="1"/>
      <c r="R246" s="1"/>
    </row>
    <row r="247" spans="1:18" x14ac:dyDescent="0.25">
      <c r="A247" s="4">
        <v>44302.026273148149</v>
      </c>
      <c r="B247" s="1">
        <v>0</v>
      </c>
      <c r="C247" s="1">
        <v>1</v>
      </c>
      <c r="D247" s="5">
        <f>SUM(B$2:B247)</f>
        <v>1</v>
      </c>
      <c r="E247" s="5">
        <f>SUM(C$2:C247)</f>
        <v>246</v>
      </c>
      <c r="F247" s="2">
        <f>IF(stats[[#This Row],[Datetime]],stats[[#This Row],[Total Clear]]/stats[[#This Row],[Total Runs]],NA())</f>
        <v>4.0650406504065045E-3</v>
      </c>
      <c r="G247" s="2">
        <f t="shared" si="9"/>
        <v>0</v>
      </c>
      <c r="H247" s="3">
        <f>IFERROR(stats[[#This Row],[Datetime]]-A246,"")</f>
        <v>8.3333333168411627E-4</v>
      </c>
      <c r="I247" s="3">
        <f t="shared" si="10"/>
        <v>7.8703703729843255E-4</v>
      </c>
      <c r="J247" s="3">
        <f t="shared" si="11"/>
        <v>1.035879629853298E-3</v>
      </c>
      <c r="K247" s="3">
        <f>IFERROR(stats[[#This Row],[Q3]]-stats[[#This Row],[Q1]],"")</f>
        <v>2.488425925548654E-4</v>
      </c>
      <c r="L247" s="3">
        <f>IFERROR(AVERAGEIFS(H228:H247, H228:H247, "&lt;" &amp; stats[[#This Row],[Q3]]+(2*stats[[#This Row],[IQR]]), H228:H247, "&gt;" &amp; stats[[#This Row],[Q1]]-(2*stats[[#This Row],[IQR]])),"")</f>
        <v>8.9485867455981578E-4</v>
      </c>
      <c r="M247" s="2"/>
      <c r="N247" s="1"/>
      <c r="O247" s="1"/>
      <c r="P247" s="1"/>
      <c r="Q247" s="1"/>
      <c r="R247" s="1"/>
    </row>
    <row r="248" spans="1:18" x14ac:dyDescent="0.25">
      <c r="A248" s="4">
        <v>44302.027083333334</v>
      </c>
      <c r="B248" s="1">
        <v>0</v>
      </c>
      <c r="C248" s="1">
        <v>1</v>
      </c>
      <c r="D248" s="5">
        <f>SUM(B$2:B248)</f>
        <v>1</v>
      </c>
      <c r="E248" s="5">
        <f>SUM(C$2:C248)</f>
        <v>247</v>
      </c>
      <c r="F248" s="2">
        <f>IF(stats[[#This Row],[Datetime]],stats[[#This Row],[Total Clear]]/stats[[#This Row],[Total Runs]],NA())</f>
        <v>4.048582995951417E-3</v>
      </c>
      <c r="G248" s="2">
        <f t="shared" si="9"/>
        <v>0</v>
      </c>
      <c r="H248" s="3">
        <f>IFERROR(stats[[#This Row],[Datetime]]-A247,"")</f>
        <v>8.1018518540076911E-4</v>
      </c>
      <c r="I248" s="3">
        <f t="shared" si="10"/>
        <v>7.8703703729843255E-4</v>
      </c>
      <c r="J248" s="3">
        <f t="shared" si="11"/>
        <v>9.4328703926294111E-4</v>
      </c>
      <c r="K248" s="3">
        <f>IFERROR(stats[[#This Row],[Q3]]-stats[[#This Row],[Q1]],"")</f>
        <v>1.5625000196450856E-4</v>
      </c>
      <c r="L248" s="3">
        <f>IFERROR(AVERAGEIFS(H229:H248, H229:H248, "&lt;" &amp; stats[[#This Row],[Q3]]+(2*stats[[#This Row],[IQR]]), H229:H248, "&gt;" &amp; stats[[#This Row],[Q1]]-(2*stats[[#This Row],[IQR]])),"")</f>
        <v>8.5519547347858967E-4</v>
      </c>
      <c r="M248" s="2"/>
      <c r="N248" s="1"/>
      <c r="O248" s="1"/>
      <c r="P248" s="1"/>
      <c r="Q248" s="1"/>
      <c r="R248" s="1"/>
    </row>
    <row r="249" spans="1:18" x14ac:dyDescent="0.25">
      <c r="A249" s="4">
        <v>44302.027858796297</v>
      </c>
      <c r="B249" s="1">
        <v>0</v>
      </c>
      <c r="C249" s="1">
        <v>1</v>
      </c>
      <c r="D249" s="5">
        <f>SUM(B$2:B249)</f>
        <v>1</v>
      </c>
      <c r="E249" s="5">
        <f>SUM(C$2:C249)</f>
        <v>248</v>
      </c>
      <c r="F249" s="2">
        <f>IF(stats[[#This Row],[Datetime]],stats[[#This Row],[Total Clear]]/stats[[#This Row],[Total Runs]],NA())</f>
        <v>4.0322580645161289E-3</v>
      </c>
      <c r="G249" s="2">
        <f t="shared" si="9"/>
        <v>0</v>
      </c>
      <c r="H249" s="3">
        <f>IFERROR(stats[[#This Row],[Datetime]]-A248,"")</f>
        <v>7.7546296233776957E-4</v>
      </c>
      <c r="I249" s="3">
        <f t="shared" si="10"/>
        <v>7.8414351446554065E-4</v>
      </c>
      <c r="J249" s="3">
        <f t="shared" si="11"/>
        <v>9.1435185458976775E-4</v>
      </c>
      <c r="K249" s="3">
        <f>IFERROR(stats[[#This Row],[Q3]]-stats[[#This Row],[Q1]],"")</f>
        <v>1.3020834012422711E-4</v>
      </c>
      <c r="L249" s="3">
        <f>IFERROR(AVERAGEIFS(H230:H249, H230:H249, "&lt;" &amp; stats[[#This Row],[Q3]]+(2*stats[[#This Row],[IQR]]), H230:H249, "&gt;" &amp; stats[[#This Row],[Q1]]-(2*stats[[#This Row],[IQR]])),"")</f>
        <v>8.3976337474369863E-4</v>
      </c>
      <c r="M249" s="2"/>
      <c r="N249" s="1"/>
      <c r="O249" s="1"/>
      <c r="P249" s="1"/>
      <c r="Q249" s="1"/>
      <c r="R249" s="1"/>
    </row>
    <row r="250" spans="1:18" x14ac:dyDescent="0.25">
      <c r="A250" s="4">
        <v>44302.028749999998</v>
      </c>
      <c r="B250" s="1">
        <v>0</v>
      </c>
      <c r="C250" s="1">
        <v>1</v>
      </c>
      <c r="D250" s="5">
        <f>SUM(B$2:B250)</f>
        <v>1</v>
      </c>
      <c r="E250" s="5">
        <f>SUM(C$2:C250)</f>
        <v>249</v>
      </c>
      <c r="F250" s="2">
        <f>IF(stats[[#This Row],[Datetime]],stats[[#This Row],[Total Clear]]/stats[[#This Row],[Total Runs]],NA())</f>
        <v>4.0160642570281121E-3</v>
      </c>
      <c r="G250" s="2">
        <f t="shared" si="9"/>
        <v>0</v>
      </c>
      <c r="H250" s="3">
        <f>IFERROR(stats[[#This Row],[Datetime]]-A249,"")</f>
        <v>8.9120370103046298E-4</v>
      </c>
      <c r="I250" s="3">
        <f t="shared" si="10"/>
        <v>7.8414351446554065E-4</v>
      </c>
      <c r="J250" s="3">
        <f t="shared" si="11"/>
        <v>9.0567129700502846E-4</v>
      </c>
      <c r="K250" s="3">
        <f>IFERROR(stats[[#This Row],[Q3]]-stats[[#This Row],[Q1]],"")</f>
        <v>1.2152778253948782E-4</v>
      </c>
      <c r="L250" s="3">
        <f>IFERROR(AVERAGEIFS(H231:H250, H231:H250, "&lt;" &amp; stats[[#This Row],[Q3]]+(2*stats[[#This Row],[IQR]]), H231:H250, "&gt;" &amp; stats[[#This Row],[Q1]]-(2*stats[[#This Row],[IQR]])),"")</f>
        <v>8.301183127817543E-4</v>
      </c>
      <c r="M250" s="2"/>
      <c r="N250" s="1"/>
      <c r="O250" s="1"/>
      <c r="P250" s="1"/>
      <c r="Q250" s="1"/>
      <c r="R250" s="1"/>
    </row>
    <row r="251" spans="1:18" x14ac:dyDescent="0.25">
      <c r="A251" s="4">
        <v>44302.02957175926</v>
      </c>
      <c r="B251" s="1">
        <v>0</v>
      </c>
      <c r="C251" s="1">
        <v>1</v>
      </c>
      <c r="D251" s="5">
        <f>SUM(B$2:B251)</f>
        <v>1</v>
      </c>
      <c r="E251" s="5">
        <f>SUM(C$2:C251)</f>
        <v>250</v>
      </c>
      <c r="F251" s="2">
        <f>IF(stats[[#This Row],[Datetime]],stats[[#This Row],[Total Clear]]/stats[[#This Row],[Total Runs]],NA())</f>
        <v>4.0000000000000001E-3</v>
      </c>
      <c r="G251" s="2">
        <f t="shared" si="9"/>
        <v>0</v>
      </c>
      <c r="H251" s="3">
        <f>IFERROR(stats[[#This Row],[Datetime]]-A250,"")</f>
        <v>8.217592621804215E-4</v>
      </c>
      <c r="I251" s="3">
        <f t="shared" si="10"/>
        <v>7.8414351446554065E-4</v>
      </c>
      <c r="J251" s="3">
        <f t="shared" si="11"/>
        <v>8.9409722022537608E-4</v>
      </c>
      <c r="K251" s="3">
        <f>IFERROR(stats[[#This Row],[Q3]]-stats[[#This Row],[Q1]],"")</f>
        <v>1.0995370575983543E-4</v>
      </c>
      <c r="L251" s="3">
        <f>IFERROR(AVERAGEIFS(H232:H251, H232:H251, "&lt;" &amp; stats[[#This Row],[Q3]]+(2*stats[[#This Row],[IQR]]), H232:H251, "&gt;" &amp; stats[[#This Row],[Q1]]-(2*stats[[#This Row],[IQR]])),"")</f>
        <v>8.2967836275010516E-4</v>
      </c>
      <c r="M251" s="2"/>
      <c r="N251" s="1"/>
      <c r="O251" s="1"/>
      <c r="P251" s="1"/>
      <c r="Q251" s="1"/>
      <c r="R251" s="1"/>
    </row>
    <row r="252" spans="1:18" x14ac:dyDescent="0.25">
      <c r="A252" s="4">
        <v>44302.030393518522</v>
      </c>
      <c r="B252" s="1">
        <v>0</v>
      </c>
      <c r="C252" s="1">
        <v>1</v>
      </c>
      <c r="D252" s="5">
        <f>SUM(B$2:B252)</f>
        <v>1</v>
      </c>
      <c r="E252" s="5">
        <f>SUM(C$2:C252)</f>
        <v>251</v>
      </c>
      <c r="F252" s="2">
        <f>IF(stats[[#This Row],[Datetime]],stats[[#This Row],[Total Clear]]/stats[[#This Row],[Total Runs]],NA())</f>
        <v>3.9840637450199202E-3</v>
      </c>
      <c r="G252" s="2">
        <f t="shared" si="9"/>
        <v>0</v>
      </c>
      <c r="H252" s="3">
        <f>IFERROR(stats[[#This Row],[Datetime]]-A251,"")</f>
        <v>8.217592621804215E-4</v>
      </c>
      <c r="I252" s="3">
        <f t="shared" si="10"/>
        <v>7.8414351446554065E-4</v>
      </c>
      <c r="J252" s="3">
        <f t="shared" si="11"/>
        <v>8.4780092402070295E-4</v>
      </c>
      <c r="K252" s="3">
        <f>IFERROR(stats[[#This Row],[Q3]]-stats[[#This Row],[Q1]],"")</f>
        <v>6.3657409555162303E-5</v>
      </c>
      <c r="L252" s="3">
        <f>IFERROR(AVERAGEIFS(H233:H252, H233:H252, "&lt;" &amp; stats[[#This Row],[Q3]]+(2*stats[[#This Row],[IQR]]), H233:H252, "&gt;" &amp; stats[[#This Row],[Q1]]-(2*stats[[#This Row],[IQR]])),"")</f>
        <v>8.1871345058683997E-4</v>
      </c>
      <c r="M252" s="2"/>
      <c r="N252" s="1"/>
      <c r="O252" s="1"/>
      <c r="P252" s="1"/>
      <c r="Q252" s="1"/>
      <c r="R252" s="1"/>
    </row>
    <row r="253" spans="1:18" x14ac:dyDescent="0.25">
      <c r="A253" s="4">
        <v>44302.0312037037</v>
      </c>
      <c r="B253" s="1">
        <v>0</v>
      </c>
      <c r="C253" s="1">
        <v>1</v>
      </c>
      <c r="D253" s="5">
        <f>SUM(B$2:B253)</f>
        <v>1</v>
      </c>
      <c r="E253" s="5">
        <f>SUM(C$2:C253)</f>
        <v>252</v>
      </c>
      <c r="F253" s="2">
        <f>IF(stats[[#This Row],[Datetime]],stats[[#This Row],[Total Clear]]/stats[[#This Row],[Total Runs]],NA())</f>
        <v>3.968253968253968E-3</v>
      </c>
      <c r="G253" s="2">
        <f t="shared" si="9"/>
        <v>0</v>
      </c>
      <c r="H253" s="3">
        <f>IFERROR(stats[[#This Row],[Datetime]]-A252,"")</f>
        <v>8.101851781248115E-4</v>
      </c>
      <c r="I253" s="3">
        <f t="shared" si="10"/>
        <v>7.8414351446554065E-4</v>
      </c>
      <c r="J253" s="3">
        <f t="shared" si="11"/>
        <v>8.3333333168411627E-4</v>
      </c>
      <c r="K253" s="3">
        <f>IFERROR(stats[[#This Row],[Q3]]-stats[[#This Row],[Q1]],"")</f>
        <v>4.9189817218575627E-5</v>
      </c>
      <c r="L253" s="3">
        <f>IFERROR(AVERAGEIFS(H234:H253, H234:H253, "&lt;" &amp; stats[[#This Row],[Q3]]+(2*stats[[#This Row],[IQR]]), H234:H253, "&gt;" &amp; stats[[#This Row],[Q1]]-(2*stats[[#This Row],[IQR]])),"")</f>
        <v>8.182870369637385E-4</v>
      </c>
      <c r="M253" s="2"/>
      <c r="N253" s="1"/>
      <c r="O253" s="1"/>
      <c r="P253" s="1"/>
      <c r="Q253" s="1"/>
      <c r="R253" s="1"/>
    </row>
    <row r="254" spans="1:18" x14ac:dyDescent="0.25">
      <c r="A254" s="4">
        <v>44302.032037037039</v>
      </c>
      <c r="B254" s="1">
        <v>0</v>
      </c>
      <c r="C254" s="1">
        <v>1</v>
      </c>
      <c r="D254" s="5">
        <f>SUM(B$2:B254)</f>
        <v>1</v>
      </c>
      <c r="E254" s="5">
        <f>SUM(C$2:C254)</f>
        <v>253</v>
      </c>
      <c r="F254" s="2">
        <f>IF(stats[[#This Row],[Datetime]],stats[[#This Row],[Total Clear]]/stats[[#This Row],[Total Runs]],NA())</f>
        <v>3.952569169960474E-3</v>
      </c>
      <c r="G254" s="2">
        <f t="shared" si="9"/>
        <v>0</v>
      </c>
      <c r="H254" s="3">
        <f>IFERROR(stats[[#This Row],[Datetime]]-A253,"")</f>
        <v>8.3333333896007389E-4</v>
      </c>
      <c r="I254" s="3">
        <f t="shared" si="10"/>
        <v>7.8703703729843255E-4</v>
      </c>
      <c r="J254" s="3">
        <f t="shared" si="11"/>
        <v>8.3333333350310568E-4</v>
      </c>
      <c r="K254" s="3">
        <f>IFERROR(stats[[#This Row],[Q3]]-stats[[#This Row],[Q1]],"")</f>
        <v>4.6296296204673126E-5</v>
      </c>
      <c r="L254" s="3">
        <f>IFERROR(AVERAGEIFS(H235:H254, H235:H254, "&lt;" &amp; stats[[#This Row],[Q3]]+(2*stats[[#This Row],[IQR]]), H235:H254, "&gt;" &amp; stats[[#This Row],[Q1]]-(2*stats[[#This Row],[IQR]])),"")</f>
        <v>8.2118055579485374E-4</v>
      </c>
      <c r="M254" s="2"/>
      <c r="N254" s="1"/>
      <c r="O254" s="1"/>
      <c r="P254" s="1"/>
      <c r="Q254" s="1"/>
      <c r="R254" s="1"/>
    </row>
    <row r="255" spans="1:18" x14ac:dyDescent="0.25">
      <c r="A255" s="4">
        <v>44302.032916666663</v>
      </c>
      <c r="B255" s="1">
        <v>0</v>
      </c>
      <c r="C255" s="1">
        <v>1</v>
      </c>
      <c r="D255" s="5">
        <f>SUM(B$2:B255)</f>
        <v>1</v>
      </c>
      <c r="E255" s="5">
        <f>SUM(C$2:C255)</f>
        <v>254</v>
      </c>
      <c r="F255" s="2">
        <f>IF(stats[[#This Row],[Datetime]],stats[[#This Row],[Total Clear]]/stats[[#This Row],[Total Runs]],NA())</f>
        <v>3.937007874015748E-3</v>
      </c>
      <c r="G255" s="2">
        <f t="shared" si="9"/>
        <v>0</v>
      </c>
      <c r="H255" s="3">
        <f>IFERROR(stats[[#This Row],[Datetime]]-A254,"")</f>
        <v>8.7962962425081059E-4</v>
      </c>
      <c r="I255" s="3">
        <f t="shared" si="10"/>
        <v>7.8703703729843255E-4</v>
      </c>
      <c r="J255" s="3">
        <f t="shared" si="11"/>
        <v>8.4490741028275806E-4</v>
      </c>
      <c r="K255" s="3">
        <f>IFERROR(stats[[#This Row],[Q3]]-stats[[#This Row],[Q1]],"")</f>
        <v>5.7870372984325513E-5</v>
      </c>
      <c r="L255" s="3">
        <f>IFERROR(AVERAGEIFS(H236:H255, H236:H255, "&lt;" &amp; stats[[#This Row],[Q3]]+(2*stats[[#This Row],[IQR]]), H236:H255, "&gt;" &amp; stats[[#This Row],[Q1]]-(2*stats[[#This Row],[IQR]])),"")</f>
        <v>8.2465277773735579E-4</v>
      </c>
      <c r="M255" s="2"/>
      <c r="N255" s="1"/>
      <c r="O255" s="1"/>
      <c r="P255" s="1"/>
      <c r="Q255" s="1"/>
      <c r="R255" s="1"/>
    </row>
    <row r="256" spans="1:18" x14ac:dyDescent="0.25">
      <c r="A256" s="4">
        <v>44302.033715277779</v>
      </c>
      <c r="B256" s="1">
        <v>0</v>
      </c>
      <c r="C256" s="1">
        <v>1</v>
      </c>
      <c r="D256" s="5">
        <f>SUM(B$2:B256)</f>
        <v>1</v>
      </c>
      <c r="E256" s="5">
        <f>SUM(C$2:C256)</f>
        <v>255</v>
      </c>
      <c r="F256" s="2">
        <f>IF(stats[[#This Row],[Datetime]],stats[[#This Row],[Total Clear]]/stats[[#This Row],[Total Runs]],NA())</f>
        <v>3.9215686274509803E-3</v>
      </c>
      <c r="G256" s="2">
        <f t="shared" si="9"/>
        <v>0</v>
      </c>
      <c r="H256" s="3">
        <f>IFERROR(stats[[#This Row],[Datetime]]-A255,"")</f>
        <v>7.9861111589707434E-4</v>
      </c>
      <c r="I256" s="3">
        <f t="shared" si="10"/>
        <v>7.8703703911742195E-4</v>
      </c>
      <c r="J256" s="3">
        <f t="shared" si="11"/>
        <v>8.4490741028275806E-4</v>
      </c>
      <c r="K256" s="3">
        <f>IFERROR(stats[[#This Row],[Q3]]-stats[[#This Row],[Q1]],"")</f>
        <v>5.787037116533611E-5</v>
      </c>
      <c r="L256" s="3">
        <f>IFERROR(AVERAGEIFS(H237:H256, H237:H256, "&lt;" &amp; stats[[#This Row],[Q3]]+(2*stats[[#This Row],[IQR]]), H237:H256, "&gt;" &amp; stats[[#This Row],[Q1]]-(2*stats[[#This Row],[IQR]])),"")</f>
        <v>8.2638888889050575E-4</v>
      </c>
      <c r="M256" s="2"/>
      <c r="N256" s="1"/>
      <c r="O256" s="1"/>
      <c r="P256" s="1"/>
      <c r="Q256" s="1"/>
      <c r="R256" s="1"/>
    </row>
    <row r="257" spans="1:18" x14ac:dyDescent="0.25">
      <c r="A257" s="4">
        <v>44302.034583333334</v>
      </c>
      <c r="B257" s="1">
        <v>0</v>
      </c>
      <c r="C257" s="1">
        <v>1</v>
      </c>
      <c r="D257" s="5">
        <f>SUM(B$2:B257)</f>
        <v>1</v>
      </c>
      <c r="E257" s="5">
        <f>SUM(C$2:C257)</f>
        <v>256</v>
      </c>
      <c r="F257" s="2">
        <f>IF(stats[[#This Row],[Datetime]],stats[[#This Row],[Total Clear]]/stats[[#This Row],[Total Runs]],NA())</f>
        <v>3.90625E-3</v>
      </c>
      <c r="G257" s="2">
        <f t="shared" si="9"/>
        <v>0</v>
      </c>
      <c r="H257" s="3">
        <f>IFERROR(stats[[#This Row],[Datetime]]-A256,"")</f>
        <v>8.6805555474711582E-4</v>
      </c>
      <c r="I257" s="3">
        <f t="shared" si="10"/>
        <v>7.8703703911742195E-4</v>
      </c>
      <c r="J257" s="3">
        <f t="shared" si="11"/>
        <v>8.7094907212303951E-4</v>
      </c>
      <c r="K257" s="3">
        <f>IFERROR(stats[[#This Row],[Q3]]-stats[[#This Row],[Q1]],"")</f>
        <v>8.3912033005617559E-5</v>
      </c>
      <c r="L257" s="3">
        <f>IFERROR(AVERAGEIFS(H238:H257, H238:H257, "&lt;" &amp; stats[[#This Row],[Q3]]+(2*stats[[#This Row],[IQR]]), H238:H257, "&gt;" &amp; stats[[#This Row],[Q1]]-(2*stats[[#This Row],[IQR]])),"")</f>
        <v>8.2928240735782313E-4</v>
      </c>
      <c r="M257" s="2"/>
      <c r="N257" s="1"/>
      <c r="O257" s="1"/>
      <c r="P257" s="1"/>
      <c r="Q257" s="1"/>
      <c r="R257" s="1"/>
    </row>
    <row r="258" spans="1:18" x14ac:dyDescent="0.25">
      <c r="A258" s="4">
        <v>44302.035381944443</v>
      </c>
      <c r="B258" s="1">
        <v>0</v>
      </c>
      <c r="C258" s="1">
        <v>1</v>
      </c>
      <c r="D258" s="5">
        <f>SUM(B$2:B258)</f>
        <v>1</v>
      </c>
      <c r="E258" s="5">
        <f>SUM(C$2:C258)</f>
        <v>257</v>
      </c>
      <c r="F258" s="2">
        <f>IF(stats[[#This Row],[Datetime]],stats[[#This Row],[Total Clear]]/stats[[#This Row],[Total Runs]],NA())</f>
        <v>3.8910505836575876E-3</v>
      </c>
      <c r="G258" s="2">
        <f t="shared" si="9"/>
        <v>0</v>
      </c>
      <c r="H258" s="3">
        <f>IFERROR(stats[[#This Row],[Datetime]]-A257,"")</f>
        <v>7.9861110862111673E-4</v>
      </c>
      <c r="I258" s="3">
        <f t="shared" si="10"/>
        <v>7.9571759124519303E-4</v>
      </c>
      <c r="J258" s="3">
        <f t="shared" si="11"/>
        <v>8.7094907212303951E-4</v>
      </c>
      <c r="K258" s="3">
        <f>IFERROR(stats[[#This Row],[Q3]]-stats[[#This Row],[Q1]],"")</f>
        <v>7.5231480877846479E-5</v>
      </c>
      <c r="L258" s="3">
        <f>IFERROR(AVERAGEIFS(H239:H258, H239:H258, "&lt;" &amp; stats[[#This Row],[Q3]]+(2*stats[[#This Row],[IQR]]), H239:H258, "&gt;" &amp; stats[[#This Row],[Q1]]-(2*stats[[#This Row],[IQR]])),"")</f>
        <v>8.2986111119680577E-4</v>
      </c>
      <c r="M258" s="2"/>
      <c r="N258" s="1"/>
      <c r="O258" s="1"/>
      <c r="P258" s="1"/>
      <c r="Q258" s="1"/>
      <c r="R258" s="1"/>
    </row>
    <row r="259" spans="1:18" x14ac:dyDescent="0.25">
      <c r="A259" s="4">
        <v>44302.036226851851</v>
      </c>
      <c r="B259" s="1">
        <v>0</v>
      </c>
      <c r="C259" s="1">
        <v>1</v>
      </c>
      <c r="D259" s="5">
        <f>SUM(B$2:B259)</f>
        <v>1</v>
      </c>
      <c r="E259" s="5">
        <f>SUM(C$2:C259)</f>
        <v>258</v>
      </c>
      <c r="F259" s="2">
        <f>IF(stats[[#This Row],[Datetime]],stats[[#This Row],[Total Clear]]/stats[[#This Row],[Total Runs]],NA())</f>
        <v>3.875968992248062E-3</v>
      </c>
      <c r="G259" s="2">
        <f t="shared" si="9"/>
        <v>0</v>
      </c>
      <c r="H259" s="3">
        <f>IFERROR(stats[[#This Row],[Datetime]]-A258,"")</f>
        <v>8.4490740846376866E-4</v>
      </c>
      <c r="I259" s="3">
        <f t="shared" si="10"/>
        <v>7.9571759124519303E-4</v>
      </c>
      <c r="J259" s="3">
        <f t="shared" si="11"/>
        <v>8.5069444503460545E-4</v>
      </c>
      <c r="K259" s="3">
        <f>IFERROR(stats[[#This Row],[Q3]]-stats[[#This Row],[Q1]],"")</f>
        <v>5.4976853789412417E-5</v>
      </c>
      <c r="L259" s="3">
        <f>IFERROR(AVERAGEIFS(H240:H259, H240:H259, "&lt;" &amp; stats[[#This Row],[Q3]]+(2*stats[[#This Row],[IQR]]), H240:H259, "&gt;" &amp; stats[[#This Row],[Q1]]-(2*stats[[#This Row],[IQR]])),"")</f>
        <v>8.2638888889050575E-4</v>
      </c>
      <c r="M259" s="2"/>
      <c r="N259" s="1"/>
      <c r="O259" s="1"/>
      <c r="P259" s="1"/>
      <c r="Q259" s="1"/>
      <c r="R259" s="1"/>
    </row>
    <row r="260" spans="1:18" x14ac:dyDescent="0.25">
      <c r="A260" s="4">
        <v>44302.03701388889</v>
      </c>
      <c r="B260" s="1">
        <v>0</v>
      </c>
      <c r="C260" s="1">
        <v>1</v>
      </c>
      <c r="D260" s="5">
        <f>SUM(B$2:B260)</f>
        <v>1</v>
      </c>
      <c r="E260" s="5">
        <f>SUM(C$2:C260)</f>
        <v>259</v>
      </c>
      <c r="F260" s="2">
        <f>IF(stats[[#This Row],[Datetime]],stats[[#This Row],[Total Clear]]/stats[[#This Row],[Total Runs]],NA())</f>
        <v>3.8610038610038611E-3</v>
      </c>
      <c r="G260" s="2">
        <f t="shared" si="9"/>
        <v>0</v>
      </c>
      <c r="H260" s="3">
        <f>IFERROR(stats[[#This Row],[Datetime]]-A259,"")</f>
        <v>7.8703703911742195E-4</v>
      </c>
      <c r="I260" s="3">
        <f t="shared" si="10"/>
        <v>7.8703703911742195E-4</v>
      </c>
      <c r="J260" s="3">
        <f t="shared" si="11"/>
        <v>8.5069444503460545E-4</v>
      </c>
      <c r="K260" s="3">
        <f>IFERROR(stats[[#This Row],[Q3]]-stats[[#This Row],[Q1]],"")</f>
        <v>6.3657405917183496E-5</v>
      </c>
      <c r="L260" s="3">
        <f>IFERROR(AVERAGEIFS(H241:H260, H241:H260, "&lt;" &amp; stats[[#This Row],[Q3]]+(2*stats[[#This Row],[IQR]]), H241:H260, "&gt;" &amp; stats[[#This Row],[Q1]]-(2*stats[[#This Row],[IQR]])),"")</f>
        <v>8.2407407426217101E-4</v>
      </c>
      <c r="M260" s="2"/>
      <c r="N260" s="1"/>
      <c r="O260" s="1"/>
      <c r="P260" s="1"/>
      <c r="Q260" s="1"/>
      <c r="R260" s="1"/>
    </row>
    <row r="261" spans="1:18" x14ac:dyDescent="0.25">
      <c r="A261" s="4">
        <v>44302.037916666668</v>
      </c>
      <c r="B261" s="1">
        <v>0</v>
      </c>
      <c r="C261" s="1">
        <v>1</v>
      </c>
      <c r="D261" s="5">
        <f>SUM(B$2:B261)</f>
        <v>1</v>
      </c>
      <c r="E261" s="5">
        <f>SUM(C$2:C261)</f>
        <v>260</v>
      </c>
      <c r="F261" s="2">
        <f>IF(stats[[#This Row],[Datetime]],stats[[#This Row],[Total Clear]]/stats[[#This Row],[Total Runs]],NA())</f>
        <v>3.8461538461538464E-3</v>
      </c>
      <c r="G261" s="2">
        <f t="shared" si="9"/>
        <v>0</v>
      </c>
      <c r="H261" s="3">
        <f>IFERROR(stats[[#This Row],[Datetime]]-A260,"")</f>
        <v>9.0277777781011537E-4</v>
      </c>
      <c r="I261" s="3">
        <f t="shared" si="10"/>
        <v>7.9571759124519303E-4</v>
      </c>
      <c r="J261" s="3">
        <f t="shared" si="11"/>
        <v>8.7094907212303951E-4</v>
      </c>
      <c r="K261" s="3">
        <f>IFERROR(stats[[#This Row],[Q3]]-stats[[#This Row],[Q1]],"")</f>
        <v>7.5231480877846479E-5</v>
      </c>
      <c r="L261" s="3">
        <f>IFERROR(AVERAGEIFS(H242:H261, H242:H261, "&lt;" &amp; stats[[#This Row],[Q3]]+(2*stats[[#This Row],[IQR]]), H242:H261, "&gt;" &amp; stats[[#This Row],[Q1]]-(2*stats[[#This Row],[IQR]])),"")</f>
        <v>8.2986111119680577E-4</v>
      </c>
      <c r="M261" s="2"/>
      <c r="N261" s="1"/>
      <c r="O261" s="1"/>
      <c r="P261" s="1"/>
      <c r="Q261" s="1"/>
      <c r="R261" s="1"/>
    </row>
    <row r="262" spans="1:18" x14ac:dyDescent="0.25">
      <c r="A262" s="4">
        <v>44302.038946759261</v>
      </c>
      <c r="B262" s="1">
        <v>0</v>
      </c>
      <c r="C262" s="1">
        <v>1</v>
      </c>
      <c r="D262" s="5">
        <f>SUM(B$2:B262)</f>
        <v>1</v>
      </c>
      <c r="E262" s="5">
        <f>SUM(C$2:C262)</f>
        <v>261</v>
      </c>
      <c r="F262" s="2">
        <f>IF(stats[[#This Row],[Datetime]],stats[[#This Row],[Total Clear]]/stats[[#This Row],[Total Runs]],NA())</f>
        <v>3.8314176245210726E-3</v>
      </c>
      <c r="G262" s="2">
        <f t="shared" si="9"/>
        <v>0</v>
      </c>
      <c r="H262" s="3">
        <f>IFERROR(stats[[#This Row],[Datetime]]-A261,"")</f>
        <v>1.0300925932824612E-3</v>
      </c>
      <c r="I262" s="3">
        <f t="shared" si="10"/>
        <v>7.9861111407808494E-4</v>
      </c>
      <c r="J262" s="3">
        <f t="shared" si="11"/>
        <v>8.8252314344572369E-4</v>
      </c>
      <c r="K262" s="3">
        <f>IFERROR(stats[[#This Row],[Q3]]-stats[[#This Row],[Q1]],"")</f>
        <v>8.3912029367638752E-5</v>
      </c>
      <c r="L262" s="3">
        <f>IFERROR(AVERAGEIFS(H243:H262, H243:H262, "&lt;" &amp; stats[[#This Row],[Q3]]+(2*stats[[#This Row],[IQR]]), H243:H262, "&gt;" &amp; stats[[#This Row],[Q1]]-(2*stats[[#This Row],[IQR]])),"")</f>
        <v>8.4317129621922502E-4</v>
      </c>
      <c r="M262" s="2"/>
      <c r="N262" s="1"/>
      <c r="O262" s="1"/>
      <c r="P262" s="1"/>
      <c r="Q262" s="1"/>
      <c r="R262" s="1"/>
    </row>
    <row r="263" spans="1:18" x14ac:dyDescent="0.25">
      <c r="A263" s="4">
        <v>44302.039930555555</v>
      </c>
      <c r="B263" s="1">
        <v>0</v>
      </c>
      <c r="C263" s="1">
        <v>1</v>
      </c>
      <c r="D263" s="5">
        <f>SUM(B$2:B263)</f>
        <v>1</v>
      </c>
      <c r="E263" s="5">
        <f>SUM(C$2:C263)</f>
        <v>262</v>
      </c>
      <c r="F263" s="2">
        <f>IF(stats[[#This Row],[Datetime]],stats[[#This Row],[Total Clear]]/stats[[#This Row],[Total Runs]],NA())</f>
        <v>3.8167938931297708E-3</v>
      </c>
      <c r="G263" s="2">
        <f t="shared" si="9"/>
        <v>0</v>
      </c>
      <c r="H263" s="3">
        <f>IFERROR(stats[[#This Row],[Datetime]]-A262,"")</f>
        <v>9.8379629343980923E-4</v>
      </c>
      <c r="I263" s="3">
        <f t="shared" si="10"/>
        <v>8.0729166256787721E-4</v>
      </c>
      <c r="J263" s="3">
        <f t="shared" si="11"/>
        <v>8.9409722022537608E-4</v>
      </c>
      <c r="K263" s="3">
        <f>IFERROR(stats[[#This Row],[Q3]]-stats[[#This Row],[Q1]],"")</f>
        <v>8.6805557657498866E-5</v>
      </c>
      <c r="L263" s="3">
        <f>IFERROR(AVERAGEIFS(H244:H263, H244:H263, "&lt;" &amp; stats[[#This Row],[Q3]]+(2*stats[[#This Row],[IQR]]), H244:H263, "&gt;" &amp; stats[[#This Row],[Q1]]-(2*stats[[#This Row],[IQR]])),"")</f>
        <v>8.5474537045229229E-4</v>
      </c>
      <c r="M263" s="2"/>
      <c r="N263" s="1"/>
      <c r="O263" s="1"/>
      <c r="P263" s="1"/>
      <c r="Q263" s="1"/>
      <c r="R263" s="1"/>
    </row>
    <row r="264" spans="1:18" x14ac:dyDescent="0.25">
      <c r="A264" s="4">
        <v>44302.040914351855</v>
      </c>
      <c r="B264" s="1">
        <v>1</v>
      </c>
      <c r="C264" s="1">
        <v>1</v>
      </c>
      <c r="D264" s="5">
        <f>SUM(B$2:B264)</f>
        <v>2</v>
      </c>
      <c r="E264" s="5">
        <f>SUM(C$2:C264)</f>
        <v>263</v>
      </c>
      <c r="F264" s="2">
        <f>IF(stats[[#This Row],[Datetime]],stats[[#This Row],[Total Clear]]/stats[[#This Row],[Total Runs]],NA())</f>
        <v>7.6045627376425855E-3</v>
      </c>
      <c r="G264" s="2">
        <f t="shared" si="9"/>
        <v>0.05</v>
      </c>
      <c r="H264" s="3">
        <f>IFERROR(stats[[#This Row],[Datetime]]-A263,"")</f>
        <v>9.8379630071576685E-4</v>
      </c>
      <c r="I264" s="3">
        <f t="shared" si="10"/>
        <v>8.1018518358177971E-4</v>
      </c>
      <c r="J264" s="3">
        <f t="shared" si="11"/>
        <v>9.0277777781011537E-4</v>
      </c>
      <c r="K264" s="3">
        <f>IFERROR(stats[[#This Row],[Q3]]-stats[[#This Row],[Q1]],"")</f>
        <v>9.2592594228335656E-5</v>
      </c>
      <c r="L264" s="3">
        <f>IFERROR(AVERAGEIFS(H245:H264, H245:H264, "&lt;" &amp; stats[[#This Row],[Q3]]+(2*stats[[#This Row],[IQR]]), H245:H264, "&gt;" &amp; stats[[#This Row],[Q1]]-(2*stats[[#This Row],[IQR]])),"")</f>
        <v>8.6458333353220949E-4</v>
      </c>
      <c r="M264" s="2"/>
      <c r="N264" s="1"/>
      <c r="O264" s="1"/>
      <c r="P264" s="1"/>
      <c r="Q264" s="1"/>
      <c r="R264" s="1"/>
    </row>
    <row r="265" spans="1:18" x14ac:dyDescent="0.25">
      <c r="A265" s="4">
        <v>44302.045335648145</v>
      </c>
      <c r="B265" s="1">
        <v>0</v>
      </c>
      <c r="C265" s="1">
        <v>1</v>
      </c>
      <c r="D265" s="5">
        <f>SUM(B$2:B265)</f>
        <v>2</v>
      </c>
      <c r="E265" s="5">
        <f>SUM(C$2:C265)</f>
        <v>264</v>
      </c>
      <c r="F265" s="2">
        <f>IF(stats[[#This Row],[Datetime]],stats[[#This Row],[Total Clear]]/stats[[#This Row],[Total Runs]],NA())</f>
        <v>7.575757575757576E-3</v>
      </c>
      <c r="G265" s="2">
        <f t="shared" si="9"/>
        <v>0.05</v>
      </c>
      <c r="H265" s="3">
        <f>IFERROR(stats[[#This Row],[Datetime]]-A264,"")</f>
        <v>4.421296289365273E-3</v>
      </c>
      <c r="I265" s="3">
        <f t="shared" si="10"/>
        <v>8.1018518358177971E-4</v>
      </c>
      <c r="J265" s="3">
        <f t="shared" si="11"/>
        <v>9.0567129700502846E-4</v>
      </c>
      <c r="K265" s="3">
        <f>IFERROR(stats[[#This Row],[Q3]]-stats[[#This Row],[Q1]],"")</f>
        <v>9.5486113423248753E-5</v>
      </c>
      <c r="L265" s="3">
        <f>IFERROR(AVERAGEIFS(H246:H265, H246:H265, "&lt;" &amp; stats[[#This Row],[Q3]]+(2*stats[[#This Row],[IQR]]), H246:H265, "&gt;" &amp; stats[[#This Row],[Q1]]-(2*stats[[#This Row],[IQR]])),"")</f>
        <v>8.6257309962284605E-4</v>
      </c>
      <c r="M265" s="2"/>
      <c r="N265" s="1"/>
      <c r="O265" s="1"/>
      <c r="P265" s="1"/>
      <c r="Q265" s="1"/>
      <c r="R265" s="1"/>
    </row>
    <row r="266" spans="1:18" x14ac:dyDescent="0.25">
      <c r="A266" s="4">
        <v>44302.046365740738</v>
      </c>
      <c r="B266" s="1">
        <v>0</v>
      </c>
      <c r="C266" s="1">
        <v>1</v>
      </c>
      <c r="D266" s="5">
        <f>SUM(B$2:B266)</f>
        <v>2</v>
      </c>
      <c r="E266" s="5">
        <f>SUM(C$2:C266)</f>
        <v>265</v>
      </c>
      <c r="F266" s="2">
        <f>IF(stats[[#This Row],[Datetime]],stats[[#This Row],[Total Clear]]/stats[[#This Row],[Total Runs]],NA())</f>
        <v>7.5471698113207548E-3</v>
      </c>
      <c r="G266" s="2">
        <f t="shared" si="9"/>
        <v>0.05</v>
      </c>
      <c r="H266" s="3">
        <f>IFERROR(stats[[#This Row],[Datetime]]-A265,"")</f>
        <v>1.0300925932824612E-3</v>
      </c>
      <c r="I266" s="3">
        <f t="shared" si="10"/>
        <v>8.1018518358177971E-4</v>
      </c>
      <c r="J266" s="3">
        <f t="shared" si="11"/>
        <v>9.2303240671753883E-4</v>
      </c>
      <c r="K266" s="3">
        <f>IFERROR(stats[[#This Row],[Q3]]-stats[[#This Row],[Q1]],"")</f>
        <v>1.1284722313575912E-4</v>
      </c>
      <c r="L266" s="3">
        <f>IFERROR(AVERAGEIFS(H247:H266, H247:H266, "&lt;" &amp; stats[[#This Row],[Q3]]+(2*stats[[#This Row],[IQR]]), H247:H266, "&gt;" &amp; stats[[#This Row],[Q1]]-(2*stats[[#This Row],[IQR]])),"")</f>
        <v>8.6866471744877726E-4</v>
      </c>
      <c r="M266" s="2"/>
      <c r="N266" s="1"/>
      <c r="O266" s="1"/>
      <c r="P266" s="1"/>
      <c r="Q266" s="1"/>
      <c r="R266" s="1"/>
    </row>
    <row r="267" spans="1:18" x14ac:dyDescent="0.25">
      <c r="A267" s="4">
        <v>44302.047442129631</v>
      </c>
      <c r="B267" s="1">
        <v>0</v>
      </c>
      <c r="C267" s="1">
        <v>1</v>
      </c>
      <c r="D267" s="5">
        <f>SUM(B$2:B267)</f>
        <v>2</v>
      </c>
      <c r="E267" s="5">
        <f>SUM(C$2:C267)</f>
        <v>266</v>
      </c>
      <c r="F267" s="2">
        <f>IF(stats[[#This Row],[Datetime]],stats[[#This Row],[Total Clear]]/stats[[#This Row],[Total Runs]],NA())</f>
        <v>7.5187969924812026E-3</v>
      </c>
      <c r="G267" s="2">
        <f t="shared" si="9"/>
        <v>0.05</v>
      </c>
      <c r="H267" s="3">
        <f>IFERROR(stats[[#This Row],[Datetime]]-A266,"")</f>
        <v>1.0763888931251131E-3</v>
      </c>
      <c r="I267" s="3">
        <f t="shared" si="10"/>
        <v>8.1018518358177971E-4</v>
      </c>
      <c r="J267" s="3">
        <f t="shared" si="11"/>
        <v>9.8379629525879864E-4</v>
      </c>
      <c r="K267" s="3">
        <f>IFERROR(stats[[#This Row],[Q3]]-stats[[#This Row],[Q1]],"")</f>
        <v>1.7361111167701893E-4</v>
      </c>
      <c r="L267" s="3">
        <f>IFERROR(AVERAGEIFS(H248:H267, H248:H267, "&lt;" &amp; stats[[#This Row],[Q3]]+(2*stats[[#This Row],[IQR]]), H248:H267, "&gt;" &amp; stats[[#This Row],[Q1]]-(2*stats[[#This Row],[IQR]])),"")</f>
        <v>8.8145711541935603E-4</v>
      </c>
      <c r="M267" s="2"/>
      <c r="N267" s="1"/>
      <c r="O267" s="1"/>
      <c r="P267" s="1"/>
      <c r="Q267" s="1"/>
      <c r="R267" s="1"/>
    </row>
    <row r="268" spans="1:18" x14ac:dyDescent="0.25">
      <c r="A268" s="4">
        <v>44302.048414351855</v>
      </c>
      <c r="B268" s="1">
        <v>0</v>
      </c>
      <c r="C268" s="1">
        <v>1</v>
      </c>
      <c r="D268" s="5">
        <f>SUM(B$2:B268)</f>
        <v>2</v>
      </c>
      <c r="E268" s="5">
        <f>SUM(C$2:C268)</f>
        <v>267</v>
      </c>
      <c r="F268" s="2">
        <f>IF(stats[[#This Row],[Datetime]],stats[[#This Row],[Total Clear]]/stats[[#This Row],[Total Runs]],NA())</f>
        <v>7.4906367041198503E-3</v>
      </c>
      <c r="G268" s="2">
        <f t="shared" si="9"/>
        <v>0.05</v>
      </c>
      <c r="H268" s="3">
        <f>IFERROR(stats[[#This Row],[Datetime]]-A267,"")</f>
        <v>9.7222222393611446E-4</v>
      </c>
      <c r="I268" s="3">
        <f t="shared" si="10"/>
        <v>8.18865741166519E-4</v>
      </c>
      <c r="J268" s="3">
        <f t="shared" si="11"/>
        <v>9.8379629525879864E-4</v>
      </c>
      <c r="K268" s="3">
        <f>IFERROR(stats[[#This Row],[Q3]]-stats[[#This Row],[Q1]],"")</f>
        <v>1.6493055409227964E-4</v>
      </c>
      <c r="L268" s="3">
        <f>IFERROR(AVERAGEIFS(H249:H268, H249:H268, "&lt;" &amp; stats[[#This Row],[Q3]]+(2*stats[[#This Row],[IQR]]), H249:H268, "&gt;" &amp; stats[[#This Row],[Q1]]-(2*stats[[#This Row],[IQR]])),"")</f>
        <v>8.8998538060542688E-4</v>
      </c>
      <c r="M268" s="2"/>
      <c r="N268" s="1"/>
      <c r="O268" s="1"/>
      <c r="P268" s="1"/>
      <c r="Q268" s="1"/>
      <c r="R268" s="1"/>
    </row>
    <row r="269" spans="1:18" x14ac:dyDescent="0.25">
      <c r="A269" s="4">
        <v>44302.049398148149</v>
      </c>
      <c r="B269" s="1">
        <v>0</v>
      </c>
      <c r="C269" s="1">
        <v>1</v>
      </c>
      <c r="D269" s="5">
        <f>SUM(B$2:B269)</f>
        <v>2</v>
      </c>
      <c r="E269" s="5">
        <f>SUM(C$2:C269)</f>
        <v>268</v>
      </c>
      <c r="F269" s="2">
        <f>IF(stats[[#This Row],[Datetime]],stats[[#This Row],[Total Clear]]/stats[[#This Row],[Total Runs]],NA())</f>
        <v>7.462686567164179E-3</v>
      </c>
      <c r="G269" s="2">
        <f t="shared" si="9"/>
        <v>0.05</v>
      </c>
      <c r="H269" s="3">
        <f>IFERROR(stats[[#This Row],[Datetime]]-A268,"")</f>
        <v>9.8379629343980923E-4</v>
      </c>
      <c r="I269" s="3">
        <f t="shared" si="10"/>
        <v>8.217592621804215E-4</v>
      </c>
      <c r="J269" s="3">
        <f t="shared" si="11"/>
        <v>9.8379629525879864E-4</v>
      </c>
      <c r="K269" s="3">
        <f>IFERROR(stats[[#This Row],[Q3]]-stats[[#This Row],[Q1]],"")</f>
        <v>1.6203703307837714E-4</v>
      </c>
      <c r="L269" s="3">
        <f>IFERROR(AVERAGEIFS(H250:H269, H250:H269, "&lt;" &amp; stats[[#This Row],[Q3]]+(2*stats[[#This Row],[IQR]]), H250:H269, "&gt;" &amp; stats[[#This Row],[Q1]]-(2*stats[[#This Row],[IQR]])),"")</f>
        <v>9.0095029276869207E-4</v>
      </c>
      <c r="M269" s="2"/>
      <c r="N269" s="1"/>
      <c r="O269" s="1"/>
      <c r="P269" s="1"/>
      <c r="Q269" s="1"/>
      <c r="R269" s="1"/>
    </row>
    <row r="270" spans="1:18" x14ac:dyDescent="0.25">
      <c r="A270" s="4">
        <v>44302.050370370373</v>
      </c>
      <c r="B270" s="1">
        <v>0</v>
      </c>
      <c r="C270" s="1">
        <v>1</v>
      </c>
      <c r="D270" s="5">
        <f>SUM(B$2:B270)</f>
        <v>2</v>
      </c>
      <c r="E270" s="5">
        <f>SUM(C$2:C270)</f>
        <v>269</v>
      </c>
      <c r="F270" s="2">
        <f>IF(stats[[#This Row],[Datetime]],stats[[#This Row],[Total Clear]]/stats[[#This Row],[Total Runs]],NA())</f>
        <v>7.4349442379182153E-3</v>
      </c>
      <c r="G270" s="2">
        <f t="shared" si="9"/>
        <v>0.05</v>
      </c>
      <c r="H270" s="3">
        <f>IFERROR(stats[[#This Row],[Datetime]]-A269,"")</f>
        <v>9.7222222393611446E-4</v>
      </c>
      <c r="I270" s="3">
        <f t="shared" si="10"/>
        <v>8.217592621804215E-4</v>
      </c>
      <c r="J270" s="3">
        <f t="shared" si="11"/>
        <v>9.8379629525879864E-4</v>
      </c>
      <c r="K270" s="3">
        <f>IFERROR(stats[[#This Row],[Q3]]-stats[[#This Row],[Q1]],"")</f>
        <v>1.6203703307837714E-4</v>
      </c>
      <c r="L270" s="3">
        <f>IFERROR(AVERAGEIFS(H251:H270, H251:H270, "&lt;" &amp; stats[[#This Row],[Q3]]+(2*stats[[#This Row],[IQR]]), H251:H270, "&gt;" &amp; stats[[#This Row],[Q1]]-(2*stats[[#This Row],[IQR]])),"")</f>
        <v>9.052144255532001E-4</v>
      </c>
      <c r="M270" s="2"/>
      <c r="N270" s="1"/>
      <c r="O270" s="1"/>
      <c r="P270" s="1"/>
      <c r="Q270" s="1"/>
      <c r="R270" s="1"/>
    </row>
    <row r="271" spans="1:18" x14ac:dyDescent="0.25">
      <c r="A271" s="4">
        <v>44302.051388888889</v>
      </c>
      <c r="B271" s="1">
        <v>0</v>
      </c>
      <c r="C271" s="1">
        <v>1</v>
      </c>
      <c r="D271" s="5">
        <f>SUM(B$2:B271)</f>
        <v>2</v>
      </c>
      <c r="E271" s="5">
        <f>SUM(C$2:C271)</f>
        <v>270</v>
      </c>
      <c r="F271" s="2">
        <f>IF(stats[[#This Row],[Datetime]],stats[[#This Row],[Total Clear]]/stats[[#This Row],[Total Runs]],NA())</f>
        <v>7.4074074074074077E-3</v>
      </c>
      <c r="G271" s="2">
        <f t="shared" si="9"/>
        <v>0.05</v>
      </c>
      <c r="H271" s="3">
        <f>IFERROR(stats[[#This Row],[Datetime]]-A270,"")</f>
        <v>1.0185185165028088E-3</v>
      </c>
      <c r="I271" s="3">
        <f t="shared" si="10"/>
        <v>8.3043981976516079E-4</v>
      </c>
      <c r="J271" s="3">
        <f t="shared" si="11"/>
        <v>9.9247685466252733E-4</v>
      </c>
      <c r="K271" s="3">
        <f>IFERROR(stats[[#This Row],[Q3]]-stats[[#This Row],[Q1]],"")</f>
        <v>1.6203703489736654E-4</v>
      </c>
      <c r="L271" s="3">
        <f>IFERROR(AVERAGEIFS(H252:H271, H252:H271, "&lt;" &amp; stats[[#This Row],[Q3]]+(2*stats[[#This Row],[IQR]]), H252:H271, "&gt;" &amp; stats[[#This Row],[Q1]]-(2*stats[[#This Row],[IQR]])),"")</f>
        <v>9.1557017578069414E-4</v>
      </c>
      <c r="M271" s="2"/>
      <c r="N271" s="1"/>
      <c r="O271" s="1"/>
      <c r="P271" s="1"/>
      <c r="Q271" s="1"/>
      <c r="R271" s="1"/>
    </row>
    <row r="272" spans="1:18" x14ac:dyDescent="0.25">
      <c r="A272" s="4">
        <v>44302.052349537036</v>
      </c>
      <c r="B272" s="1">
        <v>0</v>
      </c>
      <c r="C272" s="1">
        <v>1</v>
      </c>
      <c r="D272" s="5">
        <f>SUM(B$2:B272)</f>
        <v>2</v>
      </c>
      <c r="E272" s="5">
        <f>SUM(C$2:C272)</f>
        <v>271</v>
      </c>
      <c r="F272" s="2">
        <f>IF(stats[[#This Row],[Datetime]],stats[[#This Row],[Total Clear]]/stats[[#This Row],[Total Runs]],NA())</f>
        <v>7.3800738007380072E-3</v>
      </c>
      <c r="G272" s="2">
        <f t="shared" si="9"/>
        <v>0.05</v>
      </c>
      <c r="H272" s="3">
        <f>IFERROR(stats[[#This Row],[Datetime]]-A271,"")</f>
        <v>9.6064814715646207E-4</v>
      </c>
      <c r="I272" s="3">
        <f t="shared" si="10"/>
        <v>8.4201389108784497E-4</v>
      </c>
      <c r="J272" s="3">
        <f t="shared" si="11"/>
        <v>9.9247685466252733E-4</v>
      </c>
      <c r="K272" s="3">
        <f>IFERROR(stats[[#This Row],[Q3]]-stats[[#This Row],[Q1]],"")</f>
        <v>1.5046296357468236E-4</v>
      </c>
      <c r="L272" s="3">
        <f>IFERROR(AVERAGEIFS(H253:H272, H253:H272, "&lt;" &amp; stats[[#This Row],[Q3]]+(2*stats[[#This Row],[IQR]]), H253:H272, "&gt;" &amp; stats[[#This Row],[Q1]]-(2*stats[[#This Row],[IQR]])),"")</f>
        <v>9.2288011709522257E-4</v>
      </c>
      <c r="M272" s="2"/>
      <c r="N272" s="1"/>
      <c r="O272" s="1"/>
      <c r="P272" s="1"/>
      <c r="Q272" s="1"/>
      <c r="R272" s="1"/>
    </row>
    <row r="273" spans="1:18" x14ac:dyDescent="0.25">
      <c r="A273" s="4">
        <v>44302.053391203706</v>
      </c>
      <c r="B273" s="1">
        <v>0</v>
      </c>
      <c r="C273" s="1">
        <v>1</v>
      </c>
      <c r="D273" s="5">
        <f>SUM(B$2:B273)</f>
        <v>2</v>
      </c>
      <c r="E273" s="5">
        <f>SUM(C$2:C273)</f>
        <v>272</v>
      </c>
      <c r="F273" s="2">
        <f>IF(stats[[#This Row],[Datetime]],stats[[#This Row],[Total Clear]]/stats[[#This Row],[Total Runs]],NA())</f>
        <v>7.3529411764705881E-3</v>
      </c>
      <c r="G273" s="2">
        <f t="shared" si="9"/>
        <v>0.05</v>
      </c>
      <c r="H273" s="3">
        <f>IFERROR(stats[[#This Row],[Datetime]]-A272,"")</f>
        <v>1.0416666700621136E-3</v>
      </c>
      <c r="I273" s="3">
        <f t="shared" si="10"/>
        <v>8.6226851817627903E-4</v>
      </c>
      <c r="J273" s="3">
        <f t="shared" si="11"/>
        <v>1.0214120356977219E-3</v>
      </c>
      <c r="K273" s="3">
        <f>IFERROR(stats[[#This Row],[Q3]]-stats[[#This Row],[Q1]],"")</f>
        <v>1.5914351752144285E-4</v>
      </c>
      <c r="L273" s="3">
        <f>IFERROR(AVERAGEIFS(H254:H273, H254:H273, "&lt;" &amp; stats[[#This Row],[Q3]]+(2*stats[[#This Row],[IQR]]), H254:H273, "&gt;" &amp; stats[[#This Row],[Q1]]-(2*stats[[#This Row],[IQR]])),"")</f>
        <v>9.3506335351297538E-4</v>
      </c>
      <c r="M273" s="2"/>
      <c r="N273" s="1"/>
      <c r="O273" s="1"/>
      <c r="P273" s="1"/>
      <c r="Q273" s="1"/>
      <c r="R273" s="1"/>
    </row>
    <row r="274" spans="1:18" x14ac:dyDescent="0.25">
      <c r="A274" s="4">
        <v>44302.0544212963</v>
      </c>
      <c r="B274" s="1">
        <v>0</v>
      </c>
      <c r="C274" s="1">
        <v>1</v>
      </c>
      <c r="D274" s="5">
        <f>SUM(B$2:B274)</f>
        <v>2</v>
      </c>
      <c r="E274" s="5">
        <f>SUM(C$2:C274)</f>
        <v>273</v>
      </c>
      <c r="F274" s="2">
        <f>IF(stats[[#This Row],[Datetime]],stats[[#This Row],[Total Clear]]/stats[[#This Row],[Total Runs]],NA())</f>
        <v>7.326007326007326E-3</v>
      </c>
      <c r="G274" s="2">
        <f t="shared" si="9"/>
        <v>0.05</v>
      </c>
      <c r="H274" s="3">
        <f>IFERROR(stats[[#This Row],[Datetime]]-A273,"")</f>
        <v>1.0300925932824612E-3</v>
      </c>
      <c r="I274" s="3">
        <f t="shared" si="10"/>
        <v>8.767361068748869E-4</v>
      </c>
      <c r="J274" s="3">
        <f t="shared" si="11"/>
        <v>1.0300925932824612E-3</v>
      </c>
      <c r="K274" s="3">
        <f>IFERROR(stats[[#This Row],[Q3]]-stats[[#This Row],[Q1]],"")</f>
        <v>1.5335648640757427E-4</v>
      </c>
      <c r="L274" s="3">
        <f>IFERROR(AVERAGEIFS(H255:H274, H255:H274, "&lt;" &amp; stats[[#This Row],[Q3]]+(2*stats[[#This Row],[IQR]]), H255:H274, "&gt;" &amp; stats[[#This Row],[Q1]]-(2*stats[[#This Row],[IQR]])),"")</f>
        <v>9.4541910374046942E-4</v>
      </c>
      <c r="M274" s="2"/>
      <c r="N274" s="1"/>
      <c r="O274" s="1"/>
      <c r="P274" s="1"/>
      <c r="Q274" s="1"/>
      <c r="R274" s="1"/>
    </row>
    <row r="275" spans="1:18" x14ac:dyDescent="0.25">
      <c r="A275" s="4">
        <v>44302.05537037037</v>
      </c>
      <c r="B275" s="1">
        <v>0</v>
      </c>
      <c r="C275" s="1">
        <v>1</v>
      </c>
      <c r="D275" s="5">
        <f>SUM(B$2:B275)</f>
        <v>2</v>
      </c>
      <c r="E275" s="5">
        <f>SUM(C$2:C275)</f>
        <v>274</v>
      </c>
      <c r="F275" s="2">
        <f>IF(stats[[#This Row],[Datetime]],stats[[#This Row],[Total Clear]]/stats[[#This Row],[Total Runs]],NA())</f>
        <v>7.2992700729927005E-3</v>
      </c>
      <c r="G275" s="2">
        <f t="shared" si="9"/>
        <v>0.05</v>
      </c>
      <c r="H275" s="3">
        <f>IFERROR(stats[[#This Row],[Datetime]]-A274,"")</f>
        <v>9.4907407037680969E-4</v>
      </c>
      <c r="I275" s="3">
        <f t="shared" si="10"/>
        <v>8.9409722204436548E-4</v>
      </c>
      <c r="J275" s="3">
        <f t="shared" si="11"/>
        <v>1.0300925932824612E-3</v>
      </c>
      <c r="K275" s="3">
        <f>IFERROR(stats[[#This Row],[Q3]]-stats[[#This Row],[Q1]],"")</f>
        <v>1.3599537123809569E-4</v>
      </c>
      <c r="L275" s="3">
        <f>IFERROR(AVERAGEIFS(H256:H275, H256:H275, "&lt;" &amp; stats[[#This Row],[Q3]]+(2*stats[[#This Row],[IQR]]), H256:H275, "&gt;" &amp; stats[[#This Row],[Q1]]-(2*stats[[#This Row],[IQR]])),"")</f>
        <v>9.4907407458920618E-4</v>
      </c>
      <c r="M275" s="2"/>
      <c r="N275" s="1"/>
      <c r="O275" s="1"/>
      <c r="P275" s="1"/>
      <c r="Q275" s="1"/>
      <c r="R275" s="1"/>
    </row>
    <row r="276" spans="1:18" x14ac:dyDescent="0.25">
      <c r="A276" s="4">
        <v>44302.056458333333</v>
      </c>
      <c r="B276" s="1">
        <v>0</v>
      </c>
      <c r="C276" s="1">
        <v>1</v>
      </c>
      <c r="D276" s="5">
        <f>SUM(B$2:B276)</f>
        <v>2</v>
      </c>
      <c r="E276" s="5">
        <f>SUM(C$2:C276)</f>
        <v>275</v>
      </c>
      <c r="F276" s="2">
        <f>IF(stats[[#This Row],[Datetime]],stats[[#This Row],[Total Clear]]/stats[[#This Row],[Total Runs]],NA())</f>
        <v>7.2727272727272727E-3</v>
      </c>
      <c r="G276" s="2">
        <f t="shared" si="9"/>
        <v>0.05</v>
      </c>
      <c r="H276" s="3">
        <f>IFERROR(stats[[#This Row],[Datetime]]-A275,"")</f>
        <v>1.0879629626288079E-3</v>
      </c>
      <c r="I276" s="3">
        <f t="shared" si="10"/>
        <v>9.3749999723513611E-4</v>
      </c>
      <c r="J276" s="3">
        <f t="shared" si="11"/>
        <v>1.0300925932824612E-3</v>
      </c>
      <c r="K276" s="3">
        <f>IFERROR(stats[[#This Row],[Q3]]-stats[[#This Row],[Q1]],"")</f>
        <v>9.259259604732506E-5</v>
      </c>
      <c r="L276" s="3">
        <f>IFERROR(AVERAGEIFS(H257:H276, H257:H276, "&lt;" &amp; stats[[#This Row],[Q3]]+(2*stats[[#This Row],[IQR]]), H257:H276, "&gt;" &amp; stats[[#This Row],[Q1]]-(2*stats[[#This Row],[IQR]])),"")</f>
        <v>9.6430311915403431E-4</v>
      </c>
      <c r="M276" s="2"/>
      <c r="N276" s="1"/>
      <c r="O276" s="1"/>
      <c r="P276" s="1"/>
      <c r="Q276" s="1"/>
      <c r="R276" s="1"/>
    </row>
    <row r="277" spans="1:18" x14ac:dyDescent="0.25">
      <c r="A277" s="4">
        <v>44302.05740740741</v>
      </c>
      <c r="B277" s="1">
        <v>0</v>
      </c>
      <c r="C277" s="1">
        <v>1</v>
      </c>
      <c r="D277" s="5">
        <f>SUM(B$2:B277)</f>
        <v>2</v>
      </c>
      <c r="E277" s="5">
        <f>SUM(C$2:C277)</f>
        <v>276</v>
      </c>
      <c r="F277" s="2">
        <f>IF(stats[[#This Row],[Datetime]],stats[[#This Row],[Total Clear]]/stats[[#This Row],[Total Runs]],NA())</f>
        <v>7.246376811594203E-3</v>
      </c>
      <c r="G277" s="2">
        <f t="shared" si="9"/>
        <v>0.05</v>
      </c>
      <c r="H277" s="3">
        <f>IFERROR(stats[[#This Row],[Datetime]]-A276,"")</f>
        <v>9.490740776527673E-4</v>
      </c>
      <c r="I277" s="3">
        <f t="shared" si="10"/>
        <v>9.490740758337779E-4</v>
      </c>
      <c r="J277" s="3">
        <f t="shared" si="11"/>
        <v>1.0300925932824612E-3</v>
      </c>
      <c r="K277" s="3">
        <f>IFERROR(stats[[#This Row],[Q3]]-stats[[#This Row],[Q1]],"")</f>
        <v>8.1018517448683269E-5</v>
      </c>
      <c r="L277" s="3">
        <f>IFERROR(AVERAGEIFS(H258:H277, H258:H277, "&lt;" &amp; stats[[#This Row],[Q3]]+(2*stats[[#This Row],[IQR]]), H258:H277, "&gt;" &amp; stats[[#This Row],[Q1]]-(2*stats[[#This Row],[IQR]])),"")</f>
        <v>9.7865226376193785E-4</v>
      </c>
      <c r="M277" s="2"/>
      <c r="N277" s="1"/>
      <c r="O277" s="1"/>
      <c r="P277" s="1"/>
      <c r="Q277" s="1"/>
      <c r="R277" s="1"/>
    </row>
    <row r="278" spans="1:18" x14ac:dyDescent="0.25">
      <c r="A278" s="4">
        <v>44302.058437500003</v>
      </c>
      <c r="B278" s="1">
        <v>0</v>
      </c>
      <c r="C278" s="1">
        <v>1</v>
      </c>
      <c r="D278" s="5">
        <f>SUM(B$2:B278)</f>
        <v>2</v>
      </c>
      <c r="E278" s="5">
        <f>SUM(C$2:C278)</f>
        <v>277</v>
      </c>
      <c r="F278" s="2">
        <f>IF(stats[[#This Row],[Datetime]],stats[[#This Row],[Total Clear]]/stats[[#This Row],[Total Runs]],NA())</f>
        <v>7.2202166064981952E-3</v>
      </c>
      <c r="G278" s="2">
        <f t="shared" si="9"/>
        <v>0.05</v>
      </c>
      <c r="H278" s="3">
        <f>IFERROR(stats[[#This Row],[Datetime]]-A277,"")</f>
        <v>1.0300925932824612E-3</v>
      </c>
      <c r="I278" s="3">
        <f t="shared" si="10"/>
        <v>9.5775462978053838E-4</v>
      </c>
      <c r="J278" s="3">
        <f t="shared" si="11"/>
        <v>1.0300925932824612E-3</v>
      </c>
      <c r="K278" s="3">
        <f>IFERROR(stats[[#This Row],[Q3]]-stats[[#This Row],[Q1]],"")</f>
        <v>7.2337963501922786E-5</v>
      </c>
      <c r="L278" s="3">
        <f>IFERROR(AVERAGEIFS(H259:H278, H259:H278, "&lt;" &amp; stats[[#This Row],[Q3]]+(2*stats[[#This Row],[IQR]]), H259:H278, "&gt;" &amp; stats[[#This Row],[Q1]]-(2*stats[[#This Row],[IQR]])),"")</f>
        <v>9.9151234624312353E-4</v>
      </c>
      <c r="M278" s="2"/>
      <c r="N278" s="1"/>
      <c r="O278" s="1"/>
      <c r="P278" s="1"/>
      <c r="Q278" s="1"/>
      <c r="R278" s="1"/>
    </row>
    <row r="279" spans="1:18" x14ac:dyDescent="0.25">
      <c r="A279" s="4">
        <v>44302.059432870374</v>
      </c>
      <c r="B279" s="1">
        <v>0</v>
      </c>
      <c r="C279" s="1">
        <v>1</v>
      </c>
      <c r="D279" s="5">
        <f>SUM(B$2:B279)</f>
        <v>2</v>
      </c>
      <c r="E279" s="5">
        <f>SUM(C$2:C279)</f>
        <v>278</v>
      </c>
      <c r="F279" s="2">
        <f>IF(stats[[#This Row],[Datetime]],stats[[#This Row],[Total Clear]]/stats[[#This Row],[Total Runs]],NA())</f>
        <v>7.1942446043165471E-3</v>
      </c>
      <c r="G279" s="2">
        <f t="shared" ref="G279:G288" si="12">SUM(B260:B279) / SUM(C260:C279)</f>
        <v>0.05</v>
      </c>
      <c r="H279" s="3">
        <f>IFERROR(stats[[#This Row],[Datetime]]-A278,"")</f>
        <v>9.9537037021946162E-4</v>
      </c>
      <c r="I279" s="3">
        <f t="shared" ref="I279:I288" si="13">IFERROR(_xlfn.QUARTILE.INC(H260:H279,1),"")</f>
        <v>9.6932870474120136E-4</v>
      </c>
      <c r="J279" s="3">
        <f t="shared" ref="J279:J288" si="14">IFERROR(_xlfn.QUARTILE.INC(H260:H279,3),"")</f>
        <v>1.0300925932824612E-3</v>
      </c>
      <c r="K279" s="3">
        <f>IFERROR(stats[[#This Row],[Q3]]-stats[[#This Row],[Q1]],"")</f>
        <v>6.0763888541259803E-5</v>
      </c>
      <c r="L279" s="3">
        <f>IFERROR(AVERAGEIFS(H260:H279, H260:H279, "&lt;" &amp; stats[[#This Row],[Q3]]+(2*stats[[#This Row],[IQR]]), H260:H279, "&gt;" &amp; stats[[#This Row],[Q1]]-(2*stats[[#This Row],[IQR]])),"")</f>
        <v>9.9987139967399555E-4</v>
      </c>
      <c r="M279" s="2"/>
      <c r="N279" s="1"/>
      <c r="O279" s="1"/>
      <c r="P279" s="1"/>
      <c r="Q279" s="1"/>
      <c r="R279" s="1"/>
    </row>
    <row r="280" spans="1:18" x14ac:dyDescent="0.25">
      <c r="A280" s="4">
        <v>44302.060439814813</v>
      </c>
      <c r="B280" s="1">
        <v>0</v>
      </c>
      <c r="C280" s="1">
        <v>1</v>
      </c>
      <c r="D280" s="5">
        <f>SUM(B$2:B280)</f>
        <v>2</v>
      </c>
      <c r="E280" s="5">
        <f>SUM(C$2:C280)</f>
        <v>279</v>
      </c>
      <c r="F280" s="2">
        <f>IF(stats[[#This Row],[Datetime]],stats[[#This Row],[Total Clear]]/stats[[#This Row],[Total Runs]],NA())</f>
        <v>7.1684587813620072E-3</v>
      </c>
      <c r="G280" s="2">
        <f t="shared" si="12"/>
        <v>0.05</v>
      </c>
      <c r="H280" s="3">
        <f>IFERROR(stats[[#This Row],[Datetime]]-A279,"")</f>
        <v>1.0069444397231564E-3</v>
      </c>
      <c r="I280" s="3">
        <f t="shared" si="13"/>
        <v>9.7222222393611446E-4</v>
      </c>
      <c r="J280" s="3">
        <f t="shared" si="14"/>
        <v>1.0300925932824612E-3</v>
      </c>
      <c r="K280" s="3">
        <f>IFERROR(stats[[#This Row],[Q3]]-stats[[#This Row],[Q1]],"")</f>
        <v>5.7870369346346706E-5</v>
      </c>
      <c r="L280" s="3">
        <f>IFERROR(AVERAGEIFS(H261:H280, H261:H280, "&lt;" &amp; stats[[#This Row],[Q3]]+(2*stats[[#This Row],[IQR]]), H261:H280, "&gt;" &amp; stats[[#This Row],[Q1]]-(2*stats[[#This Row],[IQR]])),"")</f>
        <v>1.0002436649397407E-3</v>
      </c>
      <c r="M280" s="2"/>
      <c r="N280" s="1"/>
      <c r="O280" s="1"/>
      <c r="P280" s="1"/>
      <c r="Q280" s="1"/>
      <c r="R280" s="1"/>
    </row>
    <row r="281" spans="1:18" x14ac:dyDescent="0.25">
      <c r="A281" s="4">
        <v>44302.061388888891</v>
      </c>
      <c r="B281" s="1">
        <v>0</v>
      </c>
      <c r="C281" s="1">
        <v>1</v>
      </c>
      <c r="D281" s="5">
        <f>SUM(B$2:B281)</f>
        <v>2</v>
      </c>
      <c r="E281" s="5">
        <f>SUM(C$2:C281)</f>
        <v>280</v>
      </c>
      <c r="F281" s="2">
        <f>IF(stats[[#This Row],[Datetime]],stats[[#This Row],[Total Clear]]/stats[[#This Row],[Total Runs]],NA())</f>
        <v>7.1428571428571426E-3</v>
      </c>
      <c r="G281" s="2">
        <f t="shared" si="12"/>
        <v>0.05</v>
      </c>
      <c r="H281" s="3">
        <f>IFERROR(stats[[#This Row],[Datetime]]-A280,"")</f>
        <v>9.490740776527673E-4</v>
      </c>
      <c r="I281" s="3">
        <f t="shared" si="13"/>
        <v>9.7222222393611446E-4</v>
      </c>
      <c r="J281" s="3">
        <f t="shared" si="14"/>
        <v>1.0300925932824612E-3</v>
      </c>
      <c r="K281" s="3">
        <f>IFERROR(stats[[#This Row],[Q3]]-stats[[#This Row],[Q1]],"")</f>
        <v>5.7870369346346706E-5</v>
      </c>
      <c r="L281" s="3">
        <f>IFERROR(AVERAGEIFS(H262:H281, H262:H281, "&lt;" &amp; stats[[#This Row],[Q3]]+(2*stats[[#This Row],[IQR]]), H262:H281, "&gt;" &amp; stats[[#This Row],[Q1]]-(2*stats[[#This Row],[IQR]])),"")</f>
        <v>1.0026803122998803E-3</v>
      </c>
      <c r="M281" s="2"/>
      <c r="N281" s="1"/>
      <c r="O281" s="1"/>
      <c r="P281" s="1"/>
      <c r="Q281" s="1"/>
      <c r="R281" s="1"/>
    </row>
    <row r="282" spans="1:18" x14ac:dyDescent="0.25">
      <c r="A282" s="4">
        <v>44302.062326388892</v>
      </c>
      <c r="B282" s="1">
        <v>0</v>
      </c>
      <c r="C282" s="1">
        <v>1</v>
      </c>
      <c r="D282" s="5">
        <f>SUM(B$2:B282)</f>
        <v>2</v>
      </c>
      <c r="E282" s="5">
        <f>SUM(C$2:C282)</f>
        <v>281</v>
      </c>
      <c r="F282" s="2">
        <f>IF(stats[[#This Row],[Datetime]],stats[[#This Row],[Total Clear]]/stats[[#This Row],[Total Runs]],NA())</f>
        <v>7.1174377224199285E-3</v>
      </c>
      <c r="G282" s="2">
        <f t="shared" si="12"/>
        <v>0.05</v>
      </c>
      <c r="H282" s="3">
        <f>IFERROR(stats[[#This Row],[Datetime]]-A281,"")</f>
        <v>9.3750000087311491E-4</v>
      </c>
      <c r="I282" s="3">
        <f t="shared" si="13"/>
        <v>9.6932870474120136E-4</v>
      </c>
      <c r="J282" s="3">
        <f t="shared" si="14"/>
        <v>1.0300925932824612E-3</v>
      </c>
      <c r="K282" s="3">
        <f>IFERROR(stats[[#This Row],[Q3]]-stats[[#This Row],[Q1]],"")</f>
        <v>6.0763888541259803E-5</v>
      </c>
      <c r="L282" s="3">
        <f>IFERROR(AVERAGEIFS(H263:H282, H263:H282, "&lt;" &amp; stats[[#This Row],[Q3]]+(2*stats[[#This Row],[IQR]]), H263:H282, "&gt;" &amp; stats[[#This Row],[Q1]]-(2*stats[[#This Row],[IQR]])),"")</f>
        <v>9.9780701796254624E-4</v>
      </c>
      <c r="M282" s="2"/>
      <c r="N282" s="1"/>
      <c r="O282" s="1"/>
      <c r="P282" s="1"/>
      <c r="Q282" s="1"/>
      <c r="R282" s="1"/>
    </row>
    <row r="283" spans="1:18" x14ac:dyDescent="0.25">
      <c r="A283" s="4">
        <v>44302.063310185185</v>
      </c>
      <c r="B283" s="1">
        <v>0</v>
      </c>
      <c r="C283" s="1">
        <v>1</v>
      </c>
      <c r="D283" s="5">
        <f>SUM(B$2:B283)</f>
        <v>2</v>
      </c>
      <c r="E283" s="5">
        <f>SUM(C$2:C283)</f>
        <v>282</v>
      </c>
      <c r="F283" s="2">
        <f>IF(stats[[#This Row],[Datetime]],stats[[#This Row],[Total Clear]]/stats[[#This Row],[Total Runs]],NA())</f>
        <v>7.0921985815602835E-3</v>
      </c>
      <c r="G283" s="2">
        <f t="shared" si="12"/>
        <v>0.05</v>
      </c>
      <c r="H283" s="3">
        <f>IFERROR(stats[[#This Row],[Datetime]]-A282,"")</f>
        <v>9.8379629343980923E-4</v>
      </c>
      <c r="I283" s="3">
        <f t="shared" si="13"/>
        <v>9.6932870474120136E-4</v>
      </c>
      <c r="J283" s="3">
        <f t="shared" si="14"/>
        <v>1.0300925932824612E-3</v>
      </c>
      <c r="K283" s="3">
        <f>IFERROR(stats[[#This Row],[Q3]]-stats[[#This Row],[Q1]],"")</f>
        <v>6.0763888541259803E-5</v>
      </c>
      <c r="L283" s="3">
        <f>IFERROR(AVERAGEIFS(H264:H283, H264:H283, "&lt;" &amp; stats[[#This Row],[Q3]]+(2*stats[[#This Row],[IQR]]), H264:H283, "&gt;" &amp; stats[[#This Row],[Q1]]-(2*stats[[#This Row],[IQR]])),"")</f>
        <v>9.9780701796254624E-4</v>
      </c>
      <c r="M283" s="2"/>
      <c r="N283" s="1"/>
      <c r="O283" s="1"/>
      <c r="P283" s="1"/>
      <c r="Q283" s="1"/>
      <c r="R283" s="1"/>
    </row>
    <row r="284" spans="1:18" x14ac:dyDescent="0.25">
      <c r="A284" s="4">
        <v>44302.064386574071</v>
      </c>
      <c r="B284" s="1">
        <v>0</v>
      </c>
      <c r="C284" s="1">
        <v>1</v>
      </c>
      <c r="D284" s="5">
        <f>SUM(B$2:B284)</f>
        <v>2</v>
      </c>
      <c r="E284" s="5">
        <f>SUM(C$2:C284)</f>
        <v>283</v>
      </c>
      <c r="F284" s="2">
        <f>IF(stats[[#This Row],[Datetime]],stats[[#This Row],[Total Clear]]/stats[[#This Row],[Total Runs]],NA())</f>
        <v>7.0671378091872791E-3</v>
      </c>
      <c r="G284" s="2">
        <f t="shared" si="12"/>
        <v>0</v>
      </c>
      <c r="H284" s="3">
        <f>IFERROR(stats[[#This Row],[Datetime]]-A283,"")</f>
        <v>1.0763888858491555E-3</v>
      </c>
      <c r="I284" s="3">
        <f t="shared" si="13"/>
        <v>9.6932870474120136E-4</v>
      </c>
      <c r="J284" s="3">
        <f t="shared" si="14"/>
        <v>1.0329861124773743E-3</v>
      </c>
      <c r="K284" s="3">
        <f>IFERROR(stats[[#This Row],[Q3]]-stats[[#This Row],[Q1]],"")</f>
        <v>6.36574077361729E-5</v>
      </c>
      <c r="L284" s="3">
        <f>IFERROR(AVERAGEIFS(H265:H284, H265:H284, "&lt;" &amp; stats[[#This Row],[Q3]]+(2*stats[[#This Row],[IQR]]), H265:H284, "&gt;" &amp; stats[[#This Row],[Q1]]-(2*stats[[#This Row],[IQR]])),"")</f>
        <v>1.0026803119169351E-3</v>
      </c>
      <c r="M284" s="2"/>
      <c r="N284" s="1"/>
      <c r="O284" s="1"/>
      <c r="P284" s="1"/>
      <c r="Q284" s="1"/>
      <c r="R284" s="1"/>
    </row>
    <row r="285" spans="1:18" x14ac:dyDescent="0.25">
      <c r="A285" s="4">
        <v>44302.065370370372</v>
      </c>
      <c r="B285" s="1">
        <v>0</v>
      </c>
      <c r="C285" s="1">
        <v>1</v>
      </c>
      <c r="D285" s="5">
        <f>SUM(B$2:B285)</f>
        <v>2</v>
      </c>
      <c r="E285" s="5">
        <f>SUM(C$2:C285)</f>
        <v>284</v>
      </c>
      <c r="F285" s="2">
        <f>IF(stats[[#This Row],[Datetime]],stats[[#This Row],[Total Clear]]/stats[[#This Row],[Total Runs]],NA())</f>
        <v>7.0422535211267607E-3</v>
      </c>
      <c r="G285" s="2">
        <f t="shared" si="12"/>
        <v>0</v>
      </c>
      <c r="H285" s="3">
        <f>IFERROR(stats[[#This Row],[Datetime]]-A284,"")</f>
        <v>9.8379630071576685E-4</v>
      </c>
      <c r="I285" s="3">
        <f t="shared" si="13"/>
        <v>9.6932870474120136E-4</v>
      </c>
      <c r="J285" s="3">
        <f t="shared" si="14"/>
        <v>1.0300925932824612E-3</v>
      </c>
      <c r="K285" s="3">
        <f>IFERROR(stats[[#This Row],[Q3]]-stats[[#This Row],[Q1]],"")</f>
        <v>6.0763888541259803E-5</v>
      </c>
      <c r="L285" s="3">
        <f>IFERROR(AVERAGEIFS(H266:H285, H266:H285, "&lt;" &amp; stats[[#This Row],[Q3]]+(2*stats[[#This Row],[IQR]]), H266:H285, "&gt;" &amp; stats[[#This Row],[Q1]]-(2*stats[[#This Row],[IQR]])),"")</f>
        <v>1.0017361113568769E-3</v>
      </c>
      <c r="M285" s="2"/>
      <c r="N285" s="1"/>
      <c r="O285" s="1"/>
      <c r="P285" s="1"/>
      <c r="Q285" s="1"/>
      <c r="R285" s="1"/>
    </row>
    <row r="286" spans="1:18" x14ac:dyDescent="0.25">
      <c r="A286" s="4">
        <v>44302.066412037035</v>
      </c>
      <c r="B286" s="1">
        <v>0</v>
      </c>
      <c r="C286" s="1">
        <v>1</v>
      </c>
      <c r="D286" s="5">
        <f>SUM(B$2:B286)</f>
        <v>2</v>
      </c>
      <c r="E286" s="5">
        <f>SUM(C$2:C286)</f>
        <v>285</v>
      </c>
      <c r="F286" s="2">
        <f>IF(stats[[#This Row],[Datetime]],stats[[#This Row],[Total Clear]]/stats[[#This Row],[Total Runs]],NA())</f>
        <v>7.0175438596491229E-3</v>
      </c>
      <c r="G286" s="2">
        <f t="shared" si="12"/>
        <v>0</v>
      </c>
      <c r="H286" s="3">
        <f>IFERROR(stats[[#This Row],[Datetime]]-A285,"")</f>
        <v>1.0416666627861559E-3</v>
      </c>
      <c r="I286" s="3">
        <f t="shared" si="13"/>
        <v>9.6932870474120136E-4</v>
      </c>
      <c r="J286" s="3">
        <f t="shared" si="14"/>
        <v>1.0329861106583849E-3</v>
      </c>
      <c r="K286" s="3">
        <f>IFERROR(stats[[#This Row],[Q3]]-stats[[#This Row],[Q1]],"")</f>
        <v>6.3657405917183496E-5</v>
      </c>
      <c r="L286" s="3">
        <f>IFERROR(AVERAGEIFS(H267:H286, H267:H286, "&lt;" &amp; stats[[#This Row],[Q3]]+(2*stats[[#This Row],[IQR]]), H267:H286, "&gt;" &amp; stats[[#This Row],[Q1]]-(2*stats[[#This Row],[IQR]])),"")</f>
        <v>1.0023148148320614E-3</v>
      </c>
      <c r="M286" s="2"/>
      <c r="N286" s="1"/>
      <c r="O286" s="1"/>
      <c r="P286" s="1"/>
      <c r="Q286" s="1"/>
      <c r="R286" s="1"/>
    </row>
    <row r="287" spans="1:18" x14ac:dyDescent="0.25">
      <c r="A287" s="4">
        <v>44302.067465277774</v>
      </c>
      <c r="B287" s="1">
        <v>0</v>
      </c>
      <c r="C287" s="1">
        <v>1</v>
      </c>
      <c r="D287" s="5">
        <f>SUM(B$2:B287)</f>
        <v>2</v>
      </c>
      <c r="E287" s="5">
        <f>SUM(C$2:C287)</f>
        <v>286</v>
      </c>
      <c r="F287" s="2">
        <f>IF(stats[[#This Row],[Datetime]],stats[[#This Row],[Total Clear]]/stats[[#This Row],[Total Runs]],NA())</f>
        <v>6.993006993006993E-3</v>
      </c>
      <c r="G287" s="2">
        <f t="shared" si="12"/>
        <v>0</v>
      </c>
      <c r="H287" s="3">
        <f>IFERROR(stats[[#This Row],[Datetime]]-A286,"")</f>
        <v>1.0532407395658083E-3</v>
      </c>
      <c r="I287" s="3">
        <f t="shared" si="13"/>
        <v>9.6932870474120136E-4</v>
      </c>
      <c r="J287" s="3">
        <f t="shared" si="14"/>
        <v>1.0329861106583849E-3</v>
      </c>
      <c r="K287" s="3">
        <f>IFERROR(stats[[#This Row],[Q3]]-stats[[#This Row],[Q1]],"")</f>
        <v>6.3657405917183496E-5</v>
      </c>
      <c r="L287" s="3">
        <f>IFERROR(AVERAGEIFS(H268:H287, H268:H287, "&lt;" &amp; stats[[#This Row],[Q3]]+(2*stats[[#This Row],[IQR]]), H268:H287, "&gt;" &amp; stats[[#This Row],[Q1]]-(2*stats[[#This Row],[IQR]])),"")</f>
        <v>1.0011574071540964E-3</v>
      </c>
      <c r="M287" s="2"/>
      <c r="N287" s="1"/>
      <c r="O287" s="1"/>
      <c r="P287" s="1"/>
      <c r="Q287" s="1"/>
      <c r="R287" s="1"/>
    </row>
    <row r="288" spans="1:18" x14ac:dyDescent="0.25">
      <c r="A288" s="4">
        <v>44302.068599537037</v>
      </c>
      <c r="B288" s="1">
        <v>0</v>
      </c>
      <c r="C288" s="1">
        <v>1</v>
      </c>
      <c r="D288" s="5">
        <f>SUM(B$2:B288)</f>
        <v>2</v>
      </c>
      <c r="E288" s="5">
        <f>SUM(C$2:C288)</f>
        <v>287</v>
      </c>
      <c r="F288" s="2">
        <f>IF(stats[[#This Row],[Datetime]],stats[[#This Row],[Total Clear]]/stats[[#This Row],[Total Runs]],NA())</f>
        <v>6.9686411149825784E-3</v>
      </c>
      <c r="G288" s="2">
        <f t="shared" si="12"/>
        <v>0</v>
      </c>
      <c r="H288" s="3">
        <f>IFERROR(stats[[#This Row],[Datetime]]-A287,"")</f>
        <v>1.1342592624714598E-3</v>
      </c>
      <c r="I288" s="3">
        <f t="shared" si="13"/>
        <v>9.6932870474120136E-4</v>
      </c>
      <c r="J288" s="3">
        <f t="shared" si="14"/>
        <v>1.0416666646051453E-3</v>
      </c>
      <c r="K288" s="3">
        <f>IFERROR(stats[[#This Row],[Q3]]-stats[[#This Row],[Q1]],"")</f>
        <v>7.2337959863943979E-5</v>
      </c>
      <c r="L288" s="3">
        <f>IFERROR(AVERAGEIFS(H269:H288, H269:H288, "&lt;" &amp; stats[[#This Row],[Q3]]+(2*stats[[#This Row],[IQR]]), H269:H288, "&gt;" &amp; stats[[#This Row],[Q1]]-(2*stats[[#This Row],[IQR]])),"")</f>
        <v>1.0092592590808635E-3</v>
      </c>
      <c r="M288" s="2"/>
      <c r="N288" s="1"/>
      <c r="O288" s="1"/>
      <c r="P288" s="1"/>
      <c r="Q288" s="1"/>
      <c r="R288" s="1"/>
    </row>
    <row r="289" spans="1:18" x14ac:dyDescent="0.25">
      <c r="A289" s="4">
        <v>44302.069652777776</v>
      </c>
      <c r="B289" s="1">
        <v>0</v>
      </c>
      <c r="C289" s="1">
        <v>1</v>
      </c>
      <c r="D289" s="5">
        <f>SUM(B$2:B289)</f>
        <v>2</v>
      </c>
      <c r="E289" s="5">
        <f>SUM(C$2:C289)</f>
        <v>288</v>
      </c>
      <c r="F289" s="2">
        <f>IF(stats[[#This Row],[Datetime]],stats[[#This Row],[Total Clear]]/stats[[#This Row],[Total Runs]],NA())</f>
        <v>6.9444444444444441E-3</v>
      </c>
      <c r="G289" s="2">
        <f>SUM(B289:B289) / SUM(C289:C289)</f>
        <v>0</v>
      </c>
      <c r="H289" s="3">
        <f>IFERROR(stats[[#This Row],[Datetime]]-A288,"")</f>
        <v>1.0532407395658083E-3</v>
      </c>
      <c r="I289" s="3">
        <f>IFERROR(_xlfn.QUARTILE.INC(H289:H289,1),"")</f>
        <v>1.0532407395658083E-3</v>
      </c>
      <c r="J289" s="3">
        <f>IFERROR(_xlfn.QUARTILE.INC(H289:H289,3),"")</f>
        <v>1.0532407395658083E-3</v>
      </c>
      <c r="K289" s="3">
        <f>IFERROR(stats[[#This Row],[Q3]]-stats[[#This Row],[Q1]],"")</f>
        <v>0</v>
      </c>
      <c r="L289" s="3" t="str">
        <f>IFERROR(AVERAGEIFS(H289:H289, H289:H289, "&lt;" &amp; stats[[#This Row],[Q3]]+(2*stats[[#This Row],[IQR]]), H289:H289, "&gt;" &amp; stats[[#This Row],[Q1]]-(2*stats[[#This Row],[IQR]])),"")</f>
        <v/>
      </c>
      <c r="M289" s="2"/>
      <c r="N289" s="1"/>
      <c r="O289" s="1"/>
      <c r="P289" s="1"/>
      <c r="Q289" s="1"/>
      <c r="R289" s="1"/>
    </row>
    <row r="290" spans="1:18" x14ac:dyDescent="0.25">
      <c r="M290" s="2"/>
      <c r="N290" s="1"/>
      <c r="O290" s="1"/>
      <c r="P290" s="1"/>
      <c r="Q290" s="1"/>
      <c r="R290" s="1"/>
    </row>
    <row r="291" spans="1:18" x14ac:dyDescent="0.25">
      <c r="M291" s="2"/>
      <c r="N291" s="1"/>
      <c r="O291" s="1"/>
      <c r="P291" s="1"/>
      <c r="Q291" s="1"/>
      <c r="R291" s="1"/>
    </row>
    <row r="292" spans="1:18" x14ac:dyDescent="0.25">
      <c r="M292" s="2"/>
      <c r="N292" s="1"/>
      <c r="O292" s="1"/>
      <c r="P292" s="1"/>
      <c r="Q292" s="1"/>
      <c r="R292" s="1"/>
    </row>
    <row r="293" spans="1:18" x14ac:dyDescent="0.25">
      <c r="M293" s="2"/>
      <c r="N293" s="1"/>
      <c r="O293" s="1"/>
      <c r="P293" s="1"/>
      <c r="Q293" s="1"/>
      <c r="R293" s="1"/>
    </row>
    <row r="294" spans="1:18" x14ac:dyDescent="0.25">
      <c r="M294" s="2"/>
      <c r="N294" s="1"/>
      <c r="O294" s="1"/>
      <c r="P294" s="1"/>
      <c r="Q294" s="1"/>
      <c r="R294" s="1"/>
    </row>
    <row r="295" spans="1:18" x14ac:dyDescent="0.25">
      <c r="M295" s="2"/>
      <c r="N295" s="1"/>
      <c r="O295" s="1"/>
      <c r="P295" s="1"/>
      <c r="Q295" s="1"/>
      <c r="R295" s="1"/>
    </row>
    <row r="296" spans="1:18" x14ac:dyDescent="0.25">
      <c r="M296" s="2"/>
      <c r="N296" s="1"/>
      <c r="O296" s="1"/>
      <c r="P296" s="1"/>
      <c r="Q296" s="1"/>
      <c r="R296" s="1"/>
    </row>
    <row r="297" spans="1:18" x14ac:dyDescent="0.25">
      <c r="M297" s="2"/>
      <c r="N297" s="1"/>
      <c r="O297" s="1"/>
      <c r="P297" s="1"/>
      <c r="Q297" s="1"/>
      <c r="R297" s="1"/>
    </row>
    <row r="298" spans="1:18" x14ac:dyDescent="0.25">
      <c r="M298" s="2"/>
      <c r="N298" s="1"/>
      <c r="O298" s="1"/>
      <c r="P298" s="1"/>
      <c r="Q298" s="1"/>
      <c r="R298" s="1"/>
    </row>
    <row r="299" spans="1:18" x14ac:dyDescent="0.25">
      <c r="M299" s="2"/>
      <c r="N299" s="1"/>
      <c r="O299" s="1"/>
      <c r="P299" s="1"/>
      <c r="Q299" s="1"/>
      <c r="R299" s="1"/>
    </row>
    <row r="300" spans="1:18" x14ac:dyDescent="0.25">
      <c r="M300" s="2"/>
      <c r="N300" s="1"/>
      <c r="O300" s="1"/>
      <c r="P300" s="1"/>
      <c r="Q300" s="1"/>
      <c r="R300" s="1"/>
    </row>
    <row r="301" spans="1:18" x14ac:dyDescent="0.25">
      <c r="M301" s="2"/>
      <c r="N301" s="1"/>
      <c r="O301" s="1"/>
      <c r="P301" s="1"/>
      <c r="Q301" s="1"/>
      <c r="R301" s="1"/>
    </row>
    <row r="302" spans="1:18" x14ac:dyDescent="0.25">
      <c r="M302" s="2"/>
      <c r="N302" s="1"/>
      <c r="O302" s="1"/>
      <c r="P302" s="1"/>
      <c r="Q302" s="1"/>
      <c r="R302" s="1"/>
    </row>
    <row r="303" spans="1:18" x14ac:dyDescent="0.25">
      <c r="M303" s="2"/>
      <c r="N303" s="1"/>
      <c r="O303" s="1"/>
      <c r="P303" s="1"/>
      <c r="Q303" s="1"/>
      <c r="R303" s="1"/>
    </row>
    <row r="304" spans="1:18" x14ac:dyDescent="0.25">
      <c r="M304" s="2"/>
      <c r="N304" s="1"/>
      <c r="O304" s="1"/>
      <c r="P304" s="1"/>
      <c r="Q304" s="1"/>
      <c r="R304" s="1"/>
    </row>
    <row r="305" spans="13:18" x14ac:dyDescent="0.25">
      <c r="M305" s="2"/>
      <c r="N305" s="1"/>
      <c r="O305" s="1"/>
      <c r="P305" s="1"/>
      <c r="Q305" s="1"/>
      <c r="R305" s="1"/>
    </row>
    <row r="306" spans="13:18" x14ac:dyDescent="0.25">
      <c r="M306" s="2"/>
      <c r="N306" s="1"/>
      <c r="O306" s="1"/>
      <c r="P306" s="1"/>
      <c r="Q306" s="1"/>
      <c r="R306" s="1"/>
    </row>
    <row r="307" spans="13:18" x14ac:dyDescent="0.25">
      <c r="M307" s="2"/>
      <c r="N307" s="1"/>
      <c r="O307" s="1"/>
      <c r="P307" s="1"/>
      <c r="Q307" s="1"/>
      <c r="R307" s="1"/>
    </row>
    <row r="308" spans="13:18" x14ac:dyDescent="0.25">
      <c r="M308" s="2"/>
      <c r="N308" s="1"/>
      <c r="O308" s="1"/>
      <c r="P308" s="1"/>
      <c r="Q308" s="1"/>
      <c r="R308" s="1"/>
    </row>
    <row r="309" spans="13:18" x14ac:dyDescent="0.25">
      <c r="M309" s="2"/>
      <c r="N309" s="1"/>
      <c r="O309" s="1"/>
      <c r="P309" s="1"/>
      <c r="Q309" s="1"/>
      <c r="R309" s="1"/>
    </row>
    <row r="310" spans="13:18" x14ac:dyDescent="0.25">
      <c r="M310" s="2"/>
      <c r="N310" s="1"/>
      <c r="O310" s="1"/>
      <c r="P310" s="1"/>
      <c r="Q310" s="1"/>
      <c r="R310" s="1"/>
    </row>
    <row r="311" spans="13:18" x14ac:dyDescent="0.25">
      <c r="M311" s="2"/>
      <c r="N311" s="1"/>
      <c r="O311" s="1"/>
      <c r="P311" s="1"/>
      <c r="Q311" s="1"/>
      <c r="R311" s="1"/>
    </row>
    <row r="312" spans="13:18" x14ac:dyDescent="0.25">
      <c r="M312" s="2"/>
      <c r="N312" s="1"/>
      <c r="O312" s="1"/>
      <c r="P312" s="1"/>
      <c r="Q312" s="1"/>
      <c r="R312" s="1"/>
    </row>
    <row r="313" spans="13:18" x14ac:dyDescent="0.25">
      <c r="M313" s="2"/>
      <c r="N313" s="1"/>
      <c r="O313" s="1"/>
      <c r="P313" s="1"/>
      <c r="Q313" s="1"/>
      <c r="R313" s="1"/>
    </row>
    <row r="314" spans="13:18" x14ac:dyDescent="0.25">
      <c r="M314" s="2"/>
      <c r="N314" s="1"/>
      <c r="O314" s="1"/>
      <c r="P314" s="1"/>
      <c r="Q314" s="1"/>
      <c r="R314" s="1"/>
    </row>
    <row r="315" spans="13:18" x14ac:dyDescent="0.25">
      <c r="M315" s="2"/>
      <c r="N315" s="1"/>
      <c r="O315" s="1"/>
      <c r="P315" s="1"/>
      <c r="Q315" s="1"/>
      <c r="R315" s="1"/>
    </row>
    <row r="316" spans="13:18" x14ac:dyDescent="0.25">
      <c r="M316" s="2"/>
      <c r="N316" s="1"/>
      <c r="O316" s="1"/>
      <c r="P316" s="1"/>
      <c r="Q316" s="1"/>
      <c r="R316" s="1"/>
    </row>
    <row r="317" spans="13:18" x14ac:dyDescent="0.25">
      <c r="M317" s="2"/>
      <c r="N317" s="1"/>
      <c r="O317" s="1"/>
      <c r="P317" s="1"/>
      <c r="Q317" s="1"/>
      <c r="R317" s="1"/>
    </row>
    <row r="318" spans="13:18" x14ac:dyDescent="0.25">
      <c r="M318" s="2"/>
      <c r="N318" s="1"/>
      <c r="O318" s="1"/>
      <c r="P318" s="1"/>
      <c r="Q318" s="1"/>
      <c r="R318" s="1"/>
    </row>
    <row r="319" spans="13:18" x14ac:dyDescent="0.25">
      <c r="M319" s="2"/>
      <c r="N319" s="1"/>
      <c r="O319" s="1"/>
      <c r="P319" s="1"/>
      <c r="Q319" s="1"/>
      <c r="R319" s="1"/>
    </row>
    <row r="320" spans="13:18" x14ac:dyDescent="0.25">
      <c r="M320" s="2"/>
      <c r="N320" s="1"/>
      <c r="O320" s="1"/>
      <c r="P320" s="1"/>
      <c r="Q320" s="1"/>
      <c r="R320" s="1"/>
    </row>
    <row r="321" spans="13:18" x14ac:dyDescent="0.25">
      <c r="M321" s="2"/>
      <c r="N321" s="1"/>
      <c r="O321" s="1"/>
      <c r="P321" s="1"/>
      <c r="Q321" s="1"/>
      <c r="R321" s="1"/>
    </row>
    <row r="322" spans="13:18" x14ac:dyDescent="0.25">
      <c r="M322" s="2"/>
      <c r="N322" s="1"/>
      <c r="O322" s="1"/>
      <c r="P322" s="1"/>
      <c r="Q322" s="1"/>
      <c r="R322" s="1"/>
    </row>
    <row r="323" spans="13:18" x14ac:dyDescent="0.25">
      <c r="M323" s="2"/>
      <c r="N323" s="1"/>
      <c r="O323" s="1"/>
      <c r="P323" s="1"/>
      <c r="Q323" s="1"/>
      <c r="R323" s="1"/>
    </row>
    <row r="324" spans="13:18" x14ac:dyDescent="0.25">
      <c r="M324" s="2"/>
      <c r="N324" s="1"/>
      <c r="O324" s="1"/>
      <c r="P324" s="1"/>
      <c r="Q324" s="1"/>
      <c r="R324" s="1"/>
    </row>
    <row r="325" spans="13:18" x14ac:dyDescent="0.25">
      <c r="M325" s="2"/>
      <c r="N325" s="1"/>
      <c r="O325" s="1"/>
      <c r="P325" s="1"/>
      <c r="Q325" s="1"/>
      <c r="R325" s="1"/>
    </row>
    <row r="326" spans="13:18" x14ac:dyDescent="0.25">
      <c r="M326" s="2"/>
      <c r="N326" s="1"/>
      <c r="O326" s="1"/>
      <c r="P326" s="1"/>
      <c r="Q326" s="1"/>
      <c r="R326" s="1"/>
    </row>
    <row r="327" spans="13:18" x14ac:dyDescent="0.25">
      <c r="M327" s="2"/>
      <c r="N327" s="1"/>
      <c r="O327" s="1"/>
      <c r="P327" s="1"/>
      <c r="Q327" s="1"/>
      <c r="R327" s="1"/>
    </row>
    <row r="328" spans="13:18" x14ac:dyDescent="0.25">
      <c r="M328" s="2"/>
      <c r="N328" s="1"/>
      <c r="O328" s="1"/>
      <c r="P328" s="1"/>
      <c r="Q328" s="1"/>
      <c r="R328" s="1"/>
    </row>
    <row r="329" spans="13:18" x14ac:dyDescent="0.25">
      <c r="M329" s="2"/>
      <c r="N329" s="1"/>
      <c r="O329" s="1"/>
      <c r="P329" s="1"/>
      <c r="Q329" s="1"/>
      <c r="R329" s="1"/>
    </row>
    <row r="330" spans="13:18" x14ac:dyDescent="0.25">
      <c r="M330" s="2"/>
      <c r="N330" s="1"/>
      <c r="O330" s="1"/>
      <c r="P330" s="1"/>
      <c r="Q330" s="1"/>
      <c r="R330" s="1"/>
    </row>
    <row r="331" spans="13:18" x14ac:dyDescent="0.25">
      <c r="M331" s="2"/>
      <c r="N331" s="1"/>
      <c r="O331" s="1"/>
      <c r="P331" s="1"/>
      <c r="Q331" s="1"/>
      <c r="R331" s="1"/>
    </row>
    <row r="332" spans="13:18" x14ac:dyDescent="0.25">
      <c r="M332" s="2"/>
      <c r="N332" s="1"/>
      <c r="O332" s="1"/>
      <c r="P332" s="1"/>
      <c r="Q332" s="1"/>
      <c r="R332" s="1"/>
    </row>
    <row r="333" spans="13:18" x14ac:dyDescent="0.25">
      <c r="M333" s="2"/>
      <c r="N333" s="1"/>
      <c r="O333" s="1"/>
      <c r="P333" s="1"/>
      <c r="Q333" s="1"/>
      <c r="R333" s="1"/>
    </row>
    <row r="334" spans="13:18" x14ac:dyDescent="0.25">
      <c r="M334" s="2"/>
      <c r="N334" s="1"/>
      <c r="O334" s="1"/>
      <c r="P334" s="1"/>
      <c r="Q334" s="1"/>
      <c r="R334" s="1"/>
    </row>
    <row r="335" spans="13:18" x14ac:dyDescent="0.25">
      <c r="M335" s="2"/>
      <c r="N335" s="1"/>
      <c r="O335" s="1"/>
      <c r="P335" s="1"/>
      <c r="Q335" s="1"/>
      <c r="R335" s="1"/>
    </row>
    <row r="336" spans="13:18" x14ac:dyDescent="0.25">
      <c r="M336" s="2"/>
      <c r="N336" s="1"/>
      <c r="O336" s="1"/>
      <c r="P336" s="1"/>
      <c r="Q336" s="1"/>
      <c r="R336" s="1"/>
    </row>
    <row r="337" spans="13:18" x14ac:dyDescent="0.25">
      <c r="M337" s="2"/>
      <c r="N337" s="1"/>
      <c r="O337" s="1"/>
      <c r="P337" s="1"/>
      <c r="Q337" s="1"/>
      <c r="R337" s="1"/>
    </row>
    <row r="338" spans="13:18" x14ac:dyDescent="0.25">
      <c r="M338" s="2"/>
      <c r="N338" s="1"/>
      <c r="O338" s="1"/>
      <c r="P338" s="1"/>
      <c r="Q338" s="1"/>
      <c r="R338" s="1"/>
    </row>
    <row r="339" spans="13:18" x14ac:dyDescent="0.25">
      <c r="M339" s="2"/>
      <c r="N339" s="1"/>
      <c r="O339" s="1"/>
      <c r="P339" s="1"/>
      <c r="Q339" s="1"/>
      <c r="R339" s="1"/>
    </row>
    <row r="340" spans="13:18" x14ac:dyDescent="0.25">
      <c r="M340" s="2"/>
      <c r="N340" s="1"/>
      <c r="O340" s="1"/>
      <c r="P340" s="1"/>
      <c r="Q340" s="1"/>
      <c r="R340" s="1"/>
    </row>
    <row r="341" spans="13:18" x14ac:dyDescent="0.25">
      <c r="M341" s="2"/>
      <c r="N341" s="1"/>
      <c r="O341" s="1"/>
      <c r="P341" s="1"/>
      <c r="Q341" s="1"/>
      <c r="R341" s="1"/>
    </row>
    <row r="342" spans="13:18" x14ac:dyDescent="0.25">
      <c r="M342" s="2"/>
      <c r="N342" s="1"/>
      <c r="O342" s="1"/>
      <c r="P342" s="1"/>
      <c r="Q342" s="1"/>
      <c r="R342" s="1"/>
    </row>
    <row r="343" spans="13:18" x14ac:dyDescent="0.25">
      <c r="M343" s="2"/>
      <c r="N343" s="1"/>
      <c r="O343" s="1"/>
      <c r="P343" s="1"/>
      <c r="Q343" s="1"/>
      <c r="R343" s="1"/>
    </row>
    <row r="344" spans="13:18" x14ac:dyDescent="0.25">
      <c r="M344" s="2"/>
      <c r="N344" s="1"/>
      <c r="O344" s="1"/>
      <c r="P344" s="1"/>
      <c r="Q344" s="1"/>
      <c r="R344" s="1"/>
    </row>
    <row r="345" spans="13:18" x14ac:dyDescent="0.25">
      <c r="M345" s="2"/>
      <c r="N345" s="1"/>
      <c r="O345" s="1"/>
      <c r="P345" s="1"/>
      <c r="Q345" s="1"/>
      <c r="R345" s="1"/>
    </row>
    <row r="346" spans="13:18" x14ac:dyDescent="0.25">
      <c r="M346" s="2"/>
      <c r="N346" s="1"/>
      <c r="O346" s="1"/>
      <c r="P346" s="1"/>
      <c r="Q346" s="1"/>
      <c r="R346" s="1"/>
    </row>
    <row r="347" spans="13:18" x14ac:dyDescent="0.25">
      <c r="M347" s="2"/>
      <c r="N347" s="1"/>
      <c r="O347" s="1"/>
      <c r="P347" s="1"/>
      <c r="Q347" s="1"/>
      <c r="R347" s="1"/>
    </row>
    <row r="348" spans="13:18" x14ac:dyDescent="0.25">
      <c r="M348" s="2"/>
      <c r="N348" s="1"/>
      <c r="O348" s="1"/>
      <c r="P348" s="1"/>
      <c r="Q348" s="1"/>
      <c r="R348" s="1"/>
    </row>
    <row r="349" spans="13:18" x14ac:dyDescent="0.25">
      <c r="M349" s="2"/>
      <c r="N349" s="1"/>
      <c r="O349" s="1"/>
      <c r="P349" s="1"/>
      <c r="Q349" s="1"/>
      <c r="R349" s="1"/>
    </row>
    <row r="350" spans="13:18" x14ac:dyDescent="0.25">
      <c r="M350" s="2"/>
      <c r="N350" s="1"/>
      <c r="O350" s="1"/>
      <c r="P350" s="1"/>
      <c r="Q350" s="1"/>
      <c r="R350" s="1"/>
    </row>
    <row r="351" spans="13:18" x14ac:dyDescent="0.25">
      <c r="M351" s="2"/>
      <c r="N351" s="1"/>
      <c r="O351" s="1"/>
      <c r="P351" s="1"/>
      <c r="Q351" s="1"/>
      <c r="R351" s="1"/>
    </row>
    <row r="352" spans="13:18" x14ac:dyDescent="0.25">
      <c r="M352" s="2"/>
      <c r="N352" s="1"/>
      <c r="O352" s="1"/>
      <c r="P352" s="1"/>
      <c r="Q352" s="1"/>
      <c r="R352" s="1"/>
    </row>
    <row r="353" spans="13:18" x14ac:dyDescent="0.25">
      <c r="M353" s="2"/>
      <c r="N353" s="1"/>
      <c r="O353" s="1"/>
      <c r="P353" s="1"/>
      <c r="Q353" s="1"/>
      <c r="R353" s="1"/>
    </row>
    <row r="354" spans="13:18" x14ac:dyDescent="0.25">
      <c r="M354" s="2"/>
      <c r="N354" s="1"/>
      <c r="O354" s="1"/>
      <c r="P354" s="1"/>
      <c r="Q354" s="1"/>
      <c r="R354" s="1"/>
    </row>
    <row r="355" spans="13:18" x14ac:dyDescent="0.25">
      <c r="M355" s="2"/>
      <c r="N355" s="1"/>
      <c r="O355" s="1"/>
      <c r="P355" s="1"/>
      <c r="Q355" s="1"/>
      <c r="R355" s="1"/>
    </row>
    <row r="356" spans="13:18" x14ac:dyDescent="0.25">
      <c r="M356" s="2"/>
      <c r="N356" s="1"/>
      <c r="O356" s="1"/>
      <c r="P356" s="1"/>
      <c r="Q356" s="1"/>
      <c r="R356" s="1"/>
    </row>
    <row r="357" spans="13:18" x14ac:dyDescent="0.25">
      <c r="M357" s="2"/>
      <c r="N357" s="1"/>
      <c r="O357" s="1"/>
      <c r="P357" s="1"/>
      <c r="Q357" s="1"/>
      <c r="R357" s="1"/>
    </row>
    <row r="358" spans="13:18" x14ac:dyDescent="0.25">
      <c r="M358" s="2"/>
      <c r="N358" s="1"/>
      <c r="O358" s="1"/>
      <c r="P358" s="1"/>
      <c r="Q358" s="1"/>
      <c r="R358" s="1"/>
    </row>
    <row r="359" spans="13:18" x14ac:dyDescent="0.25">
      <c r="M359" s="2"/>
      <c r="N359" s="1"/>
      <c r="O359" s="1"/>
      <c r="P359" s="1"/>
      <c r="Q359" s="1"/>
      <c r="R359" s="1"/>
    </row>
    <row r="360" spans="13:18" x14ac:dyDescent="0.25">
      <c r="M360" s="2"/>
      <c r="N360" s="1"/>
      <c r="O360" s="1"/>
      <c r="P360" s="1"/>
      <c r="Q360" s="1"/>
      <c r="R360" s="1"/>
    </row>
    <row r="361" spans="13:18" x14ac:dyDescent="0.25">
      <c r="M361" s="2"/>
      <c r="N361" s="1"/>
      <c r="O361" s="1"/>
      <c r="P361" s="1"/>
      <c r="Q361" s="1"/>
      <c r="R361" s="1"/>
    </row>
    <row r="362" spans="13:18" x14ac:dyDescent="0.25">
      <c r="M362" s="2"/>
      <c r="N362" s="1"/>
      <c r="O362" s="1"/>
      <c r="P362" s="1"/>
      <c r="Q362" s="1"/>
      <c r="R362" s="1"/>
    </row>
    <row r="363" spans="13:18" x14ac:dyDescent="0.25">
      <c r="M363" s="2"/>
      <c r="N363" s="1"/>
      <c r="O363" s="1"/>
      <c r="P363" s="1"/>
      <c r="Q363" s="1"/>
      <c r="R363" s="1"/>
    </row>
    <row r="364" spans="13:18" x14ac:dyDescent="0.25">
      <c r="M364" s="2"/>
      <c r="N364" s="1"/>
      <c r="O364" s="1"/>
      <c r="P364" s="1"/>
      <c r="Q364" s="1"/>
      <c r="R364" s="1"/>
    </row>
    <row r="365" spans="13:18" x14ac:dyDescent="0.25">
      <c r="M365" s="2"/>
      <c r="N365" s="1"/>
      <c r="O365" s="1"/>
      <c r="P365" s="1"/>
      <c r="Q365" s="1"/>
      <c r="R365" s="1"/>
    </row>
    <row r="366" spans="13:18" x14ac:dyDescent="0.25">
      <c r="M366" s="2"/>
      <c r="N366" s="1"/>
      <c r="O366" s="1"/>
      <c r="P366" s="1"/>
      <c r="Q366" s="1"/>
      <c r="R366" s="1"/>
    </row>
    <row r="367" spans="13:18" x14ac:dyDescent="0.25">
      <c r="M367" s="2"/>
      <c r="N367" s="1"/>
      <c r="O367" s="1"/>
      <c r="P367" s="1"/>
      <c r="Q367" s="1"/>
      <c r="R367" s="1"/>
    </row>
    <row r="368" spans="13:18" x14ac:dyDescent="0.25">
      <c r="M368" s="2"/>
      <c r="N368" s="1"/>
      <c r="O368" s="1"/>
      <c r="P368" s="1"/>
      <c r="Q368" s="1"/>
      <c r="R368" s="1"/>
    </row>
    <row r="369" spans="13:18" x14ac:dyDescent="0.25">
      <c r="M369" s="2"/>
      <c r="N369" s="1"/>
      <c r="O369" s="1"/>
      <c r="P369" s="1"/>
      <c r="Q369" s="1"/>
      <c r="R369" s="1"/>
    </row>
    <row r="370" spans="13:18" x14ac:dyDescent="0.25">
      <c r="M370" s="2"/>
      <c r="N370" s="1"/>
      <c r="O370" s="1"/>
      <c r="P370" s="1"/>
      <c r="Q370" s="1"/>
      <c r="R370" s="1"/>
    </row>
    <row r="371" spans="13:18" x14ac:dyDescent="0.25">
      <c r="M371" s="2"/>
      <c r="N371" s="1"/>
      <c r="O371" s="1"/>
      <c r="P371" s="1"/>
      <c r="Q371" s="1"/>
      <c r="R371" s="1"/>
    </row>
    <row r="372" spans="13:18" x14ac:dyDescent="0.25">
      <c r="M372" s="2"/>
      <c r="N372" s="1"/>
      <c r="O372" s="1"/>
      <c r="P372" s="1"/>
      <c r="Q372" s="1"/>
      <c r="R372" s="1"/>
    </row>
    <row r="373" spans="13:18" x14ac:dyDescent="0.25">
      <c r="M373" s="2"/>
      <c r="N373" s="1"/>
      <c r="O373" s="1"/>
      <c r="P373" s="1"/>
      <c r="Q373" s="1"/>
      <c r="R373" s="1"/>
    </row>
    <row r="374" spans="13:18" x14ac:dyDescent="0.25">
      <c r="M374" s="2"/>
      <c r="N374" s="1"/>
      <c r="O374" s="1"/>
      <c r="P374" s="1"/>
      <c r="Q374" s="1"/>
      <c r="R374" s="1"/>
    </row>
    <row r="375" spans="13:18" x14ac:dyDescent="0.25">
      <c r="M375" s="2"/>
      <c r="N375" s="1"/>
      <c r="O375" s="1"/>
      <c r="P375" s="1"/>
      <c r="Q375" s="1"/>
      <c r="R375" s="1"/>
    </row>
    <row r="376" spans="13:18" x14ac:dyDescent="0.25">
      <c r="M376" s="2"/>
      <c r="N376" s="1"/>
      <c r="O376" s="1"/>
      <c r="P376" s="1"/>
      <c r="Q376" s="1"/>
      <c r="R376" s="1"/>
    </row>
    <row r="377" spans="13:18" x14ac:dyDescent="0.25">
      <c r="M377" s="2"/>
      <c r="N377" s="1"/>
      <c r="O377" s="1"/>
      <c r="P377" s="1"/>
      <c r="Q377" s="1"/>
      <c r="R377" s="1"/>
    </row>
    <row r="378" spans="13:18" x14ac:dyDescent="0.25">
      <c r="M378" s="2"/>
      <c r="N378" s="1"/>
      <c r="O378" s="1"/>
      <c r="P378" s="1"/>
      <c r="Q378" s="1"/>
      <c r="R378" s="1"/>
    </row>
    <row r="379" spans="13:18" x14ac:dyDescent="0.25">
      <c r="M379" s="2"/>
      <c r="N379" s="1"/>
      <c r="O379" s="1"/>
      <c r="P379" s="1"/>
      <c r="Q379" s="1"/>
      <c r="R379" s="1"/>
    </row>
    <row r="380" spans="13:18" x14ac:dyDescent="0.25">
      <c r="M380" s="2"/>
      <c r="N380" s="1"/>
      <c r="O380" s="1"/>
      <c r="P380" s="1"/>
      <c r="Q380" s="1"/>
      <c r="R380" s="1"/>
    </row>
    <row r="6800" spans="15:15" x14ac:dyDescent="0.25">
      <c r="O6800" s="6"/>
    </row>
    <row r="6801" spans="15:15" x14ac:dyDescent="0.25">
      <c r="O6801" s="6"/>
    </row>
    <row r="6802" spans="15:15" x14ac:dyDescent="0.25">
      <c r="O6802" s="6"/>
    </row>
    <row r="6803" spans="15:15" x14ac:dyDescent="0.25">
      <c r="O6803" s="6"/>
    </row>
    <row r="6804" spans="15:15" x14ac:dyDescent="0.25">
      <c r="O6804" s="6"/>
    </row>
    <row r="6805" spans="15:15" x14ac:dyDescent="0.25">
      <c r="O6805" s="6"/>
    </row>
    <row r="6806" spans="15:15" x14ac:dyDescent="0.25">
      <c r="O6806" s="6"/>
    </row>
    <row r="6807" spans="15:15" x14ac:dyDescent="0.25">
      <c r="O6807" s="6"/>
    </row>
    <row r="6808" spans="15:15" x14ac:dyDescent="0.25">
      <c r="O6808" s="6"/>
    </row>
    <row r="6809" spans="15:15" x14ac:dyDescent="0.25">
      <c r="O6809" s="6"/>
    </row>
    <row r="6810" spans="15:15" x14ac:dyDescent="0.25">
      <c r="O6810" s="6"/>
    </row>
    <row r="6811" spans="15:15" x14ac:dyDescent="0.25">
      <c r="O6811" s="6"/>
    </row>
  </sheetData>
  <phoneticPr fontId="2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4 4 7 9 a 7 2 - d e a 4 - 4 1 d 5 - b 3 a 5 - d d f 0 3 3 1 b 8 2 4 1 "   x m l n s = " h t t p : / / s c h e m a s . m i c r o s o f t . c o m / D a t a M a s h u p " > A A A A A F 4 E A A B Q S w M E F A A C A A g A F V 2 P U i e G G u K i A A A A 9 Q A A A B I A H A B D b 2 5 m a W c v U G F j a 2 F n Z S 5 4 b W w g o h g A K K A U A A A A A A A A A A A A A A A A A A A A A A A A A A A A h Y + x D o I w F E V / h X S n L X V R 8 i i D q y Q m R O P a Q I V G e B h a L P / m 4 C f 5 C 2 I U d X O 8 5 5 7 h 3 v v 1 B u n Y N s F F 9 9 Z 0 m J C I c h J o L L r S Y J W Q w R 3 D J U k l b F V x U p U O J h l t P N o y I b V z 5 5 g x 7 z 3 1 C 9 r 1 F R O c R + y Q b f K i 1 q 0 i H 9 n 8 l 0 O D 1 i k s N J G w f 4 2 R g q 4 i K r i g H N j M I D P 4 7 c U 0 9 9 n + Q F g P j R t 6 L T W G u x z Y H I G 9 L 8 g H U E s D B B Q A A g A I A B V d j 1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V X Y 9 S O 5 C v 7 1 o B A A A L C A A A E w A c A E Z v c m 1 1 b G F z L 1 N l Y 3 R p b 2 4 x L m 0 g o h g A K K A U A A A A A A A A A A A A A A A A A A A A A A A A A A A A 7 Z L P a 8 I w F M f v h f 4 P I V 4 q x I L V 7 b B R G L R u 7 C K u 9 b b u k L V v G m h f J E k F E f / 3 x U X x B + y w m 0 N z S f K + S d 7 n 5 f s 0 l E Z I J L m b + 4 + + 5 3 t 6 z h V U R B t u N I l J D c b 3 i B 2 5 b F U J N p L o Z Z j K s m 0 A T f A s a g g T i c Z u d E B H D 8 U E l J b I 6 6 c 8 T 4 s X 3 k A x F p D 1 M h B Y c o V 8 m 6 l A A a q n b K h X t 7 y n S y U W p v h J G Z Z 6 S b v s P Y V a N M K A i i m j j C S y b h v U 8 Y C R E Z a y E j i L + 9 F d x M h b K w 3 k Z l V D f F i G Y 4 n w 0 W U O v U O T O c e Z r W q 6 W g C 1 N U z 5 p z 0 0 V R z 1 l 1 S N e 3 0 r 6 s D V y d Z r 6 q J 9 m 9 1 Y h V T c g B E N b B j Z a 5 H V X t H c D 8 P t 3 S N h c C p s D i Q Z o P 2 T a l / Q A c Y J u 3 B w h n y K Q 9 M d C j 1 j o R O u N W h 6 R k K z 1 m a y F L 4 n 8 D e Q Y / M 7 1 N k f R F 3 q e u D / t s D F d M A l N I D 1 / y / 2 D 2 7 2 X 7 P 9 w 5 v 9 1 2 L / N 1 B L A Q I t A B Q A A g A I A B V d j 1 I n h h r i o g A A A P U A A A A S A A A A A A A A A A A A A A A A A A A A A A B D b 2 5 m a W c v U G F j a 2 F n Z S 5 4 b W x Q S w E C L Q A U A A I A C A A V X Y 9 S D 8 r p q 6 Q A A A D p A A A A E w A A A A A A A A A A A A A A A A D u A A A A W 0 N v b n R l b n R f V H l w Z X N d L n h t b F B L A Q I t A B Q A A g A I A B V d j 1 I 7 k K / v W g E A A A s I A A A T A A A A A A A A A A A A A A A A A N 8 B A A B G b 3 J t d W x h c y 9 T Z W N 0 a W 9 u M S 5 t U E s F B g A A A A A D A A M A w g A A A I Y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I i A A A A A A A A U C I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N 0 Y X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3 N 0 Y X R z I i A v P j x F b n R y e S B U e X B l P S J G a W x s Z W R D b 2 1 w b G V 0 Z V J l c 3 V s d F R v V 2 9 y a 3 N o Z W V 0 I i B W Y W x 1 Z T 0 i b D E i I C 8 + P E V u d H J 5 I F R 5 c G U 9 I l F 1 Z X J 5 S U Q i I F Z h b H V l P S J z M z U 0 Z j I 0 M D M t Z T J l Z C 0 0 N m Y 4 L W J i M D c t Y m J l Z D d i O D k 1 O T c 5 I i A v P j x F b n R y e S B U e X B l P S J S Z W N v d m V y e V R h c m d l d F N o Z W V 0 I i B W Y W x 1 Z T 0 i c 0 R h d G E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M Y X N 0 V X B k Y X R l Z C I g V m F s d W U 9 I m Q y M D I x L T A 0 L T E 1 V D E 2 O j Q w O j Q z L j E z M T g 4 O D l a I i A v P j x F b n R y e S B U e X B l P S J G a W x s R X J y b 3 J D b 3 V u d C I g V m F s d W U 9 I m w w I i A v P j x F b n R y e S B U e X B l P S J G a W x s Q 2 9 s d W 1 u V H l w Z X M i I F Z h b H V l P S J z Q n d N R C I g L z 4 8 R W 5 0 c n k g V H l w Z T 0 i R m l s b E V y c m 9 y Q 2 9 k Z S I g V m F s d W U 9 I n N V b m t u b 3 d u I i A v P j x F b n R y e S B U e X B l P S J G a W x s Q 2 9 s d W 1 u T m F t Z X M i I F Z h b H V l P S J z W y Z x d W 9 0 O 0 R h d G V 0 a W 1 l J n F 1 b 3 Q 7 L C Z x d W 9 0 O 1 B h c 3 N l c y Z x d W 9 0 O y w m c X V v d D t S d W 5 z J n F 1 b 3 Q 7 X S I g L z 4 8 R W 5 0 c n k g V H l w Z T 0 i R m l s b E N v d W 5 0 I i B W Y W x 1 Z T 0 i b D I 4 O C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d G F 0 c y 9 B d X R v U m V t b 3 Z l Z E N v b H V t b n M x L n t E Y X R l d G l t Z S w w f S Z x d W 9 0 O y w m c X V v d D t T Z W N 0 a W 9 u M S 9 z d G F 0 c y 9 B d X R v U m V t b 3 Z l Z E N v b H V t b n M x L n t Q Y X N z Z X M s M X 0 m c X V v d D s s J n F 1 b 3 Q 7 U 2 V j d G l v b j E v c 3 R h d H M v Q X V 0 b 1 J l b W 9 2 Z W R D b 2 x 1 b W 5 z M S 5 7 U n V u c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z d G F 0 c y 9 B d X R v U m V t b 3 Z l Z E N v b H V t b n M x L n t E Y X R l d G l t Z S w w f S Z x d W 9 0 O y w m c X V v d D t T Z W N 0 a W 9 u M S 9 z d G F 0 c y 9 B d X R v U m V t b 3 Z l Z E N v b H V t b n M x L n t Q Y X N z Z X M s M X 0 m c X V v d D s s J n F 1 b 3 Q 7 U 2 V j d G l v b j E v c 3 R h d H M v Q X V 0 b 1 J l b W 9 2 Z W R D b 2 x 1 b W 5 z M S 5 7 U n V u c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3 R h d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h d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0 c y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X R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c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z L T I 0 V D A 4 O j U 4 O j I y L j U 0 M j M 2 M T R a I i A v P j x F b n R y e S B U e X B l P S J G a W x s Q 2 9 s d W 1 u V H l w Z X M i I F Z h b H V l P S J z Q n d N R C I g L z 4 8 R W 5 0 c n k g V H l w Z T 0 i R m l s b E N v b H V t b k 5 h b W V z I i B W Y W x 1 Z T 0 i c 1 s m c X V v d D t E Y X R l d G l t Z S Z x d W 9 0 O y w m c X V v d D t Q Y X N z Z X M m c X V v d D s s J n F 1 b 3 Q 7 U n V u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0 Y X R z I C g y K S 9 B d X R v U m V t b 3 Z l Z E N v b H V t b n M x L n t E Y X R l d G l t Z S w w f S Z x d W 9 0 O y w m c X V v d D t T Z W N 0 a W 9 u M S 9 z d G F 0 c y A o M i k v Q X V 0 b 1 J l b W 9 2 Z W R D b 2 x 1 b W 5 z M S 5 7 U G F z c 2 V z L D F 9 J n F 1 b 3 Q 7 L C Z x d W 9 0 O 1 N l Y 3 R p b 2 4 x L 3 N 0 Y X R z I C g y K S 9 B d X R v U m V t b 3 Z l Z E N v b H V t b n M x L n t S d W 5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N 0 Y X R z I C g y K S 9 B d X R v U m V t b 3 Z l Z E N v b H V t b n M x L n t E Y X R l d G l t Z S w w f S Z x d W 9 0 O y w m c X V v d D t T Z W N 0 a W 9 u M S 9 z d G F 0 c y A o M i k v Q X V 0 b 1 J l b W 9 2 Z W R D b 2 x 1 b W 5 z M S 5 7 U G F z c 2 V z L D F 9 J n F 1 b 3 Q 7 L C Z x d W 9 0 O 1 N l Y 3 R p b 2 4 x L 3 N 0 Y X R z I C g y K S 9 B d X R v U m V t b 3 Z l Z E N v b H V t b n M x L n t S d W 5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d G F 0 c y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0 c y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X R z J T I w K D I p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h d H M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O D c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z L T I 3 V D A z O j U 1 O j E z L j g 4 N T Q 2 M j h a I i A v P j x F b n R y e S B U e X B l P S J G a W x s Q 2 9 s d W 1 u V H l w Z X M i I F Z h b H V l P S J z Q n d N R C I g L z 4 8 R W 5 0 c n k g V H l w Z T 0 i R m l s b E N v b H V t b k 5 h b W V z I i B W Y W x 1 Z T 0 i c 1 s m c X V v d D t E Y X R l d G l t Z S Z x d W 9 0 O y w m c X V v d D t Q Y X N z Z X M m c X V v d D s s J n F 1 b 3 Q 7 U n V u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0 Y X R z I C g z K S 9 B d X R v U m V t b 3 Z l Z E N v b H V t b n M x L n t E Y X R l d G l t Z S w w f S Z x d W 9 0 O y w m c X V v d D t T Z W N 0 a W 9 u M S 9 z d G F 0 c y A o M y k v Q X V 0 b 1 J l b W 9 2 Z W R D b 2 x 1 b W 5 z M S 5 7 U G F z c 2 V z L D F 9 J n F 1 b 3 Q 7 L C Z x d W 9 0 O 1 N l Y 3 R p b 2 4 x L 3 N 0 Y X R z I C g z K S 9 B d X R v U m V t b 3 Z l Z E N v b H V t b n M x L n t S d W 5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N 0 Y X R z I C g z K S 9 B d X R v U m V t b 3 Z l Z E N v b H V t b n M x L n t E Y X R l d G l t Z S w w f S Z x d W 9 0 O y w m c X V v d D t T Z W N 0 a W 9 u M S 9 z d G F 0 c y A o M y k v Q X V 0 b 1 J l b W 9 2 Z W R D b 2 x 1 b W 5 z M S 5 7 U G F z c 2 V z L D F 9 J n F 1 b 3 Q 7 L C Z x d W 9 0 O 1 N l Y 3 R p b 2 4 x L 3 N 0 Y X R z I C g z K S 9 B d X R v U m V t b 3 Z l Z E N v b H V t b n M x L n t S d W 5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d G F 0 c y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0 c y U y M C g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X R z J T I w K D M p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h d H M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T M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z L T I 5 V D A x O j Q 0 O j M 5 L j k 5 N j E 5 M D Z a I i A v P j x F b n R y e S B U e X B l P S J G a W x s Q 2 9 s d W 1 u V H l w Z X M i I F Z h b H V l P S J z Q n d N R C I g L z 4 8 R W 5 0 c n k g V H l w Z T 0 i R m l s b E N v b H V t b k 5 h b W V z I i B W Y W x 1 Z T 0 i c 1 s m c X V v d D t E Y X R l d G l t Z S Z x d W 9 0 O y w m c X V v d D t Q Y X N z Z X M m c X V v d D s s J n F 1 b 3 Q 7 U n V u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0 Y X R z I C g 0 K S 9 B d X R v U m V t b 3 Z l Z E N v b H V t b n M x L n t E Y X R l d G l t Z S w w f S Z x d W 9 0 O y w m c X V v d D t T Z W N 0 a W 9 u M S 9 z d G F 0 c y A o N C k v Q X V 0 b 1 J l b W 9 2 Z W R D b 2 x 1 b W 5 z M S 5 7 U G F z c 2 V z L D F 9 J n F 1 b 3 Q 7 L C Z x d W 9 0 O 1 N l Y 3 R p b 2 4 x L 3 N 0 Y X R z I C g 0 K S 9 B d X R v U m V t b 3 Z l Z E N v b H V t b n M x L n t S d W 5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N 0 Y X R z I C g 0 K S 9 B d X R v U m V t b 3 Z l Z E N v b H V t b n M x L n t E Y X R l d G l t Z S w w f S Z x d W 9 0 O y w m c X V v d D t T Z W N 0 a W 9 u M S 9 z d G F 0 c y A o N C k v Q X V 0 b 1 J l b W 9 2 Z W R D b 2 x 1 b W 5 z M S 5 7 U G F z c 2 V z L D F 9 J n F 1 b 3 Q 7 L C Z x d W 9 0 O 1 N l Y 3 R p b 2 4 x L 3 N 0 Y X R z I C g 0 K S 9 B d X R v U m V t b 3 Z l Z E N v b H V t b n M x L n t S d W 5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d G F 0 c y U y M C g 0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0 c y U y M C g 0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X R z J T I w K D Q p L 1 J l b m F t Z W Q l M j B D b 2 x 1 b W 5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k e u N 6 b u 1 V I i i j F 9 z W K v 9 M A A A A A A g A A A A A A E G Y A A A A B A A A g A A A A + W q 0 y X j s s J j C i 0 T E 5 Z J h q 8 M 4 u p r 0 w g Z 9 Y 6 W p p 3 K W N K 8 A A A A A D o A A A A A C A A A g A A A A F j N J A 5 a v N T + b L 1 D p + 9 3 2 n t u k J h 1 q l y W j m p i U P x u 1 p s d Q A A A A K S y u E P m 6 k 1 + y 9 X j I k O a M 5 H e 0 m D 4 A A r 6 6 I L 1 g k y A z m 0 w 8 f G N k F M J R a N z M K 5 h e g E M 1 B 2 u D t 1 y b t r s U 8 v 7 O R I J G 1 W I V l b q U x j k H 5 C I f v + 0 q c O 1 A A A A A U C b T N 7 M x Y E B 2 1 2 6 E x k 1 C N b y r E s 8 O Q I G L Z e S T / Z n Z p u I o I r E B P J / x C V X R W U m 2 8 O A + 0 s s e s b Z N x n A q p 3 n X T T C z h Q = = < / D a t a M a s h u p > 
</file>

<file path=customXml/itemProps1.xml><?xml version="1.0" encoding="utf-8"?>
<ds:datastoreItem xmlns:ds="http://schemas.openxmlformats.org/officeDocument/2006/customXml" ds:itemID="{714C54DC-DA0B-423E-B497-4E79064E446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</vt:vector>
  </HeadingPairs>
  <TitlesOfParts>
    <vt:vector size="3" baseType="lpstr">
      <vt:lpstr>Data</vt:lpstr>
      <vt:lpstr>Clear %</vt:lpstr>
      <vt:lpstr>Clear %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RaenonX JELLYCAT</dc:creator>
  <cp:lastModifiedBy>RaenonX JELLYCAT</cp:lastModifiedBy>
  <dcterms:created xsi:type="dcterms:W3CDTF">2015-06-05T18:17:20Z</dcterms:created>
  <dcterms:modified xsi:type="dcterms:W3CDTF">2021-04-15T16:42:25Z</dcterms:modified>
</cp:coreProperties>
</file>