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mi\Documents\GitHub\UdeS_S4_APP6\Alerte\"/>
    </mc:Choice>
  </mc:AlternateContent>
  <xr:revisionPtr revIDLastSave="0" documentId="13_ncr:1_{46580A33-39D6-4227-97DA-4651E98CA30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5" i="1"/>
  <c r="N5" i="1"/>
  <c r="S21" i="1"/>
  <c r="R21" i="1"/>
  <c r="Q21" i="1"/>
  <c r="P21" i="1"/>
  <c r="O21" i="1"/>
  <c r="N21" i="1"/>
  <c r="S20" i="1"/>
  <c r="R20" i="1"/>
  <c r="Q20" i="1"/>
  <c r="P20" i="1"/>
  <c r="O20" i="1"/>
  <c r="N20" i="1"/>
  <c r="S19" i="1"/>
  <c r="R19" i="1"/>
  <c r="Q19" i="1"/>
  <c r="P19" i="1"/>
  <c r="O19" i="1"/>
  <c r="N19" i="1"/>
  <c r="S18" i="1"/>
  <c r="R18" i="1"/>
  <c r="Q18" i="1"/>
  <c r="P18" i="1"/>
  <c r="O18" i="1"/>
  <c r="N18" i="1"/>
  <c r="S17" i="1"/>
  <c r="R17" i="1"/>
  <c r="Q17" i="1"/>
  <c r="P17" i="1"/>
  <c r="O17" i="1"/>
  <c r="N17" i="1"/>
  <c r="S16" i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</calcChain>
</file>

<file path=xl/sharedStrings.xml><?xml version="1.0" encoding="utf-8"?>
<sst xmlns="http://schemas.openxmlformats.org/spreadsheetml/2006/main" count="30" uniqueCount="13">
  <si>
    <t>Fréquence</t>
  </si>
  <si>
    <t>Seuil d’écoute ascendante</t>
  </si>
  <si>
    <t>Seuil d’écoute descendante</t>
  </si>
  <si>
    <t>Average</t>
  </si>
  <si>
    <t>Median</t>
  </si>
  <si>
    <t>Écart-type</t>
  </si>
  <si>
    <t>dB</t>
  </si>
  <si>
    <t>Valeur (440Hz)</t>
  </si>
  <si>
    <t>Petit Pascal</t>
  </si>
  <si>
    <t>Lau</t>
  </si>
  <si>
    <t>Take 1</t>
  </si>
  <si>
    <t>Take 2</t>
  </si>
  <si>
    <t>Take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</si>
</sst>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E0C2CD"/>
        <bgColor rgb="FFB4C7DC"/>
      </patternFill>
    </fill>
    <fill>
      <patternFill patternType="solid">
        <fgColor rgb="FFB4C7DC"/>
        <bgColor rgb="FFB3B3B3"/>
      </patternFill>
    </fill>
    <fill>
      <patternFill patternType="solid">
        <fgColor rgb="FFAFD095"/>
        <bgColor rgb="FFB3B3B3"/>
      </patternFill>
    </fill>
    <fill>
      <patternFill patternType="solid">
        <fgColor rgb="FFFF6D6D"/>
        <bgColor rgb="FFFF6600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0" xfId="0" applyFont="1" applyFill="1"/>
    <xf numFmtId="0" fontId="0" fillId="3" borderId="0" xfId="0" applyFont="1" applyFill="1"/>
    <xf numFmtId="0" fontId="0" fillId="0" borderId="4" xfId="0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6" borderId="1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10" fontId="0" fillId="2" borderId="0" xfId="0" applyNumberFormat="1" applyFill="1"/>
    <xf numFmtId="10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Sheet1!$A$5:$A$21</c:f>
              <c:numCache>
                <c:formatCode>General</c:formatCode>
                <c:ptCount val="17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9000</c:v>
                </c:pt>
                <c:pt idx="16">
                  <c:v>11000</c:v>
                </c:pt>
              </c:numCache>
            </c:numRef>
          </c:xVal>
          <c:yVal>
            <c:numRef>
              <c:f>Sheet1!$N$5:$N$21</c:f>
              <c:numCache>
                <c:formatCode>0.00%</c:formatCode>
                <c:ptCount val="17"/>
                <c:pt idx="0">
                  <c:v>0.72833333333333339</c:v>
                </c:pt>
                <c:pt idx="1">
                  <c:v>0.42999999999999994</c:v>
                </c:pt>
                <c:pt idx="2">
                  <c:v>0.17333333333333334</c:v>
                </c:pt>
                <c:pt idx="3">
                  <c:v>0.10666666666666667</c:v>
                </c:pt>
                <c:pt idx="4">
                  <c:v>0.13333333333333333</c:v>
                </c:pt>
                <c:pt idx="5">
                  <c:v>0.11</c:v>
                </c:pt>
                <c:pt idx="6">
                  <c:v>4.6666666666666669E-2</c:v>
                </c:pt>
                <c:pt idx="7">
                  <c:v>0.04</c:v>
                </c:pt>
                <c:pt idx="8">
                  <c:v>3.1666666666666669E-2</c:v>
                </c:pt>
                <c:pt idx="9">
                  <c:v>1.2499999999999999E-2</c:v>
                </c:pt>
                <c:pt idx="10">
                  <c:v>2.9166666666666668E-3</c:v>
                </c:pt>
                <c:pt idx="11">
                  <c:v>2.3333333333333335E-3</c:v>
                </c:pt>
                <c:pt idx="12">
                  <c:v>1.0166666666666668E-3</c:v>
                </c:pt>
                <c:pt idx="13">
                  <c:v>1.9166666666666666E-3</c:v>
                </c:pt>
                <c:pt idx="14">
                  <c:v>2.8333333333333331E-3</c:v>
                </c:pt>
                <c:pt idx="15">
                  <c:v>4.333333333333334E-3</c:v>
                </c:pt>
                <c:pt idx="16">
                  <c:v>2.8333333333333335E-3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9-4F61-8E0B-8C566896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9832"/>
        <c:axId val="16883024"/>
      </c:scatterChart>
      <c:valAx>
        <c:axId val="17239832"/>
        <c:scaling>
          <c:logBase val="10"/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16883024"/>
        <c:crossesAt val="0"/>
        <c:crossBetween val="between"/>
      </c:valAx>
      <c:valAx>
        <c:axId val="16883024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overlay val="0"/>
        </c:title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17239832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6594362178983"/>
          <c:y val="5.2910521330074685E-2"/>
          <c:w val="0.6807970559931309"/>
          <c:h val="0.88413689451693889"/>
        </c:manualLayout>
      </c:layout>
      <c:scatterChart>
        <c:scatterStyle val="lineMarker"/>
        <c:varyColors val="0"/>
        <c:ser>
          <c:idx val="0"/>
          <c:order val="0"/>
          <c:spPr>
            <a:ln w="28800" cap="rnd" cmpd="sng" algn="ctr">
              <a:noFill/>
              <a:prstDash val="solid"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anchor="ctr" anchorCtr="1"/>
              <a:lstStyle/>
              <a:p>
                <a:pPr>
                  <a:defRPr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Sheet1!$A$5:$A$21</c:f>
              <c:numCache>
                <c:formatCode>General</c:formatCode>
                <c:ptCount val="17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9000</c:v>
                </c:pt>
                <c:pt idx="16">
                  <c:v>11000</c:v>
                </c:pt>
              </c:numCache>
            </c:numRef>
          </c:xVal>
          <c:yVal>
            <c:numRef>
              <c:f>Sheet1!$O$5:$O$21</c:f>
              <c:numCache>
                <c:formatCode>0.00%</c:formatCode>
                <c:ptCount val="17"/>
                <c:pt idx="0">
                  <c:v>0.68666666666666665</c:v>
                </c:pt>
                <c:pt idx="1">
                  <c:v>0.46499999999999991</c:v>
                </c:pt>
                <c:pt idx="2">
                  <c:v>0.1566666666666667</c:v>
                </c:pt>
                <c:pt idx="3">
                  <c:v>0.105</c:v>
                </c:pt>
                <c:pt idx="4">
                  <c:v>0.12333333333333334</c:v>
                </c:pt>
                <c:pt idx="5">
                  <c:v>9.0000000000000011E-2</c:v>
                </c:pt>
                <c:pt idx="6">
                  <c:v>0.02</c:v>
                </c:pt>
                <c:pt idx="7">
                  <c:v>2.8333333333333335E-2</c:v>
                </c:pt>
                <c:pt idx="8">
                  <c:v>2.1666666666666667E-2</c:v>
                </c:pt>
                <c:pt idx="9">
                  <c:v>8.3333333333333332E-3</c:v>
                </c:pt>
                <c:pt idx="10">
                  <c:v>3.2499999999999994E-3</c:v>
                </c:pt>
                <c:pt idx="11">
                  <c:v>2.5000000000000001E-3</c:v>
                </c:pt>
                <c:pt idx="12">
                  <c:v>1.1166666666666666E-3</c:v>
                </c:pt>
                <c:pt idx="13">
                  <c:v>1.5000000000000002E-3</c:v>
                </c:pt>
                <c:pt idx="14">
                  <c:v>2.6666666666666666E-3</c:v>
                </c:pt>
                <c:pt idx="15">
                  <c:v>3.5833333333333338E-3</c:v>
                </c:pt>
                <c:pt idx="16">
                  <c:v>3.0833333333333338E-3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433B-8B7C-53441C86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5517"/>
        <c:axId val="37115317"/>
      </c:scatterChart>
      <c:valAx>
        <c:axId val="25725517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fr-FR"/>
          </a:p>
        </c:txPr>
        <c:crossAx val="37115317"/>
        <c:crossesAt val="0"/>
        <c:crossBetween val="between"/>
      </c:valAx>
      <c:valAx>
        <c:axId val="37115317"/>
        <c:scaling>
          <c:logBase val="10"/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fr-FR"/>
          </a:p>
        </c:txPr>
        <c:crossAx val="25725517"/>
        <c:crossesAt val="0"/>
        <c:crossBetween val="between"/>
      </c:valAx>
      <c:spPr>
        <a:noFill/>
        <a:ln w="0">
          <a:solidFill>
            <a:srgbClr val="B3B3B3"/>
          </a:solidFill>
        </a:ln>
        <a:effectLst/>
      </c:spPr>
    </c:plotArea>
    <c:legend>
      <c:legendPos val="r"/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0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Seuil</a:t>
            </a:r>
            <a:r>
              <a:rPr lang="fr-CA" baseline="0"/>
              <a:t> d'écoute selon la fréquence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Sheet1!$U$5:$U$21</c:f>
                <c:numCache>
                  <c:formatCode>General</c:formatCode>
                  <c:ptCount val="17"/>
                  <c:pt idx="0">
                    <c:v>7.4720880609392859E-2</c:v>
                  </c:pt>
                  <c:pt idx="1">
                    <c:v>6.7926004230245723E-2</c:v>
                  </c:pt>
                  <c:pt idx="2">
                    <c:v>2.347555180158882E-2</c:v>
                  </c:pt>
                  <c:pt idx="3">
                    <c:v>9.3265271454893856E-3</c:v>
                  </c:pt>
                  <c:pt idx="4">
                    <c:v>2.2387992038628287E-2</c:v>
                  </c:pt>
                  <c:pt idx="5">
                    <c:v>2.2360679774997873E-2</c:v>
                  </c:pt>
                  <c:pt idx="6">
                    <c:v>8.3262554551115919E-3</c:v>
                  </c:pt>
                  <c:pt idx="7">
                    <c:v>9.2410888385970457E-3</c:v>
                  </c:pt>
                  <c:pt idx="8">
                    <c:v>1.7184649190147203E-2</c:v>
                  </c:pt>
                  <c:pt idx="9">
                    <c:v>6.0895125325764639E-3</c:v>
                  </c:pt>
                  <c:pt idx="10">
                    <c:v>1.2544870287052169E-3</c:v>
                  </c:pt>
                  <c:pt idx="11">
                    <c:v>1.2970355999462387E-3</c:v>
                  </c:pt>
                  <c:pt idx="12">
                    <c:v>4.8225087186577693E-4</c:v>
                  </c:pt>
                  <c:pt idx="13">
                    <c:v>5.915968338469726E-4</c:v>
                  </c:pt>
                  <c:pt idx="14">
                    <c:v>3.3322359010551209E-4</c:v>
                  </c:pt>
                  <c:pt idx="15">
                    <c:v>1.5461631249331102E-3</c:v>
                  </c:pt>
                  <c:pt idx="16">
                    <c:v>1.5982116243232723E-3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Sheet1!$A$5:$A$21</c:f>
              <c:numCache>
                <c:formatCode>General</c:formatCode>
                <c:ptCount val="17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9000</c:v>
                </c:pt>
                <c:pt idx="16">
                  <c:v>11000</c:v>
                </c:pt>
              </c:numCache>
            </c:numRef>
          </c:xVal>
          <c:yVal>
            <c:numRef>
              <c:f>Sheet1!$T$5:$T$21</c:f>
              <c:numCache>
                <c:formatCode>0.00%</c:formatCode>
                <c:ptCount val="17"/>
                <c:pt idx="0">
                  <c:v>0.70750000000000002</c:v>
                </c:pt>
                <c:pt idx="1">
                  <c:v>0.4474999999999999</c:v>
                </c:pt>
                <c:pt idx="2">
                  <c:v>0.16500000000000004</c:v>
                </c:pt>
                <c:pt idx="3">
                  <c:v>0.10583333333333333</c:v>
                </c:pt>
                <c:pt idx="4">
                  <c:v>0.12833333333333333</c:v>
                </c:pt>
                <c:pt idx="5">
                  <c:v>0.1</c:v>
                </c:pt>
                <c:pt idx="6">
                  <c:v>3.3333333333333333E-2</c:v>
                </c:pt>
                <c:pt idx="7">
                  <c:v>3.4166666666666665E-2</c:v>
                </c:pt>
                <c:pt idx="8">
                  <c:v>2.6666666666666668E-2</c:v>
                </c:pt>
                <c:pt idx="9">
                  <c:v>1.0416666666666666E-2</c:v>
                </c:pt>
                <c:pt idx="10">
                  <c:v>3.0833333333333329E-3</c:v>
                </c:pt>
                <c:pt idx="11">
                  <c:v>2.4166666666666668E-3</c:v>
                </c:pt>
                <c:pt idx="12">
                  <c:v>1.0666666666666667E-3</c:v>
                </c:pt>
                <c:pt idx="13">
                  <c:v>1.7083333333333334E-3</c:v>
                </c:pt>
                <c:pt idx="14">
                  <c:v>2.7499999999999998E-3</c:v>
                </c:pt>
                <c:pt idx="15">
                  <c:v>3.9583333333333337E-3</c:v>
                </c:pt>
                <c:pt idx="16">
                  <c:v>2.9583333333333336E-3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3-4E58-A106-F31ED157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8720"/>
        <c:axId val="203383328"/>
      </c:scatterChart>
      <c:valAx>
        <c:axId val="203398720"/>
        <c:scaling>
          <c:logBase val="10"/>
          <c:orientation val="minMax"/>
          <c:max val="1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Fréquences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83328"/>
        <c:crosses val="autoZero"/>
        <c:crossBetween val="midCat"/>
      </c:valAx>
      <c:valAx>
        <c:axId val="2033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pourcentage</a:t>
                </a:r>
                <a:r>
                  <a:rPr lang="fr-CA" baseline="0"/>
                  <a:t> de volume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39</xdr:row>
      <xdr:rowOff>76199</xdr:rowOff>
    </xdr:from>
    <xdr:to>
      <xdr:col>6</xdr:col>
      <xdr:colOff>718458</xdr:colOff>
      <xdr:row>57</xdr:row>
      <xdr:rowOff>144719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57738</xdr:colOff>
      <xdr:row>38</xdr:row>
      <xdr:rowOff>152399</xdr:rowOff>
    </xdr:from>
    <xdr:to>
      <xdr:col>14</xdr:col>
      <xdr:colOff>10886</xdr:colOff>
      <xdr:row>62</xdr:row>
      <xdr:rowOff>73988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664028</xdr:colOff>
      <xdr:row>28</xdr:row>
      <xdr:rowOff>92529</xdr:rowOff>
    </xdr:from>
    <xdr:to>
      <xdr:col>22</xdr:col>
      <xdr:colOff>391885</xdr:colOff>
      <xdr:row>54</xdr:row>
      <xdr:rowOff>119742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16A4244-88B6-4E87-916E-A0DFE588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1"/>
  <sheetViews>
    <sheetView tabSelected="1" topLeftCell="F16" zoomScale="70" zoomScaleNormal="70" workbookViewId="0">
      <selection activeCell="Y33" sqref="Y33"/>
    </sheetView>
  </sheetViews>
  <sheetFormatPr baseColWidth="10" defaultColWidth="11.5546875" defaultRowHeight="13.2" x14ac:dyDescent="0.25"/>
  <sheetData>
    <row r="2" spans="1:24" x14ac:dyDescent="0.25">
      <c r="A2" t="s">
        <v>0</v>
      </c>
      <c r="B2" s="5" t="s">
        <v>1</v>
      </c>
      <c r="C2" s="5"/>
      <c r="D2" s="5"/>
      <c r="E2" s="5"/>
      <c r="F2" s="5"/>
      <c r="G2" s="5"/>
      <c r="H2" s="4" t="s">
        <v>2</v>
      </c>
      <c r="I2" s="4"/>
      <c r="J2" s="4"/>
      <c r="K2" s="4"/>
      <c r="L2" s="4"/>
      <c r="M2" s="4"/>
      <c r="N2" s="3" t="s">
        <v>3</v>
      </c>
      <c r="O2" s="3"/>
      <c r="P2" s="3" t="s">
        <v>4</v>
      </c>
      <c r="Q2" s="3"/>
      <c r="R2" t="s">
        <v>5</v>
      </c>
      <c r="W2" t="s">
        <v>6</v>
      </c>
      <c r="X2" t="s">
        <v>7</v>
      </c>
    </row>
    <row r="3" spans="1:24" x14ac:dyDescent="0.25">
      <c r="B3" s="2" t="s">
        <v>8</v>
      </c>
      <c r="C3" s="2"/>
      <c r="D3" s="2"/>
      <c r="E3" s="1" t="s">
        <v>9</v>
      </c>
      <c r="F3" s="1"/>
      <c r="G3" s="1"/>
      <c r="H3" s="2" t="s">
        <v>8</v>
      </c>
      <c r="I3" s="2"/>
      <c r="J3" s="2"/>
      <c r="K3" s="1" t="s">
        <v>9</v>
      </c>
      <c r="L3" s="1"/>
      <c r="M3" s="1"/>
      <c r="N3" s="6" t="s">
        <v>8</v>
      </c>
      <c r="O3" s="7" t="s">
        <v>9</v>
      </c>
      <c r="P3" s="6" t="s">
        <v>8</v>
      </c>
      <c r="Q3" s="7" t="s">
        <v>9</v>
      </c>
      <c r="R3" s="6" t="s">
        <v>8</v>
      </c>
      <c r="S3" s="7" t="s">
        <v>9</v>
      </c>
      <c r="W3">
        <v>67</v>
      </c>
      <c r="X3">
        <v>1</v>
      </c>
    </row>
    <row r="4" spans="1:24" x14ac:dyDescent="0.25">
      <c r="A4" s="8"/>
      <c r="B4" s="9" t="s">
        <v>10</v>
      </c>
      <c r="C4" s="10" t="s">
        <v>11</v>
      </c>
      <c r="D4" s="11" t="s">
        <v>12</v>
      </c>
      <c r="E4" s="9" t="s">
        <v>10</v>
      </c>
      <c r="F4" s="10" t="s">
        <v>11</v>
      </c>
      <c r="G4" s="12" t="s">
        <v>12</v>
      </c>
      <c r="H4" s="9" t="s">
        <v>10</v>
      </c>
      <c r="I4" s="10" t="s">
        <v>11</v>
      </c>
      <c r="J4" s="12" t="s">
        <v>12</v>
      </c>
      <c r="K4" s="9" t="s">
        <v>10</v>
      </c>
      <c r="L4" s="10" t="s">
        <v>11</v>
      </c>
      <c r="M4" s="11" t="s">
        <v>12</v>
      </c>
      <c r="N4" s="6"/>
      <c r="O4" s="7"/>
      <c r="P4" s="6"/>
      <c r="Q4" s="7"/>
      <c r="R4" s="6"/>
      <c r="S4" s="7"/>
      <c r="W4">
        <v>69</v>
      </c>
      <c r="X4">
        <v>2</v>
      </c>
    </row>
    <row r="5" spans="1:24" x14ac:dyDescent="0.25">
      <c r="A5" s="8">
        <v>100</v>
      </c>
      <c r="B5" s="13">
        <v>0.75</v>
      </c>
      <c r="C5" s="14">
        <v>0.67</v>
      </c>
      <c r="D5" s="15">
        <v>0.74</v>
      </c>
      <c r="E5" s="13">
        <v>0.75</v>
      </c>
      <c r="F5" s="14">
        <v>0.51</v>
      </c>
      <c r="G5" s="15">
        <v>0.66</v>
      </c>
      <c r="H5" s="13">
        <v>0.69</v>
      </c>
      <c r="I5" s="14">
        <v>0.76</v>
      </c>
      <c r="J5" s="15">
        <v>0.76</v>
      </c>
      <c r="K5" s="13">
        <v>0.65</v>
      </c>
      <c r="L5" s="14">
        <v>0.71</v>
      </c>
      <c r="M5" s="15">
        <v>0.84</v>
      </c>
      <c r="N5" s="16">
        <f>AVERAGE(B5:D5, H5:J5)</f>
        <v>0.72833333333333339</v>
      </c>
      <c r="O5" s="17">
        <f t="shared" ref="O5:O21" si="0">AVERAGE(E5:G5, K5:M5)</f>
        <v>0.68666666666666665</v>
      </c>
      <c r="P5" s="16">
        <f t="shared" ref="P5:P21" si="1">MEDIAN(B5:D5, H5:J5)</f>
        <v>0.745</v>
      </c>
      <c r="Q5" s="17">
        <f t="shared" ref="Q5:Q21" si="2">MEDIAN(E5:G5, K5:M5)</f>
        <v>0.68500000000000005</v>
      </c>
      <c r="R5" s="16">
        <f t="shared" ref="R5:R21" si="3">STDEV(B5:D5, H5:J5)</f>
        <v>3.8686776379877746E-2</v>
      </c>
      <c r="S5" s="17">
        <f t="shared" ref="S5:S21" si="4">STDEV(E5:G5, K5:M5)</f>
        <v>0.11075498483890799</v>
      </c>
      <c r="T5" s="18">
        <f>AVERAGE(N5,O5)</f>
        <v>0.70750000000000002</v>
      </c>
      <c r="U5" s="18">
        <f>AVERAGE(R5,S5)</f>
        <v>7.4720880609392859E-2</v>
      </c>
      <c r="W5">
        <v>63</v>
      </c>
      <c r="X5">
        <v>0.5</v>
      </c>
    </row>
    <row r="6" spans="1:24" x14ac:dyDescent="0.25">
      <c r="A6" s="8">
        <v>120</v>
      </c>
      <c r="B6" s="13">
        <v>0.41</v>
      </c>
      <c r="C6" s="14">
        <v>0.45</v>
      </c>
      <c r="D6" s="15">
        <v>0.39</v>
      </c>
      <c r="E6" s="13">
        <v>0.41</v>
      </c>
      <c r="F6" s="14">
        <v>0.5</v>
      </c>
      <c r="G6" s="15">
        <v>0.43</v>
      </c>
      <c r="H6" s="13">
        <v>0.48</v>
      </c>
      <c r="I6" s="14">
        <v>0.49</v>
      </c>
      <c r="J6" s="15">
        <v>0.36</v>
      </c>
      <c r="K6" s="13">
        <v>0.6</v>
      </c>
      <c r="L6" s="14">
        <v>0.49</v>
      </c>
      <c r="M6" s="15">
        <v>0.36</v>
      </c>
      <c r="N6" s="16">
        <f t="shared" ref="N5:N21" si="5">AVERAGE(B6:D6, H6:J6)</f>
        <v>0.42999999999999994</v>
      </c>
      <c r="O6" s="17">
        <f t="shared" si="0"/>
        <v>0.46499999999999991</v>
      </c>
      <c r="P6" s="16">
        <f t="shared" si="1"/>
        <v>0.43</v>
      </c>
      <c r="Q6" s="17">
        <f t="shared" si="2"/>
        <v>0.45999999999999996</v>
      </c>
      <c r="R6" s="16">
        <f t="shared" si="3"/>
        <v>5.1768716422179291E-2</v>
      </c>
      <c r="S6" s="17">
        <f t="shared" si="4"/>
        <v>8.4083292038312149E-2</v>
      </c>
      <c r="T6" s="18">
        <f t="shared" ref="T6:T21" si="6">AVERAGE(N6,O6)</f>
        <v>0.4474999999999999</v>
      </c>
      <c r="U6" s="18">
        <f t="shared" ref="U6:U21" si="7">AVERAGE(R6,S6)</f>
        <v>6.7926004230245723E-2</v>
      </c>
      <c r="W6">
        <v>60</v>
      </c>
      <c r="X6">
        <v>0.25</v>
      </c>
    </row>
    <row r="7" spans="1:24" x14ac:dyDescent="0.25">
      <c r="A7" s="8">
        <v>150</v>
      </c>
      <c r="B7" s="13">
        <v>0.18</v>
      </c>
      <c r="C7" s="14">
        <v>0.18</v>
      </c>
      <c r="D7" s="15">
        <v>0.17</v>
      </c>
      <c r="E7" s="13">
        <v>0.12</v>
      </c>
      <c r="F7" s="14">
        <v>0.13</v>
      </c>
      <c r="G7" s="15">
        <v>0.17</v>
      </c>
      <c r="H7" s="13">
        <v>0.15</v>
      </c>
      <c r="I7" s="14">
        <v>0.2</v>
      </c>
      <c r="J7" s="15">
        <v>0.16</v>
      </c>
      <c r="K7" s="13">
        <v>0.15</v>
      </c>
      <c r="L7" s="14">
        <v>0.17</v>
      </c>
      <c r="M7" s="15">
        <v>0.2</v>
      </c>
      <c r="N7" s="16">
        <f t="shared" si="5"/>
        <v>0.17333333333333334</v>
      </c>
      <c r="O7" s="17">
        <f t="shared" si="0"/>
        <v>0.1566666666666667</v>
      </c>
      <c r="P7" s="16">
        <f t="shared" si="1"/>
        <v>0.17499999999999999</v>
      </c>
      <c r="Q7" s="17">
        <f t="shared" si="2"/>
        <v>0.16</v>
      </c>
      <c r="R7" s="16">
        <f t="shared" si="3"/>
        <v>1.7511900715418267E-2</v>
      </c>
      <c r="S7" s="17">
        <f t="shared" si="4"/>
        <v>2.9439202887759378E-2</v>
      </c>
      <c r="T7" s="18">
        <f t="shared" si="6"/>
        <v>0.16500000000000004</v>
      </c>
      <c r="U7" s="18">
        <f t="shared" si="7"/>
        <v>2.347555180158882E-2</v>
      </c>
      <c r="W7">
        <v>59</v>
      </c>
      <c r="X7">
        <v>0.12</v>
      </c>
    </row>
    <row r="8" spans="1:24" x14ac:dyDescent="0.25">
      <c r="A8" s="8">
        <v>180</v>
      </c>
      <c r="B8" s="13">
        <v>0.1</v>
      </c>
      <c r="C8" s="14">
        <v>0.1</v>
      </c>
      <c r="D8" s="15">
        <v>0.11</v>
      </c>
      <c r="E8" s="13">
        <v>0.09</v>
      </c>
      <c r="F8" s="14">
        <v>0.1</v>
      </c>
      <c r="G8" s="15">
        <v>0.11</v>
      </c>
      <c r="H8" s="13">
        <v>0.1</v>
      </c>
      <c r="I8" s="14">
        <v>0.11</v>
      </c>
      <c r="J8" s="15">
        <v>0.12</v>
      </c>
      <c r="K8" s="13">
        <v>0.1</v>
      </c>
      <c r="L8" s="14">
        <v>0.11</v>
      </c>
      <c r="M8" s="15">
        <v>0.12</v>
      </c>
      <c r="N8" s="16">
        <f t="shared" si="5"/>
        <v>0.10666666666666667</v>
      </c>
      <c r="O8" s="17">
        <f t="shared" si="0"/>
        <v>0.105</v>
      </c>
      <c r="P8" s="16">
        <f t="shared" si="1"/>
        <v>0.10500000000000001</v>
      </c>
      <c r="Q8" s="17">
        <f t="shared" si="2"/>
        <v>0.10500000000000001</v>
      </c>
      <c r="R8" s="16">
        <f t="shared" si="3"/>
        <v>8.164965809277256E-3</v>
      </c>
      <c r="S8" s="17">
        <f t="shared" si="4"/>
        <v>1.0488088481701515E-2</v>
      </c>
      <c r="T8" s="18">
        <f t="shared" si="6"/>
        <v>0.10583333333333333</v>
      </c>
      <c r="U8" s="18">
        <f t="shared" si="7"/>
        <v>9.3265271454893856E-3</v>
      </c>
      <c r="W8">
        <v>57</v>
      </c>
      <c r="X8">
        <v>0.06</v>
      </c>
    </row>
    <row r="9" spans="1:24" x14ac:dyDescent="0.25">
      <c r="A9" s="8">
        <v>200</v>
      </c>
      <c r="B9" s="13">
        <v>0.11</v>
      </c>
      <c r="C9" s="14">
        <v>0.12</v>
      </c>
      <c r="D9" s="15">
        <v>0.11</v>
      </c>
      <c r="E9" s="13">
        <v>0.11</v>
      </c>
      <c r="F9" s="14">
        <v>0.12</v>
      </c>
      <c r="G9" s="15">
        <v>0.12</v>
      </c>
      <c r="H9" s="13">
        <v>0.14000000000000001</v>
      </c>
      <c r="I9" s="14">
        <v>0.12</v>
      </c>
      <c r="J9" s="15">
        <v>0.2</v>
      </c>
      <c r="K9" s="13">
        <v>0.13</v>
      </c>
      <c r="L9" s="14">
        <v>0.12</v>
      </c>
      <c r="M9" s="15">
        <v>0.14000000000000001</v>
      </c>
      <c r="N9" s="16">
        <f t="shared" si="5"/>
        <v>0.13333333333333333</v>
      </c>
      <c r="O9" s="17">
        <f t="shared" si="0"/>
        <v>0.12333333333333334</v>
      </c>
      <c r="P9" s="16">
        <f t="shared" si="1"/>
        <v>0.12</v>
      </c>
      <c r="Q9" s="17">
        <f t="shared" si="2"/>
        <v>0.12</v>
      </c>
      <c r="R9" s="16">
        <f t="shared" si="3"/>
        <v>3.4448028487370122E-2</v>
      </c>
      <c r="S9" s="17">
        <f t="shared" si="4"/>
        <v>1.032795558988645E-2</v>
      </c>
      <c r="T9" s="18">
        <f t="shared" si="6"/>
        <v>0.12833333333333333</v>
      </c>
      <c r="U9" s="18">
        <f t="shared" si="7"/>
        <v>2.2387992038628287E-2</v>
      </c>
    </row>
    <row r="10" spans="1:24" x14ac:dyDescent="0.25">
      <c r="A10" s="8">
        <v>250</v>
      </c>
      <c r="B10" s="13">
        <v>0.11</v>
      </c>
      <c r="C10" s="14">
        <v>0.1</v>
      </c>
      <c r="D10" s="15">
        <v>0.1</v>
      </c>
      <c r="E10" s="13">
        <v>0.09</v>
      </c>
      <c r="F10" s="14">
        <v>0.1</v>
      </c>
      <c r="G10" s="15">
        <v>0.1</v>
      </c>
      <c r="H10" s="13">
        <v>0.16</v>
      </c>
      <c r="I10" s="14">
        <v>0.08</v>
      </c>
      <c r="J10" s="15">
        <v>0.11</v>
      </c>
      <c r="K10" s="13">
        <v>0.11</v>
      </c>
      <c r="L10" s="14">
        <v>0.08</v>
      </c>
      <c r="M10" s="15">
        <v>0.06</v>
      </c>
      <c r="N10" s="16">
        <f t="shared" si="5"/>
        <v>0.11</v>
      </c>
      <c r="O10" s="17">
        <f t="shared" si="0"/>
        <v>9.0000000000000011E-2</v>
      </c>
      <c r="P10" s="16">
        <f t="shared" si="1"/>
        <v>0.10500000000000001</v>
      </c>
      <c r="Q10" s="17">
        <f t="shared" si="2"/>
        <v>9.5000000000000001E-2</v>
      </c>
      <c r="R10" s="16">
        <f t="shared" si="3"/>
        <v>2.6832815729997447E-2</v>
      </c>
      <c r="S10" s="17">
        <f t="shared" si="4"/>
        <v>1.7888543819998302E-2</v>
      </c>
      <c r="T10" s="18">
        <f t="shared" si="6"/>
        <v>0.1</v>
      </c>
      <c r="U10" s="18">
        <f t="shared" si="7"/>
        <v>2.2360679774997873E-2</v>
      </c>
    </row>
    <row r="11" spans="1:24" x14ac:dyDescent="0.25">
      <c r="A11" s="8">
        <v>500</v>
      </c>
      <c r="B11" s="13">
        <v>0.06</v>
      </c>
      <c r="C11" s="14">
        <v>0.04</v>
      </c>
      <c r="D11" s="15">
        <v>0.04</v>
      </c>
      <c r="E11" s="13">
        <v>0.02</v>
      </c>
      <c r="F11" s="14">
        <v>0.02</v>
      </c>
      <c r="G11" s="15">
        <v>0.03</v>
      </c>
      <c r="H11" s="13">
        <v>0.04</v>
      </c>
      <c r="I11" s="14">
        <v>0.06</v>
      </c>
      <c r="J11" s="15">
        <v>0.04</v>
      </c>
      <c r="K11" s="13">
        <v>0.01</v>
      </c>
      <c r="L11" s="14">
        <v>0.02</v>
      </c>
      <c r="M11" s="15">
        <v>0.02</v>
      </c>
      <c r="N11" s="16">
        <f t="shared" si="5"/>
        <v>4.6666666666666669E-2</v>
      </c>
      <c r="O11" s="17">
        <f t="shared" si="0"/>
        <v>0.02</v>
      </c>
      <c r="P11" s="16">
        <f t="shared" si="1"/>
        <v>0.04</v>
      </c>
      <c r="Q11" s="17">
        <f t="shared" si="2"/>
        <v>0.02</v>
      </c>
      <c r="R11" s="16">
        <f t="shared" si="3"/>
        <v>1.0327955589886431E-2</v>
      </c>
      <c r="S11" s="17">
        <f t="shared" si="4"/>
        <v>6.3245553203367527E-3</v>
      </c>
      <c r="T11" s="18">
        <f t="shared" si="6"/>
        <v>3.3333333333333333E-2</v>
      </c>
      <c r="U11" s="18">
        <f t="shared" si="7"/>
        <v>8.3262554551115919E-3</v>
      </c>
    </row>
    <row r="12" spans="1:24" x14ac:dyDescent="0.25">
      <c r="A12" s="8">
        <v>1000</v>
      </c>
      <c r="B12" s="13">
        <v>0.03</v>
      </c>
      <c r="C12" s="14">
        <v>0.04</v>
      </c>
      <c r="D12" s="15">
        <v>0.04</v>
      </c>
      <c r="E12" s="13">
        <v>0.02</v>
      </c>
      <c r="F12" s="14">
        <v>0.03</v>
      </c>
      <c r="G12" s="15">
        <v>0.03</v>
      </c>
      <c r="H12" s="13">
        <v>0.06</v>
      </c>
      <c r="I12" s="14">
        <v>0.03</v>
      </c>
      <c r="J12" s="15">
        <v>0.04</v>
      </c>
      <c r="K12" s="13">
        <v>0.03</v>
      </c>
      <c r="L12" s="14">
        <v>0.02</v>
      </c>
      <c r="M12" s="15">
        <v>0.04</v>
      </c>
      <c r="N12" s="16">
        <f t="shared" si="5"/>
        <v>0.04</v>
      </c>
      <c r="O12" s="17">
        <f t="shared" si="0"/>
        <v>2.8333333333333335E-2</v>
      </c>
      <c r="P12" s="16">
        <f t="shared" si="1"/>
        <v>0.04</v>
      </c>
      <c r="Q12" s="17">
        <f t="shared" si="2"/>
        <v>0.03</v>
      </c>
      <c r="R12" s="16">
        <f t="shared" si="3"/>
        <v>1.0954451150103305E-2</v>
      </c>
      <c r="S12" s="17">
        <f t="shared" si="4"/>
        <v>7.527726527090787E-3</v>
      </c>
      <c r="T12" s="18">
        <f t="shared" si="6"/>
        <v>3.4166666666666665E-2</v>
      </c>
      <c r="U12" s="18">
        <f t="shared" si="7"/>
        <v>9.2410888385970457E-3</v>
      </c>
    </row>
    <row r="13" spans="1:24" x14ac:dyDescent="0.25">
      <c r="A13" s="8">
        <v>2000</v>
      </c>
      <c r="B13" s="13">
        <v>0.04</v>
      </c>
      <c r="C13" s="14">
        <v>0.02</v>
      </c>
      <c r="D13" s="15">
        <v>0.02</v>
      </c>
      <c r="E13" s="13">
        <v>0.04</v>
      </c>
      <c r="F13" s="14">
        <v>0.01</v>
      </c>
      <c r="G13" s="15">
        <v>0.01</v>
      </c>
      <c r="H13" s="13">
        <v>0.06</v>
      </c>
      <c r="I13" s="14">
        <v>0.03</v>
      </c>
      <c r="J13" s="15">
        <v>0.02</v>
      </c>
      <c r="K13" s="13">
        <v>0.05</v>
      </c>
      <c r="L13" s="14">
        <v>0.01</v>
      </c>
      <c r="M13" s="15">
        <v>0.01</v>
      </c>
      <c r="N13" s="16">
        <f t="shared" si="5"/>
        <v>3.1666666666666669E-2</v>
      </c>
      <c r="O13" s="17">
        <f t="shared" si="0"/>
        <v>2.1666666666666667E-2</v>
      </c>
      <c r="P13" s="16">
        <f t="shared" si="1"/>
        <v>2.5000000000000001E-2</v>
      </c>
      <c r="Q13" s="17">
        <f t="shared" si="2"/>
        <v>0.01</v>
      </c>
      <c r="R13" s="16">
        <f t="shared" si="3"/>
        <v>1.6020819787597222E-2</v>
      </c>
      <c r="S13" s="17">
        <f t="shared" si="4"/>
        <v>1.8348478592697184E-2</v>
      </c>
      <c r="T13" s="18">
        <f t="shared" si="6"/>
        <v>2.6666666666666668E-2</v>
      </c>
      <c r="U13" s="18">
        <f t="shared" si="7"/>
        <v>1.7184649190147203E-2</v>
      </c>
    </row>
    <row r="14" spans="1:24" x14ac:dyDescent="0.25">
      <c r="A14" s="8">
        <v>3000</v>
      </c>
      <c r="B14" s="13">
        <v>0.02</v>
      </c>
      <c r="C14" s="14">
        <v>0.01</v>
      </c>
      <c r="D14" s="15">
        <v>0.02</v>
      </c>
      <c r="E14" s="13">
        <v>0.02</v>
      </c>
      <c r="F14" s="14">
        <v>5.0000000000000001E-3</v>
      </c>
      <c r="G14" s="15">
        <v>0.01</v>
      </c>
      <c r="H14" s="13">
        <v>5.0000000000000001E-3</v>
      </c>
      <c r="I14" s="14">
        <v>0.01</v>
      </c>
      <c r="J14" s="15">
        <v>0.01</v>
      </c>
      <c r="K14" s="13">
        <v>5.0000000000000001E-3</v>
      </c>
      <c r="L14" s="14">
        <v>5.0000000000000001E-3</v>
      </c>
      <c r="M14" s="15">
        <v>5.0000000000000001E-3</v>
      </c>
      <c r="N14" s="16">
        <f t="shared" si="5"/>
        <v>1.2499999999999999E-2</v>
      </c>
      <c r="O14" s="17">
        <f t="shared" si="0"/>
        <v>8.3333333333333332E-3</v>
      </c>
      <c r="P14" s="16">
        <f t="shared" si="1"/>
        <v>0.01</v>
      </c>
      <c r="Q14" s="17">
        <f t="shared" si="2"/>
        <v>5.0000000000000001E-3</v>
      </c>
      <c r="R14" s="16">
        <f t="shared" si="3"/>
        <v>6.1237243569579446E-3</v>
      </c>
      <c r="S14" s="17">
        <f t="shared" si="4"/>
        <v>6.055300708194984E-3</v>
      </c>
      <c r="T14" s="18">
        <f t="shared" si="6"/>
        <v>1.0416666666666666E-2</v>
      </c>
      <c r="U14" s="18">
        <f t="shared" si="7"/>
        <v>6.0895125325764639E-3</v>
      </c>
    </row>
    <row r="15" spans="1:24" x14ac:dyDescent="0.25">
      <c r="A15" s="8">
        <v>3300</v>
      </c>
      <c r="B15" s="13">
        <v>3.0000000000000001E-3</v>
      </c>
      <c r="C15" s="14">
        <v>2.5000000000000001E-3</v>
      </c>
      <c r="D15" s="15">
        <v>2E-3</v>
      </c>
      <c r="E15" s="13">
        <v>2.5000000000000001E-3</v>
      </c>
      <c r="F15" s="14">
        <v>5.0000000000000001E-3</v>
      </c>
      <c r="G15" s="15">
        <v>1.5E-3</v>
      </c>
      <c r="H15" s="13">
        <v>5.0000000000000001E-3</v>
      </c>
      <c r="I15" s="14">
        <v>2.5000000000000001E-3</v>
      </c>
      <c r="J15" s="15">
        <v>2.5000000000000001E-3</v>
      </c>
      <c r="K15" s="13">
        <v>5.0000000000000001E-3</v>
      </c>
      <c r="L15" s="14">
        <v>2.5000000000000001E-3</v>
      </c>
      <c r="M15" s="15">
        <v>3.0000000000000001E-3</v>
      </c>
      <c r="N15" s="16">
        <f t="shared" si="5"/>
        <v>2.9166666666666668E-3</v>
      </c>
      <c r="O15" s="17">
        <f t="shared" si="0"/>
        <v>3.2499999999999994E-3</v>
      </c>
      <c r="P15" s="16">
        <f t="shared" si="1"/>
        <v>2.5000000000000001E-3</v>
      </c>
      <c r="Q15" s="17">
        <f t="shared" si="2"/>
        <v>2.7499999999999998E-3</v>
      </c>
      <c r="R15" s="16">
        <f t="shared" si="3"/>
        <v>1.0684880283216404E-3</v>
      </c>
      <c r="S15" s="17">
        <f t="shared" si="4"/>
        <v>1.4404860290887936E-3</v>
      </c>
      <c r="T15" s="18">
        <f t="shared" si="6"/>
        <v>3.0833333333333329E-3</v>
      </c>
      <c r="U15" s="18">
        <f t="shared" si="7"/>
        <v>1.2544870287052169E-3</v>
      </c>
    </row>
    <row r="16" spans="1:24" x14ac:dyDescent="0.25">
      <c r="A16" s="8">
        <v>3600</v>
      </c>
      <c r="B16" s="13">
        <v>2E-3</v>
      </c>
      <c r="C16" s="14">
        <v>2E-3</v>
      </c>
      <c r="D16" s="15">
        <v>1.5E-3</v>
      </c>
      <c r="E16" s="13">
        <v>2.5000000000000001E-3</v>
      </c>
      <c r="F16" s="14">
        <v>2E-3</v>
      </c>
      <c r="G16" s="15">
        <v>2E-3</v>
      </c>
      <c r="H16" s="13">
        <v>2E-3</v>
      </c>
      <c r="I16" s="14">
        <v>5.0000000000000001E-3</v>
      </c>
      <c r="J16" s="15">
        <v>1.5E-3</v>
      </c>
      <c r="K16" s="13">
        <v>2E-3</v>
      </c>
      <c r="L16" s="14">
        <v>5.0000000000000001E-3</v>
      </c>
      <c r="M16" s="15">
        <v>1.5E-3</v>
      </c>
      <c r="N16" s="16">
        <f t="shared" si="5"/>
        <v>2.3333333333333335E-3</v>
      </c>
      <c r="O16" s="17">
        <f t="shared" si="0"/>
        <v>2.5000000000000001E-3</v>
      </c>
      <c r="P16" s="16">
        <f t="shared" si="1"/>
        <v>2E-3</v>
      </c>
      <c r="Q16" s="17">
        <f t="shared" si="2"/>
        <v>2E-3</v>
      </c>
      <c r="R16" s="16">
        <f t="shared" si="3"/>
        <v>1.3291601358251257E-3</v>
      </c>
      <c r="S16" s="17">
        <f t="shared" si="4"/>
        <v>1.264911064067352E-3</v>
      </c>
      <c r="T16" s="18">
        <f t="shared" si="6"/>
        <v>2.4166666666666668E-3</v>
      </c>
      <c r="U16" s="18">
        <f t="shared" si="7"/>
        <v>1.2970355999462387E-3</v>
      </c>
    </row>
    <row r="17" spans="1:21" x14ac:dyDescent="0.25">
      <c r="A17" s="8">
        <v>4000</v>
      </c>
      <c r="B17" s="13">
        <v>5.0000000000000001E-4</v>
      </c>
      <c r="C17" s="14">
        <v>8.0000000000000004E-4</v>
      </c>
      <c r="D17" s="15">
        <v>1E-3</v>
      </c>
      <c r="E17" s="13">
        <v>1E-3</v>
      </c>
      <c r="F17" s="14">
        <v>1.5E-3</v>
      </c>
      <c r="G17" s="15">
        <v>1.5E-3</v>
      </c>
      <c r="H17" s="13">
        <v>2E-3</v>
      </c>
      <c r="I17" s="14">
        <v>1E-3</v>
      </c>
      <c r="J17" s="15">
        <v>8.0000000000000004E-4</v>
      </c>
      <c r="K17" s="13">
        <v>1.5E-3</v>
      </c>
      <c r="L17" s="14">
        <v>6.9999999999999999E-4</v>
      </c>
      <c r="M17" s="15">
        <v>5.0000000000000001E-4</v>
      </c>
      <c r="N17" s="16">
        <f t="shared" si="5"/>
        <v>1.0166666666666668E-3</v>
      </c>
      <c r="O17" s="17">
        <f t="shared" si="0"/>
        <v>1.1166666666666666E-3</v>
      </c>
      <c r="P17" s="16">
        <f t="shared" si="1"/>
        <v>8.9999999999999998E-4</v>
      </c>
      <c r="Q17" s="17">
        <f t="shared" si="2"/>
        <v>1.25E-3</v>
      </c>
      <c r="R17" s="16">
        <f t="shared" si="3"/>
        <v>5.1542862422130449E-4</v>
      </c>
      <c r="S17" s="17">
        <f t="shared" si="4"/>
        <v>4.4907311951024938E-4</v>
      </c>
      <c r="T17" s="18">
        <f t="shared" si="6"/>
        <v>1.0666666666666667E-3</v>
      </c>
      <c r="U17" s="18">
        <f t="shared" si="7"/>
        <v>4.8225087186577693E-4</v>
      </c>
    </row>
    <row r="18" spans="1:21" x14ac:dyDescent="0.25">
      <c r="A18" s="8">
        <v>5000</v>
      </c>
      <c r="B18" s="13">
        <v>1.5E-3</v>
      </c>
      <c r="C18" s="14">
        <v>2E-3</v>
      </c>
      <c r="D18" s="15">
        <v>1E-3</v>
      </c>
      <c r="E18" s="13">
        <v>1.5E-3</v>
      </c>
      <c r="F18" s="14">
        <v>2E-3</v>
      </c>
      <c r="G18" s="15">
        <v>2E-3</v>
      </c>
      <c r="H18" s="13">
        <v>3.0000000000000001E-3</v>
      </c>
      <c r="I18" s="14">
        <v>2.5000000000000001E-3</v>
      </c>
      <c r="J18" s="15">
        <v>1.5E-3</v>
      </c>
      <c r="K18" s="13">
        <v>1.5E-3</v>
      </c>
      <c r="L18" s="14">
        <v>1E-3</v>
      </c>
      <c r="M18" s="15">
        <v>1E-3</v>
      </c>
      <c r="N18" s="16">
        <f t="shared" si="5"/>
        <v>1.9166666666666666E-3</v>
      </c>
      <c r="O18" s="17">
        <f t="shared" si="0"/>
        <v>1.5000000000000002E-3</v>
      </c>
      <c r="P18" s="16">
        <f t="shared" si="1"/>
        <v>1.75E-3</v>
      </c>
      <c r="Q18" s="17">
        <f t="shared" si="2"/>
        <v>1.5E-3</v>
      </c>
      <c r="R18" s="16">
        <f t="shared" si="3"/>
        <v>7.3598007219398724E-4</v>
      </c>
      <c r="S18" s="17">
        <f t="shared" si="4"/>
        <v>4.4721359549995801E-4</v>
      </c>
      <c r="T18" s="18">
        <f t="shared" si="6"/>
        <v>1.7083333333333334E-3</v>
      </c>
      <c r="U18" s="18">
        <f t="shared" si="7"/>
        <v>5.915968338469726E-4</v>
      </c>
    </row>
    <row r="19" spans="1:21" x14ac:dyDescent="0.25">
      <c r="A19" s="8">
        <v>7000</v>
      </c>
      <c r="B19" s="13">
        <v>3.0000000000000001E-3</v>
      </c>
      <c r="C19" s="14">
        <v>2.5000000000000001E-3</v>
      </c>
      <c r="D19" s="15">
        <v>2.5000000000000001E-3</v>
      </c>
      <c r="E19" s="13">
        <v>3.0000000000000001E-3</v>
      </c>
      <c r="F19" s="14">
        <v>3.0000000000000001E-3</v>
      </c>
      <c r="G19" s="15">
        <v>3.0000000000000001E-3</v>
      </c>
      <c r="H19" s="13">
        <v>3.0000000000000001E-3</v>
      </c>
      <c r="I19" s="14">
        <v>3.0000000000000001E-3</v>
      </c>
      <c r="J19" s="15">
        <v>3.0000000000000001E-3</v>
      </c>
      <c r="K19" s="13">
        <v>2E-3</v>
      </c>
      <c r="L19" s="14">
        <v>2.5000000000000001E-3</v>
      </c>
      <c r="M19" s="15">
        <v>2.5000000000000001E-3</v>
      </c>
      <c r="N19" s="16">
        <f t="shared" si="5"/>
        <v>2.8333333333333331E-3</v>
      </c>
      <c r="O19" s="17">
        <f t="shared" si="0"/>
        <v>2.6666666666666666E-3</v>
      </c>
      <c r="P19" s="16">
        <f t="shared" si="1"/>
        <v>3.0000000000000001E-3</v>
      </c>
      <c r="Q19" s="17">
        <f t="shared" si="2"/>
        <v>2.7499999999999998E-3</v>
      </c>
      <c r="R19" s="16">
        <f t="shared" si="3"/>
        <v>2.581988897471611E-4</v>
      </c>
      <c r="S19" s="17">
        <f t="shared" si="4"/>
        <v>4.0824829046386308E-4</v>
      </c>
      <c r="T19" s="18">
        <f t="shared" si="6"/>
        <v>2.7499999999999998E-3</v>
      </c>
      <c r="U19" s="18">
        <f t="shared" si="7"/>
        <v>3.3322359010551209E-4</v>
      </c>
    </row>
    <row r="20" spans="1:21" x14ac:dyDescent="0.25">
      <c r="A20" s="8">
        <v>9000</v>
      </c>
      <c r="B20" s="13">
        <v>5.0000000000000001E-3</v>
      </c>
      <c r="C20" s="14">
        <v>3.0000000000000001E-3</v>
      </c>
      <c r="D20" s="15">
        <v>5.0000000000000001E-3</v>
      </c>
      <c r="E20" s="13">
        <v>3.0000000000000001E-3</v>
      </c>
      <c r="F20" s="14">
        <v>3.0000000000000001E-3</v>
      </c>
      <c r="G20" s="15">
        <v>7.0000000000000001E-3</v>
      </c>
      <c r="H20" s="13">
        <v>3.0000000000000001E-3</v>
      </c>
      <c r="I20" s="14">
        <v>5.0000000000000001E-3</v>
      </c>
      <c r="J20" s="15">
        <v>5.0000000000000001E-3</v>
      </c>
      <c r="K20" s="13">
        <v>1.5E-3</v>
      </c>
      <c r="L20" s="14">
        <v>2E-3</v>
      </c>
      <c r="M20" s="15">
        <v>5.0000000000000001E-3</v>
      </c>
      <c r="N20" s="16">
        <f t="shared" si="5"/>
        <v>4.333333333333334E-3</v>
      </c>
      <c r="O20" s="17">
        <f t="shared" si="0"/>
        <v>3.5833333333333338E-3</v>
      </c>
      <c r="P20" s="16">
        <f t="shared" si="1"/>
        <v>5.0000000000000001E-3</v>
      </c>
      <c r="Q20" s="17">
        <f t="shared" si="2"/>
        <v>3.0000000000000001E-3</v>
      </c>
      <c r="R20" s="16">
        <f t="shared" si="3"/>
        <v>1.0327955589886444E-3</v>
      </c>
      <c r="S20" s="17">
        <f t="shared" si="4"/>
        <v>2.059530690877576E-3</v>
      </c>
      <c r="T20" s="18">
        <f t="shared" si="6"/>
        <v>3.9583333333333337E-3</v>
      </c>
      <c r="U20" s="18">
        <f t="shared" si="7"/>
        <v>1.5461631249331102E-3</v>
      </c>
    </row>
    <row r="21" spans="1:21" x14ac:dyDescent="0.25">
      <c r="A21" s="8">
        <v>11000</v>
      </c>
      <c r="B21" s="13">
        <v>2E-3</v>
      </c>
      <c r="C21" s="14">
        <v>3.0000000000000001E-3</v>
      </c>
      <c r="D21" s="15">
        <v>3.0000000000000001E-3</v>
      </c>
      <c r="E21" s="13">
        <v>3.0000000000000001E-3</v>
      </c>
      <c r="F21" s="14">
        <v>6.0000000000000001E-3</v>
      </c>
      <c r="G21" s="15">
        <v>5.0000000000000001E-3</v>
      </c>
      <c r="H21" s="13">
        <v>2.5000000000000001E-3</v>
      </c>
      <c r="I21" s="14">
        <v>1.5E-3</v>
      </c>
      <c r="J21" s="15">
        <v>5.0000000000000001E-3</v>
      </c>
      <c r="K21" s="13">
        <v>1.5E-3</v>
      </c>
      <c r="L21" s="14">
        <v>1.5E-3</v>
      </c>
      <c r="M21" s="15">
        <v>1.5E-3</v>
      </c>
      <c r="N21" s="16">
        <f t="shared" si="5"/>
        <v>2.8333333333333335E-3</v>
      </c>
      <c r="O21" s="17">
        <f t="shared" si="0"/>
        <v>3.0833333333333338E-3</v>
      </c>
      <c r="P21" s="16">
        <f t="shared" si="1"/>
        <v>2.7499999999999998E-3</v>
      </c>
      <c r="Q21" s="17">
        <f t="shared" si="2"/>
        <v>2.2500000000000003E-3</v>
      </c>
      <c r="R21" s="16">
        <f t="shared" si="3"/>
        <v>1.2110601416389967E-3</v>
      </c>
      <c r="S21" s="17">
        <f t="shared" si="4"/>
        <v>1.9853631070075482E-3</v>
      </c>
      <c r="T21" s="18">
        <f t="shared" si="6"/>
        <v>2.9583333333333336E-3</v>
      </c>
      <c r="U21" s="18">
        <f t="shared" si="7"/>
        <v>1.5982116243232723E-3</v>
      </c>
    </row>
  </sheetData>
  <mergeCells count="8">
    <mergeCell ref="B2:G2"/>
    <mergeCell ref="H2:M2"/>
    <mergeCell ref="N2:O2"/>
    <mergeCell ref="P2:Q2"/>
    <mergeCell ref="B3:D3"/>
    <mergeCell ref="E3:G3"/>
    <mergeCell ref="H3:J3"/>
    <mergeCell ref="K3:M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laurence milette</cp:lastModifiedBy>
  <cp:revision>75</cp:revision>
  <dcterms:created xsi:type="dcterms:W3CDTF">2022-07-26T11:08:05Z</dcterms:created>
  <dcterms:modified xsi:type="dcterms:W3CDTF">2022-07-27T20:28:50Z</dcterms:modified>
  <dc:language>en-CA</dc:language>
</cp:coreProperties>
</file>