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a1107\Documents\"/>
    </mc:Choice>
  </mc:AlternateContent>
  <xr:revisionPtr revIDLastSave="0" documentId="8_{35276870-B786-4550-9529-1D9C0FDF1EE5}" xr6:coauthVersionLast="36" xr6:coauthVersionMax="36" xr10:uidLastSave="{00000000-0000-0000-0000-000000000000}"/>
  <bookViews>
    <workbookView xWindow="0" yWindow="0" windowWidth="28800" windowHeight="12225" xr2:uid="{E7A2B1C5-03EA-47FB-9FFD-C1FA6EA494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25" i="1"/>
  <c r="G26" i="1"/>
  <c r="G27" i="1"/>
  <c r="G28" i="1"/>
  <c r="G29" i="1"/>
  <c r="G30" i="1"/>
  <c r="G31" i="1"/>
  <c r="G32" i="1"/>
  <c r="G33" i="1"/>
  <c r="G24" i="1"/>
  <c r="F24" i="1"/>
  <c r="H25" i="1"/>
  <c r="H26" i="1"/>
  <c r="H27" i="1"/>
  <c r="H28" i="1"/>
  <c r="H29" i="1"/>
  <c r="H30" i="1"/>
  <c r="H31" i="1"/>
  <c r="H32" i="1"/>
  <c r="H33" i="1"/>
  <c r="H34" i="1"/>
  <c r="H24" i="1"/>
  <c r="F34" i="1"/>
  <c r="F33" i="1"/>
  <c r="F32" i="1"/>
  <c r="F31" i="1"/>
  <c r="F30" i="1"/>
  <c r="F29" i="1"/>
  <c r="F28" i="1"/>
  <c r="F27" i="1"/>
  <c r="F26" i="1"/>
  <c r="F25" i="1"/>
  <c r="G40" i="1"/>
  <c r="H38" i="1"/>
  <c r="E24" i="1"/>
  <c r="E25" i="1"/>
  <c r="E26" i="1"/>
  <c r="E27" i="1"/>
  <c r="E28" i="1"/>
  <c r="E29" i="1"/>
  <c r="E30" i="1"/>
  <c r="E31" i="1"/>
  <c r="E32" i="1"/>
  <c r="E33" i="1"/>
  <c r="E34" i="1"/>
  <c r="E35" i="1"/>
  <c r="E23" i="1"/>
  <c r="H21" i="1"/>
  <c r="G21" i="1"/>
  <c r="F21" i="1"/>
</calcChain>
</file>

<file path=xl/sharedStrings.xml><?xml version="1.0" encoding="utf-8"?>
<sst xmlns="http://schemas.openxmlformats.org/spreadsheetml/2006/main" count="18" uniqueCount="16">
  <si>
    <t>V(V)</t>
  </si>
  <si>
    <t>Temp (deg C)</t>
  </si>
  <si>
    <t>Time (min)</t>
  </si>
  <si>
    <t>Prise 2</t>
  </si>
  <si>
    <t>Delta V</t>
  </si>
  <si>
    <t>Delta A</t>
  </si>
  <si>
    <t>A(A)</t>
  </si>
  <si>
    <t>Delta R</t>
  </si>
  <si>
    <t>Power (W)</t>
  </si>
  <si>
    <t>Wh</t>
  </si>
  <si>
    <t>Ah</t>
  </si>
  <si>
    <t>pourcentage</t>
  </si>
  <si>
    <t>Esp32 wifi</t>
  </si>
  <si>
    <t>77mA</t>
  </si>
  <si>
    <t>Esp32 bareminimum</t>
  </si>
  <si>
    <t>66mA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</si>
</sst>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V=f(SoC)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Feuil1!$H$24:$H$34</c:f>
              <c:numCache>
                <c:formatCode>0.00%</c:formatCode>
                <c:ptCount val="11"/>
                <c:pt idx="0">
                  <c:v>0.98309643202754837</c:v>
                </c:pt>
                <c:pt idx="1">
                  <c:v>0.96638137968304239</c:v>
                </c:pt>
                <c:pt idx="2">
                  <c:v>0.9496663273385364</c:v>
                </c:pt>
                <c:pt idx="3">
                  <c:v>0.9329512749940303</c:v>
                </c:pt>
                <c:pt idx="4">
                  <c:v>0.91623622264952431</c:v>
                </c:pt>
                <c:pt idx="5">
                  <c:v>0.89958400884766676</c:v>
                </c:pt>
                <c:pt idx="6">
                  <c:v>0.88293179504580932</c:v>
                </c:pt>
                <c:pt idx="7">
                  <c:v>0.86636755520365971</c:v>
                </c:pt>
                <c:pt idx="8">
                  <c:v>0.84984730234136407</c:v>
                </c:pt>
                <c:pt idx="9">
                  <c:v>0.83333333333333337</c:v>
                </c:pt>
                <c:pt idx="10">
                  <c:v>0.8168822028679511</c:v>
                </c:pt>
              </c:numCache>
            </c:numRef>
          </c:xVal>
          <c:yVal>
            <c:numRef>
              <c:f>Feuil1!$C$24:$C$34</c:f>
              <c:numCache>
                <c:formatCode>General</c:formatCode>
                <c:ptCount val="11"/>
                <c:pt idx="0">
                  <c:v>3.64</c:v>
                </c:pt>
                <c:pt idx="1">
                  <c:v>3.6139999999999999</c:v>
                </c:pt>
                <c:pt idx="2">
                  <c:v>3.609</c:v>
                </c:pt>
                <c:pt idx="3">
                  <c:v>3.6070000000000002</c:v>
                </c:pt>
                <c:pt idx="4">
                  <c:v>3.605</c:v>
                </c:pt>
                <c:pt idx="5">
                  <c:v>3.597</c:v>
                </c:pt>
                <c:pt idx="6">
                  <c:v>3.585</c:v>
                </c:pt>
                <c:pt idx="7">
                  <c:v>3.5760000000000001</c:v>
                </c:pt>
                <c:pt idx="8">
                  <c:v>3.5670000000000002</c:v>
                </c:pt>
                <c:pt idx="9">
                  <c:v>3.5649999999999999</c:v>
                </c:pt>
                <c:pt idx="10">
                  <c:v>3.5529999999999999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3-472B-8C86-B24A6C429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513215"/>
        <c:axId val="1134754799"/>
      </c:scatterChart>
      <c:valAx>
        <c:axId val="172351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4754799"/>
        <c:crosses val="autoZero"/>
        <c:crossBetween val="midCat"/>
      </c:valAx>
      <c:valAx>
        <c:axId val="11347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351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43</xdr:row>
      <xdr:rowOff>42862</xdr:rowOff>
    </xdr:from>
    <xdr:to>
      <xdr:col>10</xdr:col>
      <xdr:colOff>409575</xdr:colOff>
      <xdr:row>59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D5FAF4-E0BC-446B-A0E6-EF1249D7F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28F3-3011-4992-A537-1004B00356C7}">
  <dimension ref="A20:H62"/>
  <sheetViews>
    <sheetView tabSelected="1" topLeftCell="A55" workbookViewId="0">
      <selection activeCell="C63" sqref="C63"/>
    </sheetView>
  </sheetViews>
  <sheetFormatPr baseColWidth="10" defaultRowHeight="15" x14ac:dyDescent="0.25"/>
  <cols>
    <col min="2" max="2" width="12.7109375" bestFit="1" customWidth="1"/>
  </cols>
  <sheetData>
    <row r="20" spans="1:8" x14ac:dyDescent="0.25">
      <c r="F20" t="s">
        <v>4</v>
      </c>
      <c r="G20" t="s">
        <v>5</v>
      </c>
      <c r="H20" t="s">
        <v>7</v>
      </c>
    </row>
    <row r="21" spans="1:8" x14ac:dyDescent="0.25">
      <c r="A21" t="s">
        <v>3</v>
      </c>
      <c r="F21">
        <f>C23-C24</f>
        <v>0.53100000000000014</v>
      </c>
      <c r="G21">
        <f>D24-D23</f>
        <v>2.69</v>
      </c>
      <c r="H21">
        <f>F21/G21</f>
        <v>0.19739776951672869</v>
      </c>
    </row>
    <row r="22" spans="1:8" x14ac:dyDescent="0.25">
      <c r="A22" t="s">
        <v>2</v>
      </c>
      <c r="B22" t="s">
        <v>1</v>
      </c>
      <c r="C22" t="s">
        <v>0</v>
      </c>
      <c r="D22" t="s">
        <v>6</v>
      </c>
      <c r="E22" t="s">
        <v>8</v>
      </c>
      <c r="F22" t="s">
        <v>10</v>
      </c>
      <c r="G22" t="s">
        <v>9</v>
      </c>
      <c r="H22" t="s">
        <v>11</v>
      </c>
    </row>
    <row r="23" spans="1:8" x14ac:dyDescent="0.25">
      <c r="A23">
        <v>0</v>
      </c>
      <c r="B23">
        <v>24.1</v>
      </c>
      <c r="C23">
        <v>4.1710000000000003</v>
      </c>
      <c r="D23">
        <v>0</v>
      </c>
      <c r="E23">
        <f>C23*D23</f>
        <v>0</v>
      </c>
    </row>
    <row r="24" spans="1:8" x14ac:dyDescent="0.25">
      <c r="A24">
        <v>1</v>
      </c>
      <c r="B24">
        <v>24.2</v>
      </c>
      <c r="C24">
        <v>3.64</v>
      </c>
      <c r="D24">
        <v>2.69</v>
      </c>
      <c r="E24">
        <f t="shared" ref="E24:E37" si="0">C24*D24</f>
        <v>9.7916000000000007</v>
      </c>
      <c r="F24">
        <f>D24*$H$38</f>
        <v>4.4833333333333329E-2</v>
      </c>
      <c r="G24">
        <f>E24*$H$38</f>
        <v>0.16319333333333336</v>
      </c>
      <c r="H24" s="1">
        <f>1-(F24/$G$40)</f>
        <v>0.98309643202754837</v>
      </c>
    </row>
    <row r="25" spans="1:8" x14ac:dyDescent="0.25">
      <c r="A25">
        <v>2</v>
      </c>
      <c r="B25">
        <v>25</v>
      </c>
      <c r="C25">
        <v>3.6139999999999999</v>
      </c>
      <c r="D25">
        <v>2.66</v>
      </c>
      <c r="E25">
        <f t="shared" si="0"/>
        <v>9.6132399999999993</v>
      </c>
      <c r="F25">
        <f>F24+D25*$H$38</f>
        <v>8.9166666666666672E-2</v>
      </c>
      <c r="G25">
        <f t="shared" ref="G25:G33" si="1">E25*$H$38</f>
        <v>0.16022066666666665</v>
      </c>
      <c r="H25" s="1">
        <f t="shared" ref="H25:H34" si="2">1-(F25/$G$40)</f>
        <v>0.96638137968304239</v>
      </c>
    </row>
    <row r="26" spans="1:8" x14ac:dyDescent="0.25">
      <c r="A26">
        <v>3</v>
      </c>
      <c r="B26">
        <v>25.6</v>
      </c>
      <c r="C26">
        <v>3.609</v>
      </c>
      <c r="D26">
        <v>2.66</v>
      </c>
      <c r="E26">
        <f t="shared" si="0"/>
        <v>9.5999400000000001</v>
      </c>
      <c r="F26">
        <f>F25+D26*H38</f>
        <v>0.13350000000000001</v>
      </c>
      <c r="G26">
        <f t="shared" si="1"/>
        <v>0.159999</v>
      </c>
      <c r="H26" s="1">
        <f t="shared" si="2"/>
        <v>0.9496663273385364</v>
      </c>
    </row>
    <row r="27" spans="1:8" x14ac:dyDescent="0.25">
      <c r="A27">
        <v>4</v>
      </c>
      <c r="B27">
        <v>26.3</v>
      </c>
      <c r="C27">
        <v>3.6070000000000002</v>
      </c>
      <c r="D27">
        <v>2.66</v>
      </c>
      <c r="E27">
        <f t="shared" si="0"/>
        <v>9.5946200000000008</v>
      </c>
      <c r="F27">
        <f>F26+D27*H38</f>
        <v>0.17783333333333334</v>
      </c>
      <c r="G27">
        <f t="shared" si="1"/>
        <v>0.15991033333333335</v>
      </c>
      <c r="H27" s="1">
        <f t="shared" si="2"/>
        <v>0.9329512749940303</v>
      </c>
    </row>
    <row r="28" spans="1:8" x14ac:dyDescent="0.25">
      <c r="A28">
        <v>5</v>
      </c>
      <c r="B28">
        <v>27.2</v>
      </c>
      <c r="C28">
        <v>3.605</v>
      </c>
      <c r="D28">
        <v>2.66</v>
      </c>
      <c r="E28">
        <f t="shared" si="0"/>
        <v>9.5892999999999997</v>
      </c>
      <c r="F28">
        <f>F27+D28*H38</f>
        <v>0.22216666666666668</v>
      </c>
      <c r="G28">
        <f t="shared" si="1"/>
        <v>0.15982166666666667</v>
      </c>
      <c r="H28" s="1">
        <f t="shared" si="2"/>
        <v>0.91623622264952431</v>
      </c>
    </row>
    <row r="29" spans="1:8" x14ac:dyDescent="0.25">
      <c r="A29">
        <v>6</v>
      </c>
      <c r="B29">
        <v>28.6</v>
      </c>
      <c r="C29">
        <v>3.597</v>
      </c>
      <c r="D29">
        <v>2.65</v>
      </c>
      <c r="E29">
        <f t="shared" si="0"/>
        <v>9.5320499999999999</v>
      </c>
      <c r="F29">
        <f>F28+D29*H38</f>
        <v>0.26633333333333337</v>
      </c>
      <c r="G29">
        <f t="shared" si="1"/>
        <v>0.15886749999999999</v>
      </c>
      <c r="H29" s="1">
        <f t="shared" si="2"/>
        <v>0.89958400884766676</v>
      </c>
    </row>
    <row r="30" spans="1:8" x14ac:dyDescent="0.25">
      <c r="A30">
        <v>7</v>
      </c>
      <c r="B30">
        <v>29</v>
      </c>
      <c r="C30">
        <v>3.585</v>
      </c>
      <c r="D30">
        <v>2.65</v>
      </c>
      <c r="E30">
        <f t="shared" si="0"/>
        <v>9.5002499999999994</v>
      </c>
      <c r="F30">
        <f>F29+H38*D30</f>
        <v>0.31050000000000005</v>
      </c>
      <c r="G30">
        <f t="shared" si="1"/>
        <v>0.15833749999999999</v>
      </c>
      <c r="H30" s="1">
        <f t="shared" si="2"/>
        <v>0.88293179504580932</v>
      </c>
    </row>
    <row r="31" spans="1:8" x14ac:dyDescent="0.25">
      <c r="A31">
        <v>8</v>
      </c>
      <c r="B31">
        <v>29.6</v>
      </c>
      <c r="C31">
        <v>3.5760000000000001</v>
      </c>
      <c r="D31">
        <v>2.6360000000000001</v>
      </c>
      <c r="E31">
        <f t="shared" si="0"/>
        <v>9.4263360000000009</v>
      </c>
      <c r="F31">
        <f>F30+D31*H38</f>
        <v>0.35443333333333338</v>
      </c>
      <c r="G31">
        <f t="shared" si="1"/>
        <v>0.15710560000000001</v>
      </c>
      <c r="H31" s="1">
        <f t="shared" si="2"/>
        <v>0.86636755520365971</v>
      </c>
    </row>
    <row r="32" spans="1:8" x14ac:dyDescent="0.25">
      <c r="A32">
        <v>9</v>
      </c>
      <c r="B32">
        <v>30</v>
      </c>
      <c r="C32">
        <v>3.5670000000000002</v>
      </c>
      <c r="D32">
        <v>2.629</v>
      </c>
      <c r="E32">
        <f t="shared" si="0"/>
        <v>9.3776430000000008</v>
      </c>
      <c r="F32">
        <f>F31+D32*H38</f>
        <v>0.39825000000000005</v>
      </c>
      <c r="G32">
        <f t="shared" si="1"/>
        <v>0.15629405000000002</v>
      </c>
      <c r="H32" s="1">
        <f t="shared" si="2"/>
        <v>0.84984730234136407</v>
      </c>
    </row>
    <row r="33" spans="1:8" x14ac:dyDescent="0.25">
      <c r="A33">
        <v>10</v>
      </c>
      <c r="B33">
        <v>30.1</v>
      </c>
      <c r="C33">
        <v>3.5649999999999999</v>
      </c>
      <c r="D33">
        <v>2.6280000000000001</v>
      </c>
      <c r="E33">
        <f t="shared" si="0"/>
        <v>9.3688199999999995</v>
      </c>
      <c r="F33">
        <f>F32+D33*H38</f>
        <v>0.44205000000000005</v>
      </c>
      <c r="G33">
        <f t="shared" si="1"/>
        <v>0.15614699999999998</v>
      </c>
      <c r="H33" s="1">
        <f t="shared" si="2"/>
        <v>0.83333333333333337</v>
      </c>
    </row>
    <row r="34" spans="1:8" x14ac:dyDescent="0.25">
      <c r="A34">
        <v>11</v>
      </c>
      <c r="B34">
        <v>30.6</v>
      </c>
      <c r="C34">
        <v>3.5529999999999999</v>
      </c>
      <c r="D34">
        <v>2.6179999999999999</v>
      </c>
      <c r="E34">
        <f t="shared" si="0"/>
        <v>9.301753999999999</v>
      </c>
      <c r="F34">
        <f>F33+D34*H38</f>
        <v>0.48568333333333336</v>
      </c>
      <c r="H34" s="1">
        <f t="shared" si="2"/>
        <v>0.8168822028679511</v>
      </c>
    </row>
    <row r="35" spans="1:8" x14ac:dyDescent="0.25">
      <c r="A35">
        <v>12</v>
      </c>
      <c r="B35">
        <v>31</v>
      </c>
      <c r="C35">
        <v>3.5369999999999999</v>
      </c>
      <c r="D35">
        <v>2.6</v>
      </c>
      <c r="E35">
        <f t="shared" si="0"/>
        <v>9.1961999999999993</v>
      </c>
    </row>
    <row r="38" spans="1:8" x14ac:dyDescent="0.25">
      <c r="H38">
        <f>1/60</f>
        <v>1.6666666666666666E-2</v>
      </c>
    </row>
    <row r="39" spans="1:8" x14ac:dyDescent="0.25">
      <c r="F39" t="s">
        <v>9</v>
      </c>
      <c r="G39">
        <f>SUM(G24:G33)*6</f>
        <v>9.5393799000000001</v>
      </c>
    </row>
    <row r="40" spans="1:8" x14ac:dyDescent="0.25">
      <c r="F40" t="s">
        <v>10</v>
      </c>
      <c r="G40">
        <f>((D24*H38)+(D25*H38)+(D26*H38)+(D27*H38)+(D28*H38)+(D29*H38)+(D30*H38)+(D31*H38)+(D32*H38)+(D33*H38))*6</f>
        <v>2.6523000000000003</v>
      </c>
    </row>
    <row r="61" spans="1:3" x14ac:dyDescent="0.25">
      <c r="A61" t="s">
        <v>12</v>
      </c>
      <c r="B61" t="s">
        <v>13</v>
      </c>
    </row>
    <row r="62" spans="1:3" x14ac:dyDescent="0.25">
      <c r="A62" t="s">
        <v>14</v>
      </c>
      <c r="C6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gsi</dc:creator>
  <cp:lastModifiedBy>gsi</cp:lastModifiedBy>
  <dcterms:created xsi:type="dcterms:W3CDTF">2023-07-21T13:05:53Z</dcterms:created>
  <dcterms:modified xsi:type="dcterms:W3CDTF">2023-07-21T14:48:26Z</dcterms:modified>
</cp:coreProperties>
</file>