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"/>
    </mc:Choice>
  </mc:AlternateContent>
  <xr:revisionPtr revIDLastSave="0" documentId="13_ncr:1_{EE3777E3-CDFE-4F89-A780-2E0BAC3F9BDF}" xr6:coauthVersionLast="47" xr6:coauthVersionMax="47" xr10:uidLastSave="{00000000-0000-0000-0000-000000000000}"/>
  <bookViews>
    <workbookView xWindow="-120" yWindow="-120" windowWidth="38640" windowHeight="21120" xr2:uid="{BC273EC7-125C-4121-8820-100AB02E3B4D}"/>
  </bookViews>
  <sheets>
    <sheet name="Summary" sheetId="3" r:id="rId1"/>
    <sheet name="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" i="1"/>
  <c r="B6" i="1"/>
  <c r="I6" i="1" s="1"/>
  <c r="B7" i="1"/>
  <c r="I7" i="1" s="1"/>
  <c r="B8" i="1"/>
  <c r="I8" i="1" s="1"/>
  <c r="B9" i="1"/>
  <c r="I9" i="1" s="1"/>
  <c r="B10" i="1"/>
  <c r="I10" i="1" s="1"/>
  <c r="B11" i="1"/>
  <c r="I11" i="1" s="1"/>
  <c r="B12" i="1"/>
  <c r="I12" i="1" s="1"/>
  <c r="B13" i="1"/>
  <c r="I13" i="1" s="1"/>
  <c r="B14" i="1"/>
  <c r="D14" i="1" s="1"/>
  <c r="E14" i="1" s="1"/>
  <c r="B15" i="1"/>
  <c r="D15" i="1" s="1"/>
  <c r="E15" i="1" s="1"/>
  <c r="B16" i="1"/>
  <c r="D16" i="1" s="1"/>
  <c r="E16" i="1" s="1"/>
  <c r="B17" i="1"/>
  <c r="D17" i="1" s="1"/>
  <c r="E17" i="1" s="1"/>
  <c r="B18" i="1"/>
  <c r="F18" i="1" s="1"/>
  <c r="G18" i="1" s="1"/>
  <c r="B19" i="1"/>
  <c r="F19" i="1" s="1"/>
  <c r="G19" i="1" s="1"/>
  <c r="B20" i="1"/>
  <c r="F20" i="1" s="1"/>
  <c r="G20" i="1" s="1"/>
  <c r="B21" i="1"/>
  <c r="F21" i="1" s="1"/>
  <c r="G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B28" i="1"/>
  <c r="I28" i="1" s="1"/>
  <c r="B29" i="1"/>
  <c r="I29" i="1" s="1"/>
  <c r="B30" i="1"/>
  <c r="D30" i="1" s="1"/>
  <c r="E30" i="1" s="1"/>
  <c r="B31" i="1"/>
  <c r="D31" i="1" s="1"/>
  <c r="E31" i="1" s="1"/>
  <c r="B32" i="1"/>
  <c r="D32" i="1" s="1"/>
  <c r="E32" i="1" s="1"/>
  <c r="B33" i="1"/>
  <c r="D33" i="1" s="1"/>
  <c r="E33" i="1" s="1"/>
  <c r="B34" i="1"/>
  <c r="F34" i="1" s="1"/>
  <c r="G34" i="1" s="1"/>
  <c r="B35" i="1"/>
  <c r="F35" i="1" s="1"/>
  <c r="G35" i="1" s="1"/>
  <c r="B36" i="1"/>
  <c r="F36" i="1" s="1"/>
  <c r="G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D46" i="1" s="1"/>
  <c r="E46" i="1" s="1"/>
  <c r="B47" i="1"/>
  <c r="D47" i="1" s="1"/>
  <c r="E47" i="1" s="1"/>
  <c r="B48" i="1"/>
  <c r="D48" i="1" s="1"/>
  <c r="E48" i="1" s="1"/>
  <c r="B49" i="1"/>
  <c r="D49" i="1" s="1"/>
  <c r="E49" i="1" s="1"/>
  <c r="B50" i="1"/>
  <c r="F50" i="1" s="1"/>
  <c r="G50" i="1" s="1"/>
  <c r="B51" i="1"/>
  <c r="F51" i="1" s="1"/>
  <c r="G51" i="1" s="1"/>
  <c r="B52" i="1"/>
  <c r="F52" i="1" s="1"/>
  <c r="G52" i="1" s="1"/>
  <c r="B53" i="1"/>
  <c r="F53" i="1" s="1"/>
  <c r="G53" i="1" s="1"/>
  <c r="B54" i="1"/>
  <c r="I54" i="1" s="1"/>
  <c r="B5" i="1"/>
  <c r="I5" i="1" s="1"/>
  <c r="D42" i="1" l="1"/>
  <c r="E42" i="1" s="1"/>
  <c r="D40" i="1"/>
  <c r="E40" i="1" s="1"/>
  <c r="D41" i="1"/>
  <c r="E41" i="1" s="1"/>
  <c r="I51" i="1"/>
  <c r="H51" i="1" s="1"/>
  <c r="H38" i="1"/>
  <c r="H13" i="1"/>
  <c r="F48" i="1"/>
  <c r="G48" i="1" s="1"/>
  <c r="F33" i="1"/>
  <c r="G33" i="1" s="1"/>
  <c r="F47" i="1"/>
  <c r="G47" i="1" s="1"/>
  <c r="F32" i="1"/>
  <c r="G32" i="1" s="1"/>
  <c r="F31" i="1"/>
  <c r="G31" i="1" s="1"/>
  <c r="I53" i="1"/>
  <c r="H53" i="1" s="1"/>
  <c r="I31" i="1"/>
  <c r="I21" i="1"/>
  <c r="H21" i="1" s="1"/>
  <c r="I47" i="1"/>
  <c r="I34" i="1"/>
  <c r="H34" i="1" s="1"/>
  <c r="F13" i="1"/>
  <c r="G13" i="1" s="1"/>
  <c r="F11" i="1"/>
  <c r="G11" i="1" s="1"/>
  <c r="H11" i="1" s="1"/>
  <c r="D27" i="1"/>
  <c r="E27" i="1" s="1"/>
  <c r="F43" i="1"/>
  <c r="G43" i="1" s="1"/>
  <c r="H43" i="1" s="1"/>
  <c r="I52" i="1"/>
  <c r="H52" i="1" s="1"/>
  <c r="D28" i="1"/>
  <c r="E28" i="1" s="1"/>
  <c r="D26" i="1"/>
  <c r="E26" i="1" s="1"/>
  <c r="D25" i="1"/>
  <c r="E25" i="1" s="1"/>
  <c r="I50" i="1"/>
  <c r="H50" i="1" s="1"/>
  <c r="D24" i="1"/>
  <c r="E24" i="1" s="1"/>
  <c r="F45" i="1"/>
  <c r="G45" i="1" s="1"/>
  <c r="H45" i="1" s="1"/>
  <c r="D13" i="1"/>
  <c r="E13" i="1" s="1"/>
  <c r="F30" i="1"/>
  <c r="G30" i="1" s="1"/>
  <c r="I35" i="1"/>
  <c r="H35" i="1" s="1"/>
  <c r="F14" i="1"/>
  <c r="G14" i="1" s="1"/>
  <c r="F46" i="1"/>
  <c r="G46" i="1" s="1"/>
  <c r="F12" i="1"/>
  <c r="G12" i="1" s="1"/>
  <c r="H12" i="1" s="1"/>
  <c r="D12" i="1"/>
  <c r="E12" i="1" s="1"/>
  <c r="F28" i="1"/>
  <c r="G28" i="1" s="1"/>
  <c r="H28" i="1" s="1"/>
  <c r="F27" i="1"/>
  <c r="G27" i="1" s="1"/>
  <c r="H27" i="1" s="1"/>
  <c r="D45" i="1"/>
  <c r="E45" i="1" s="1"/>
  <c r="D9" i="1"/>
  <c r="E9" i="1" s="1"/>
  <c r="F17" i="1"/>
  <c r="G17" i="1" s="1"/>
  <c r="I19" i="1"/>
  <c r="H19" i="1" s="1"/>
  <c r="D29" i="1"/>
  <c r="E29" i="1" s="1"/>
  <c r="F44" i="1"/>
  <c r="G44" i="1" s="1"/>
  <c r="H44" i="1" s="1"/>
  <c r="F29" i="1"/>
  <c r="G29" i="1" s="1"/>
  <c r="H29" i="1" s="1"/>
  <c r="D11" i="1"/>
  <c r="E11" i="1" s="1"/>
  <c r="D10" i="1"/>
  <c r="E10" i="1" s="1"/>
  <c r="D44" i="1"/>
  <c r="E44" i="1" s="1"/>
  <c r="D8" i="1"/>
  <c r="E8" i="1" s="1"/>
  <c r="F16" i="1"/>
  <c r="G16" i="1" s="1"/>
  <c r="I18" i="1"/>
  <c r="H18" i="1" s="1"/>
  <c r="D43" i="1"/>
  <c r="E43" i="1" s="1"/>
  <c r="F49" i="1"/>
  <c r="G49" i="1" s="1"/>
  <c r="F15" i="1"/>
  <c r="G15" i="1" s="1"/>
  <c r="I15" i="1"/>
  <c r="I36" i="1"/>
  <c r="H36" i="1" s="1"/>
  <c r="I20" i="1"/>
  <c r="H20" i="1" s="1"/>
  <c r="I49" i="1"/>
  <c r="I33" i="1"/>
  <c r="H33" i="1" s="1"/>
  <c r="I17" i="1"/>
  <c r="I48" i="1"/>
  <c r="I32" i="1"/>
  <c r="H32" i="1" s="1"/>
  <c r="I16" i="1"/>
  <c r="D54" i="1"/>
  <c r="E54" i="1" s="1"/>
  <c r="D38" i="1"/>
  <c r="E38" i="1" s="1"/>
  <c r="D22" i="1"/>
  <c r="E22" i="1" s="1"/>
  <c r="D6" i="1"/>
  <c r="E6" i="1" s="1"/>
  <c r="F42" i="1"/>
  <c r="G42" i="1" s="1"/>
  <c r="H42" i="1" s="1"/>
  <c r="F26" i="1"/>
  <c r="G26" i="1" s="1"/>
  <c r="H26" i="1" s="1"/>
  <c r="F10" i="1"/>
  <c r="G10" i="1" s="1"/>
  <c r="H10" i="1" s="1"/>
  <c r="I46" i="1"/>
  <c r="H46" i="1" s="1"/>
  <c r="I30" i="1"/>
  <c r="I14" i="1"/>
  <c r="D53" i="1"/>
  <c r="E53" i="1" s="1"/>
  <c r="D37" i="1"/>
  <c r="E37" i="1" s="1"/>
  <c r="D21" i="1"/>
  <c r="E21" i="1" s="1"/>
  <c r="F41" i="1"/>
  <c r="G41" i="1" s="1"/>
  <c r="H41" i="1" s="1"/>
  <c r="F25" i="1"/>
  <c r="G25" i="1" s="1"/>
  <c r="H25" i="1" s="1"/>
  <c r="F9" i="1"/>
  <c r="G9" i="1" s="1"/>
  <c r="H9" i="1" s="1"/>
  <c r="D5" i="1"/>
  <c r="E5" i="1" s="1"/>
  <c r="D7" i="1"/>
  <c r="E7" i="1" s="1"/>
  <c r="D52" i="1"/>
  <c r="E52" i="1" s="1"/>
  <c r="D36" i="1"/>
  <c r="E36" i="1" s="1"/>
  <c r="D20" i="1"/>
  <c r="E20" i="1" s="1"/>
  <c r="F40" i="1"/>
  <c r="G40" i="1" s="1"/>
  <c r="H40" i="1" s="1"/>
  <c r="F24" i="1"/>
  <c r="G24" i="1" s="1"/>
  <c r="H24" i="1" s="1"/>
  <c r="F8" i="1"/>
  <c r="G8" i="1" s="1"/>
  <c r="H8" i="1" s="1"/>
  <c r="D51" i="1"/>
  <c r="E51" i="1" s="1"/>
  <c r="D35" i="1"/>
  <c r="E35" i="1" s="1"/>
  <c r="D19" i="1"/>
  <c r="E19" i="1" s="1"/>
  <c r="F5" i="1"/>
  <c r="G5" i="1" s="1"/>
  <c r="H5" i="1" s="1"/>
  <c r="F39" i="1"/>
  <c r="G39" i="1" s="1"/>
  <c r="H39" i="1" s="1"/>
  <c r="F23" i="1"/>
  <c r="G23" i="1" s="1"/>
  <c r="H23" i="1" s="1"/>
  <c r="F7" i="1"/>
  <c r="G7" i="1" s="1"/>
  <c r="H7" i="1" s="1"/>
  <c r="D50" i="1"/>
  <c r="E50" i="1" s="1"/>
  <c r="D34" i="1"/>
  <c r="E34" i="1" s="1"/>
  <c r="D18" i="1"/>
  <c r="E18" i="1" s="1"/>
  <c r="F54" i="1"/>
  <c r="G54" i="1" s="1"/>
  <c r="H54" i="1" s="1"/>
  <c r="F38" i="1"/>
  <c r="G38" i="1" s="1"/>
  <c r="F22" i="1"/>
  <c r="G22" i="1" s="1"/>
  <c r="H22" i="1" s="1"/>
  <c r="F6" i="1"/>
  <c r="G6" i="1" s="1"/>
  <c r="H6" i="1" s="1"/>
  <c r="F37" i="1"/>
  <c r="G37" i="1" s="1"/>
  <c r="H37" i="1" s="1"/>
  <c r="D39" i="1"/>
  <c r="E39" i="1" s="1"/>
  <c r="D23" i="1"/>
  <c r="E23" i="1" s="1"/>
  <c r="H15" i="1" l="1"/>
  <c r="H47" i="1"/>
  <c r="H16" i="1"/>
  <c r="H31" i="1"/>
  <c r="H48" i="1"/>
  <c r="H17" i="1"/>
  <c r="H49" i="1"/>
  <c r="H14" i="1"/>
  <c r="H30" i="1"/>
</calcChain>
</file>

<file path=xl/sharedStrings.xml><?xml version="1.0" encoding="utf-8"?>
<sst xmlns="http://schemas.openxmlformats.org/spreadsheetml/2006/main" count="36" uniqueCount="33">
  <si>
    <t>N</t>
  </si>
  <si>
    <t>Paiement Unique</t>
  </si>
  <si>
    <t>(F/P, i, N)</t>
  </si>
  <si>
    <t>i</t>
  </si>
  <si>
    <t>(P/F, i, N)</t>
  </si>
  <si>
    <t>Annuités</t>
  </si>
  <si>
    <t>Gradients</t>
  </si>
  <si>
    <t>(F/A, i, N)</t>
  </si>
  <si>
    <t>(A/F, i, N)</t>
  </si>
  <si>
    <t>(P/A, i, N)</t>
  </si>
  <si>
    <t>(A/P, i, N)</t>
  </si>
  <si>
    <t>(A/G, i, N)</t>
  </si>
  <si>
    <t>(P/G, i, N)</t>
  </si>
  <si>
    <t>TABLE A.1</t>
  </si>
  <si>
    <t>p. 816</t>
  </si>
  <si>
    <t>F</t>
  </si>
  <si>
    <t>P</t>
  </si>
  <si>
    <t>A</t>
  </si>
  <si>
    <t>G</t>
  </si>
  <si>
    <t>Taux d'intérêt effectif</t>
  </si>
  <si>
    <t>r</t>
  </si>
  <si>
    <t>Taux d'intérêt nominal</t>
  </si>
  <si>
    <t>Nombre de paiements</t>
  </si>
  <si>
    <t>Capital Initial</t>
  </si>
  <si>
    <t>Valeur future d'un montant</t>
  </si>
  <si>
    <t>Annuité</t>
  </si>
  <si>
    <t>Gradient</t>
  </si>
  <si>
    <t>C</t>
  </si>
  <si>
    <t>K</t>
  </si>
  <si>
    <t>M</t>
  </si>
  <si>
    <t>Nombre de périodes de composition</t>
  </si>
  <si>
    <t>Nombre de périodes de versement</t>
  </si>
  <si>
    <t>Nombre de périodes de composition par période de versements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</si>
</sst>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medium">
        <color theme="0"/>
      </top>
      <bottom/>
      <diagonal/>
    </border>
    <border>
      <left style="thin">
        <color theme="0"/>
      </left>
      <right style="thin">
        <color theme="0" tint="-0.34998626667073579"/>
      </right>
      <top/>
      <bottom/>
      <diagonal/>
    </border>
    <border>
      <left style="thin">
        <color theme="0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3" borderId="0" xfId="0" applyFont="1" applyFill="1"/>
    <xf numFmtId="10" fontId="2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5" borderId="3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2" xfId="0" applyFont="1" applyFill="1" applyBorder="1"/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5" fontId="0" fillId="7" borderId="0" xfId="0" applyNumberFormat="1" applyFill="1" applyBorder="1"/>
    <xf numFmtId="165" fontId="0" fillId="7" borderId="10" xfId="0" applyNumberFormat="1" applyFill="1" applyBorder="1"/>
    <xf numFmtId="165" fontId="0" fillId="8" borderId="0" xfId="0" applyNumberFormat="1" applyFill="1" applyBorder="1"/>
    <xf numFmtId="165" fontId="0" fillId="8" borderId="10" xfId="0" applyNumberFormat="1" applyFill="1" applyBorder="1"/>
    <xf numFmtId="165" fontId="0" fillId="9" borderId="0" xfId="0" applyNumberFormat="1" applyFill="1" applyBorder="1"/>
    <xf numFmtId="165" fontId="0" fillId="9" borderId="10" xfId="0" applyNumberFormat="1" applyFill="1" applyBorder="1"/>
    <xf numFmtId="165" fontId="0" fillId="7" borderId="11" xfId="0" applyNumberFormat="1" applyFill="1" applyBorder="1"/>
    <xf numFmtId="165" fontId="0" fillId="8" borderId="11" xfId="0" applyNumberFormat="1" applyFill="1" applyBorder="1"/>
    <xf numFmtId="165" fontId="0" fillId="9" borderId="11" xfId="0" applyNumberFormat="1" applyFill="1" applyBorder="1"/>
    <xf numFmtId="165" fontId="0" fillId="10" borderId="0" xfId="0" applyNumberFormat="1" applyFill="1" applyBorder="1"/>
    <xf numFmtId="165" fontId="0" fillId="10" borderId="11" xfId="0" applyNumberFormat="1" applyFill="1" applyBorder="1"/>
    <xf numFmtId="165" fontId="0" fillId="11" borderId="0" xfId="0" applyNumberFormat="1" applyFill="1" applyBorder="1"/>
    <xf numFmtId="165" fontId="0" fillId="11" borderId="11" xfId="0" applyNumberFormat="1" applyFill="1" applyBorder="1"/>
    <xf numFmtId="165" fontId="0" fillId="12" borderId="0" xfId="0" applyNumberFormat="1" applyFill="1" applyBorder="1"/>
    <xf numFmtId="165" fontId="0" fillId="12" borderId="11" xfId="0" applyNumberForma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0" fillId="0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30770</xdr:colOff>
      <xdr:row>7</xdr:row>
      <xdr:rowOff>33619</xdr:rowOff>
    </xdr:from>
    <xdr:to>
      <xdr:col>9</xdr:col>
      <xdr:colOff>600312</xdr:colOff>
      <xdr:row>42</xdr:row>
      <xdr:rowOff>175846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6A8DCF6-F21E-4C52-D1A7-16654E357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70" y="1367119"/>
          <a:ext cx="7149119" cy="6809727"/>
        </a:xfrm>
        <a:prstGeom prst="rect">
          <a:avLst/>
        </a:prstGeom>
      </xdr:spPr>
    </xdr:pic>
    <xdr:clientData/>
  </xdr:twoCellAnchor>
  <xdr:oneCellAnchor>
    <xdr:from>
      <xdr:col>4</xdr:col>
      <xdr:colOff>117963</xdr:colOff>
      <xdr:row>3</xdr:row>
      <xdr:rowOff>92320</xdr:rowOff>
    </xdr:from>
    <xdr:ext cx="1178528" cy="3301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593C14-CFE7-E582-8ACE-C11142D7991B}"/>
                </a:ext>
              </a:extLst>
            </xdr:cNvPr>
            <xdr:cNvSpPr txBox="1"/>
          </xdr:nvSpPr>
          <xdr:spPr>
            <a:xfrm>
              <a:off x="3656867" y="663820"/>
              <a:ext cx="1178528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CA" sz="1100" b="1" i="1">
                        <a:latin typeface="Cambria Math" panose="02040503050406030204" pitchFamily="18" charset="0"/>
                      </a:rPr>
                      <m:t>𝒊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  <m:t>𝒓</m:t>
                                </m:r>
                              </m:num>
                              <m:den>
                                <m: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  <m:t>𝑪𝑲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p>
                    </m:sSup>
                    <m:r>
                      <a:rPr lang="fr-CA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fr-CA" sz="1100" b="1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593C14-CFE7-E582-8ACE-C11142D7991B}"/>
                </a:ext>
              </a:extLst>
            </xdr:cNvPr>
            <xdr:cNvSpPr txBox="1"/>
          </xdr:nvSpPr>
          <xdr:spPr>
            <a:xfrm>
              <a:off x="3656867" y="663820"/>
              <a:ext cx="1178528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b="1" i="0">
                  <a:latin typeface="Cambria Math" panose="02040503050406030204" pitchFamily="18" charset="0"/>
                </a:rPr>
                <a:t>𝒊=(𝟏+𝒓/𝑪𝑲)^𝑪−𝟏</a:t>
              </a:r>
              <a:endParaRPr lang="fr-CA" sz="1100" b="1"/>
            </a:p>
          </xdr:txBody>
        </xdr:sp>
      </mc:Fallback>
    </mc:AlternateContent>
    <xdr:clientData/>
  </xdr:oneCellAnchor>
  <xdr:oneCellAnchor>
    <xdr:from>
      <xdr:col>6</xdr:col>
      <xdr:colOff>411040</xdr:colOff>
      <xdr:row>3</xdr:row>
      <xdr:rowOff>114300</xdr:rowOff>
    </xdr:from>
    <xdr:ext cx="814389" cy="2469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44E131-FF84-6019-0B71-A9A37711CA0D}"/>
                </a:ext>
              </a:extLst>
            </xdr:cNvPr>
            <xdr:cNvSpPr txBox="1"/>
          </xdr:nvSpPr>
          <xdr:spPr>
            <a:xfrm>
              <a:off x="5166213" y="685800"/>
              <a:ext cx="814389" cy="246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d>
                          <m:dPr>
                            <m:begChr m:val="["/>
                            <m:endChr m:val="]"/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d>
                      </m:sub>
                    </m:sSub>
                    <m:r>
                      <a:rPr lang="fr-CA" sz="11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f>
                          <m:fPr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𝒓</m:t>
                            </m:r>
                          </m:num>
                          <m:den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𝑲</m:t>
                            </m:r>
                          </m:den>
                        </m:f>
                      </m:sup>
                    </m:sSup>
                    <m:r>
                      <a:rPr lang="fr-CA" sz="1100" b="1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CA" sz="1100" b="1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44E131-FF84-6019-0B71-A9A37711CA0D}"/>
                </a:ext>
              </a:extLst>
            </xdr:cNvPr>
            <xdr:cNvSpPr txBox="1"/>
          </xdr:nvSpPr>
          <xdr:spPr>
            <a:xfrm>
              <a:off x="5166213" y="685800"/>
              <a:ext cx="814389" cy="246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b="1" i="0">
                  <a:latin typeface="Cambria Math" panose="02040503050406030204" pitchFamily="18" charset="0"/>
                </a:rPr>
                <a:t>𝒊_[ ] =𝒆^(𝒓/𝑲)  −𝟏</a:t>
              </a:r>
              <a:endParaRPr lang="en-CA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9B49-2174-47FB-ACBD-DDEA211635A0}">
  <sheetPr>
    <pageSetUpPr fitToPage="1"/>
  </sheetPr>
  <dimension ref="A1:J54"/>
  <sheetViews>
    <sheetView tabSelected="1" zoomScale="130" zoomScaleNormal="130" workbookViewId="0">
      <selection activeCell="L10" sqref="L10"/>
    </sheetView>
  </sheetViews>
  <sheetFormatPr defaultRowHeight="15" x14ac:dyDescent="0.25"/>
  <cols>
    <col min="2" max="2" width="25.7109375" bestFit="1" customWidth="1"/>
    <col min="8" max="8" width="9.140625" customWidth="1"/>
  </cols>
  <sheetData>
    <row r="1" spans="1:10" x14ac:dyDescent="0.25">
      <c r="A1" s="37" t="s">
        <v>20</v>
      </c>
      <c r="B1" s="38" t="s">
        <v>21</v>
      </c>
      <c r="C1" s="38"/>
      <c r="D1" s="38" t="s">
        <v>27</v>
      </c>
      <c r="E1" s="38" t="s">
        <v>32</v>
      </c>
      <c r="F1" s="38"/>
      <c r="G1" s="38"/>
      <c r="H1" s="38"/>
      <c r="I1" s="38"/>
      <c r="J1" s="39"/>
    </row>
    <row r="2" spans="1:10" x14ac:dyDescent="0.25">
      <c r="A2" s="40" t="s">
        <v>3</v>
      </c>
      <c r="B2" s="41" t="s">
        <v>19</v>
      </c>
      <c r="C2" s="41"/>
      <c r="D2" t="s">
        <v>28</v>
      </c>
      <c r="E2" t="s">
        <v>31</v>
      </c>
      <c r="F2" s="41"/>
      <c r="J2" s="42"/>
    </row>
    <row r="3" spans="1:10" x14ac:dyDescent="0.25">
      <c r="A3" s="40" t="s">
        <v>0</v>
      </c>
      <c r="B3" s="41" t="s">
        <v>22</v>
      </c>
      <c r="C3" s="41"/>
      <c r="D3" t="s">
        <v>29</v>
      </c>
      <c r="E3" t="s">
        <v>30</v>
      </c>
      <c r="F3" s="41"/>
      <c r="J3" s="42"/>
    </row>
    <row r="4" spans="1:10" x14ac:dyDescent="0.25">
      <c r="A4" s="40" t="s">
        <v>16</v>
      </c>
      <c r="B4" s="46" t="s">
        <v>23</v>
      </c>
      <c r="C4" s="41"/>
      <c r="D4" s="41"/>
      <c r="E4" s="41"/>
      <c r="F4" s="41"/>
      <c r="J4" s="42"/>
    </row>
    <row r="5" spans="1:10" x14ac:dyDescent="0.25">
      <c r="A5" s="47" t="s">
        <v>15</v>
      </c>
      <c r="B5" s="46" t="s">
        <v>24</v>
      </c>
      <c r="C5" s="41"/>
      <c r="D5" s="41"/>
      <c r="E5" s="41"/>
      <c r="F5" s="41"/>
      <c r="J5" s="42"/>
    </row>
    <row r="6" spans="1:10" x14ac:dyDescent="0.25">
      <c r="A6" s="47" t="s">
        <v>17</v>
      </c>
      <c r="B6" s="46" t="s">
        <v>25</v>
      </c>
      <c r="C6" s="41"/>
      <c r="D6" s="41"/>
      <c r="E6" s="41"/>
      <c r="F6" s="41"/>
      <c r="J6" s="42"/>
    </row>
    <row r="7" spans="1:10" x14ac:dyDescent="0.25">
      <c r="A7" s="47" t="s">
        <v>18</v>
      </c>
      <c r="B7" s="46" t="s">
        <v>26</v>
      </c>
      <c r="C7" s="41"/>
      <c r="D7" s="41"/>
      <c r="E7" s="41"/>
      <c r="F7" s="41"/>
      <c r="J7" s="42"/>
    </row>
    <row r="8" spans="1:10" x14ac:dyDescent="0.25">
      <c r="A8" s="40"/>
      <c r="B8" s="41"/>
      <c r="C8" s="41"/>
      <c r="D8" s="41"/>
      <c r="E8" s="41"/>
      <c r="F8" s="41"/>
      <c r="G8" s="41"/>
      <c r="H8" s="41"/>
      <c r="I8" s="41"/>
      <c r="J8" s="42"/>
    </row>
    <row r="9" spans="1:10" x14ac:dyDescent="0.25">
      <c r="A9" s="40"/>
      <c r="B9" s="41"/>
      <c r="C9" s="41"/>
      <c r="D9" s="41"/>
      <c r="E9" s="41"/>
      <c r="F9" s="41"/>
      <c r="G9" s="41"/>
      <c r="H9" s="41"/>
      <c r="I9" s="41"/>
      <c r="J9" s="42"/>
    </row>
    <row r="10" spans="1:10" x14ac:dyDescent="0.25">
      <c r="A10" s="40"/>
      <c r="B10" s="41"/>
      <c r="C10" s="41"/>
      <c r="D10" s="41"/>
      <c r="E10" s="41"/>
      <c r="F10" s="41"/>
      <c r="G10" s="41"/>
      <c r="H10" s="41"/>
      <c r="I10" s="41"/>
      <c r="J10" s="42"/>
    </row>
    <row r="11" spans="1:10" x14ac:dyDescent="0.25">
      <c r="A11" s="40"/>
      <c r="B11" s="41"/>
      <c r="C11" s="41"/>
      <c r="D11" s="41"/>
      <c r="E11" s="41"/>
      <c r="F11" s="41"/>
      <c r="G11" s="41"/>
      <c r="H11" s="41"/>
      <c r="I11" s="41"/>
      <c r="J11" s="42"/>
    </row>
    <row r="12" spans="1:10" x14ac:dyDescent="0.25">
      <c r="A12" s="40"/>
      <c r="B12" s="41"/>
      <c r="C12" s="41"/>
      <c r="D12" s="41"/>
      <c r="E12" s="41"/>
      <c r="F12" s="41"/>
      <c r="G12" s="41"/>
      <c r="H12" s="41"/>
      <c r="I12" s="41"/>
      <c r="J12" s="42"/>
    </row>
    <row r="13" spans="1:10" x14ac:dyDescent="0.25">
      <c r="A13" s="40"/>
      <c r="B13" s="41"/>
      <c r="C13" s="41"/>
      <c r="D13" s="41"/>
      <c r="E13" s="41"/>
      <c r="F13" s="41"/>
      <c r="G13" s="41"/>
      <c r="H13" s="41"/>
      <c r="I13" s="41"/>
      <c r="J13" s="42"/>
    </row>
    <row r="14" spans="1:10" x14ac:dyDescent="0.25">
      <c r="A14" s="40"/>
      <c r="B14" s="41"/>
      <c r="C14" s="41"/>
      <c r="D14" s="41"/>
      <c r="E14" s="41"/>
      <c r="F14" s="41"/>
      <c r="G14" s="41"/>
      <c r="H14" s="41"/>
      <c r="I14" s="41"/>
      <c r="J14" s="42"/>
    </row>
    <row r="15" spans="1:10" x14ac:dyDescent="0.25">
      <c r="A15" s="40"/>
      <c r="B15" s="41"/>
      <c r="C15" s="41"/>
      <c r="D15" s="41"/>
      <c r="E15" s="41"/>
      <c r="F15" s="41"/>
      <c r="G15" s="41"/>
      <c r="H15" s="41"/>
      <c r="I15" s="41"/>
      <c r="J15" s="42"/>
    </row>
    <row r="16" spans="1:10" x14ac:dyDescent="0.25">
      <c r="A16" s="40"/>
      <c r="B16" s="41"/>
      <c r="C16" s="41"/>
      <c r="D16" s="41"/>
      <c r="E16" s="41"/>
      <c r="F16" s="41"/>
      <c r="G16" s="41"/>
      <c r="H16" s="41"/>
      <c r="I16" s="41"/>
      <c r="J16" s="42"/>
    </row>
    <row r="17" spans="1:10" x14ac:dyDescent="0.25">
      <c r="A17" s="40"/>
      <c r="B17" s="41"/>
      <c r="C17" s="41"/>
      <c r="D17" s="41"/>
      <c r="E17" s="41"/>
      <c r="F17" s="41"/>
      <c r="G17" s="41"/>
      <c r="H17" s="41"/>
      <c r="I17" s="41"/>
      <c r="J17" s="42"/>
    </row>
    <row r="18" spans="1:10" x14ac:dyDescent="0.25">
      <c r="A18" s="40"/>
      <c r="B18" s="41"/>
      <c r="C18" s="41"/>
      <c r="D18" s="41"/>
      <c r="E18" s="41"/>
      <c r="F18" s="41"/>
      <c r="G18" s="41"/>
      <c r="H18" s="41"/>
      <c r="I18" s="41"/>
      <c r="J18" s="42"/>
    </row>
    <row r="19" spans="1:10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2"/>
    </row>
    <row r="20" spans="1:10" x14ac:dyDescent="0.25">
      <c r="A20" s="40"/>
      <c r="B20" s="41"/>
      <c r="C20" s="41"/>
      <c r="D20" s="41"/>
      <c r="E20" s="41"/>
      <c r="F20" s="41"/>
      <c r="G20" s="41"/>
      <c r="H20" s="41"/>
      <c r="I20" s="41"/>
      <c r="J20" s="42"/>
    </row>
    <row r="21" spans="1:10" x14ac:dyDescent="0.25">
      <c r="A21" s="40"/>
      <c r="B21" s="41"/>
      <c r="C21" s="41"/>
      <c r="D21" s="41"/>
      <c r="E21" s="41"/>
      <c r="F21" s="41"/>
      <c r="G21" s="41"/>
      <c r="H21" s="41"/>
      <c r="I21" s="41"/>
      <c r="J21" s="42"/>
    </row>
    <row r="22" spans="1:10" x14ac:dyDescent="0.25">
      <c r="A22" s="40"/>
      <c r="B22" s="41"/>
      <c r="C22" s="41"/>
      <c r="D22" s="41"/>
      <c r="E22" s="41"/>
      <c r="F22" s="41"/>
      <c r="G22" s="41"/>
      <c r="H22" s="41"/>
      <c r="I22" s="41"/>
      <c r="J22" s="42"/>
    </row>
    <row r="23" spans="1:10" x14ac:dyDescent="0.25">
      <c r="A23" s="40"/>
      <c r="B23" s="41"/>
      <c r="C23" s="41"/>
      <c r="D23" s="41"/>
      <c r="E23" s="41"/>
      <c r="F23" s="41"/>
      <c r="G23" s="41"/>
      <c r="H23" s="41"/>
      <c r="I23" s="41"/>
      <c r="J23" s="42"/>
    </row>
    <row r="24" spans="1:10" x14ac:dyDescent="0.25">
      <c r="A24" s="40"/>
      <c r="B24" s="41"/>
      <c r="C24" s="41"/>
      <c r="D24" s="41"/>
      <c r="E24" s="41"/>
      <c r="F24" s="41"/>
      <c r="G24" s="41"/>
      <c r="H24" s="41"/>
      <c r="I24" s="41"/>
      <c r="J24" s="42"/>
    </row>
    <row r="25" spans="1:10" x14ac:dyDescent="0.25">
      <c r="A25" s="40"/>
      <c r="B25" s="41"/>
      <c r="C25" s="41"/>
      <c r="D25" s="41"/>
      <c r="E25" s="41"/>
      <c r="F25" s="41"/>
      <c r="G25" s="41"/>
      <c r="H25" s="41"/>
      <c r="I25" s="41"/>
      <c r="J25" s="42"/>
    </row>
    <row r="26" spans="1:10" x14ac:dyDescent="0.25">
      <c r="A26" s="40"/>
      <c r="B26" s="41"/>
      <c r="C26" s="41"/>
      <c r="D26" s="41"/>
      <c r="E26" s="41"/>
      <c r="F26" s="41"/>
      <c r="G26" s="41"/>
      <c r="H26" s="41"/>
      <c r="I26" s="41"/>
      <c r="J26" s="42"/>
    </row>
    <row r="27" spans="1:10" x14ac:dyDescent="0.25">
      <c r="A27" s="40"/>
      <c r="B27" s="41"/>
      <c r="C27" s="41"/>
      <c r="D27" s="41"/>
      <c r="E27" s="41"/>
      <c r="F27" s="41"/>
      <c r="G27" s="41"/>
      <c r="H27" s="41"/>
      <c r="I27" s="41"/>
      <c r="J27" s="42"/>
    </row>
    <row r="28" spans="1:10" x14ac:dyDescent="0.25">
      <c r="A28" s="40"/>
      <c r="B28" s="41"/>
      <c r="C28" s="41"/>
      <c r="D28" s="41"/>
      <c r="E28" s="41"/>
      <c r="F28" s="41"/>
      <c r="G28" s="41"/>
      <c r="H28" s="41"/>
      <c r="I28" s="41"/>
      <c r="J28" s="42"/>
    </row>
    <row r="29" spans="1:10" x14ac:dyDescent="0.25">
      <c r="A29" s="40"/>
      <c r="B29" s="41"/>
      <c r="C29" s="41"/>
      <c r="D29" s="41"/>
      <c r="E29" s="41"/>
      <c r="F29" s="41"/>
      <c r="G29" s="41"/>
      <c r="H29" s="41"/>
      <c r="I29" s="41"/>
      <c r="J29" s="42"/>
    </row>
    <row r="30" spans="1:10" x14ac:dyDescent="0.25">
      <c r="A30" s="40"/>
      <c r="B30" s="41"/>
      <c r="C30" s="41"/>
      <c r="D30" s="41"/>
      <c r="E30" s="41"/>
      <c r="F30" s="41"/>
      <c r="G30" s="41"/>
      <c r="H30" s="41"/>
      <c r="I30" s="41"/>
      <c r="J30" s="42"/>
    </row>
    <row r="31" spans="1:10" x14ac:dyDescent="0.25">
      <c r="A31" s="40"/>
      <c r="B31" s="41"/>
      <c r="C31" s="41"/>
      <c r="D31" s="41"/>
      <c r="E31" s="41"/>
      <c r="F31" s="41"/>
      <c r="G31" s="41"/>
      <c r="H31" s="41"/>
      <c r="I31" s="41"/>
      <c r="J31" s="42"/>
    </row>
    <row r="32" spans="1:10" x14ac:dyDescent="0.25">
      <c r="A32" s="40"/>
      <c r="B32" s="41"/>
      <c r="C32" s="41"/>
      <c r="D32" s="41"/>
      <c r="E32" s="41"/>
      <c r="F32" s="41"/>
      <c r="G32" s="41"/>
      <c r="H32" s="41"/>
      <c r="I32" s="41"/>
      <c r="J32" s="42"/>
    </row>
    <row r="33" spans="1:10" x14ac:dyDescent="0.25">
      <c r="A33" s="40"/>
      <c r="B33" s="41"/>
      <c r="C33" s="41"/>
      <c r="D33" s="41"/>
      <c r="E33" s="41"/>
      <c r="F33" s="41"/>
      <c r="G33" s="41"/>
      <c r="H33" s="41"/>
      <c r="I33" s="41"/>
      <c r="J33" s="42"/>
    </row>
    <row r="34" spans="1:10" x14ac:dyDescent="0.25">
      <c r="A34" s="40"/>
      <c r="B34" s="41"/>
      <c r="C34" s="41"/>
      <c r="D34" s="41"/>
      <c r="E34" s="41"/>
      <c r="F34" s="41"/>
      <c r="G34" s="41"/>
      <c r="H34" s="41"/>
      <c r="I34" s="41"/>
      <c r="J34" s="42"/>
    </row>
    <row r="35" spans="1:10" x14ac:dyDescent="0.25">
      <c r="A35" s="40"/>
      <c r="B35" s="41"/>
      <c r="C35" s="41"/>
      <c r="D35" s="41"/>
      <c r="E35" s="41"/>
      <c r="F35" s="41"/>
      <c r="G35" s="41"/>
      <c r="H35" s="41"/>
      <c r="I35" s="41"/>
      <c r="J35" s="42"/>
    </row>
    <row r="36" spans="1:10" x14ac:dyDescent="0.25">
      <c r="A36" s="40"/>
      <c r="B36" s="41"/>
      <c r="C36" s="41"/>
      <c r="D36" s="41"/>
      <c r="E36" s="41"/>
      <c r="F36" s="41"/>
      <c r="G36" s="41"/>
      <c r="H36" s="41"/>
      <c r="I36" s="41"/>
      <c r="J36" s="42"/>
    </row>
    <row r="37" spans="1:10" x14ac:dyDescent="0.25">
      <c r="A37" s="40"/>
      <c r="B37" s="41"/>
      <c r="C37" s="41"/>
      <c r="D37" s="41"/>
      <c r="E37" s="41"/>
      <c r="F37" s="41"/>
      <c r="G37" s="41"/>
      <c r="H37" s="41"/>
      <c r="I37" s="41"/>
      <c r="J37" s="42"/>
    </row>
    <row r="38" spans="1:10" x14ac:dyDescent="0.25">
      <c r="A38" s="40"/>
      <c r="B38" s="41"/>
      <c r="C38" s="41"/>
      <c r="D38" s="41"/>
      <c r="E38" s="41"/>
      <c r="F38" s="41"/>
      <c r="G38" s="41"/>
      <c r="H38" s="41"/>
      <c r="I38" s="41"/>
      <c r="J38" s="42"/>
    </row>
    <row r="39" spans="1:10" x14ac:dyDescent="0.25">
      <c r="A39" s="40"/>
      <c r="B39" s="41"/>
      <c r="C39" s="41"/>
      <c r="D39" s="41"/>
      <c r="E39" s="41"/>
      <c r="F39" s="41"/>
      <c r="G39" s="41"/>
      <c r="H39" s="41"/>
      <c r="I39" s="41"/>
      <c r="J39" s="42"/>
    </row>
    <row r="40" spans="1:10" x14ac:dyDescent="0.25">
      <c r="A40" s="40"/>
      <c r="B40" s="41"/>
      <c r="C40" s="41"/>
      <c r="D40" s="41"/>
      <c r="E40" s="41"/>
      <c r="F40" s="41"/>
      <c r="G40" s="41"/>
      <c r="H40" s="41"/>
      <c r="I40" s="41"/>
      <c r="J40" s="42"/>
    </row>
    <row r="41" spans="1:10" x14ac:dyDescent="0.25">
      <c r="A41" s="40"/>
      <c r="B41" s="41"/>
      <c r="C41" s="41"/>
      <c r="D41" s="41"/>
      <c r="E41" s="41"/>
      <c r="F41" s="41"/>
      <c r="G41" s="41"/>
      <c r="H41" s="41"/>
      <c r="I41" s="41"/>
      <c r="J41" s="42"/>
    </row>
    <row r="42" spans="1:10" x14ac:dyDescent="0.25">
      <c r="A42" s="40"/>
      <c r="B42" s="41"/>
      <c r="C42" s="41"/>
      <c r="D42" s="41"/>
      <c r="E42" s="41"/>
      <c r="F42" s="41"/>
      <c r="G42" s="41"/>
      <c r="H42" s="41"/>
      <c r="I42" s="41"/>
      <c r="J42" s="42"/>
    </row>
    <row r="43" spans="1:10" x14ac:dyDescent="0.25">
      <c r="A43" s="40"/>
      <c r="B43" s="41"/>
      <c r="C43" s="41"/>
      <c r="D43" s="41"/>
      <c r="E43" s="41"/>
      <c r="F43" s="41"/>
      <c r="G43" s="41"/>
      <c r="H43" s="41"/>
      <c r="I43" s="41"/>
      <c r="J43" s="42"/>
    </row>
    <row r="44" spans="1:10" x14ac:dyDescent="0.25">
      <c r="A44" s="40"/>
      <c r="B44" s="41"/>
      <c r="C44" s="41"/>
      <c r="D44" s="41"/>
      <c r="E44" s="41"/>
      <c r="F44" s="41"/>
      <c r="G44" s="41"/>
      <c r="H44" s="41"/>
      <c r="I44" s="41"/>
      <c r="J44" s="42"/>
    </row>
    <row r="45" spans="1:10" x14ac:dyDescent="0.25">
      <c r="A45" s="40"/>
      <c r="B45" s="41"/>
      <c r="C45" s="41"/>
      <c r="D45" s="41"/>
      <c r="E45" s="41"/>
      <c r="F45" s="41"/>
      <c r="G45" s="41"/>
      <c r="H45" s="41"/>
      <c r="I45" s="41"/>
      <c r="J45" s="42"/>
    </row>
    <row r="46" spans="1:10" x14ac:dyDescent="0.25">
      <c r="A46" s="40"/>
      <c r="B46" s="41"/>
      <c r="C46" s="41"/>
      <c r="D46" s="41"/>
      <c r="E46" s="41"/>
      <c r="F46" s="41"/>
      <c r="G46" s="41"/>
      <c r="H46" s="41"/>
      <c r="I46" s="41"/>
      <c r="J46" s="42"/>
    </row>
    <row r="47" spans="1:10" x14ac:dyDescent="0.25">
      <c r="A47" s="40"/>
      <c r="B47" s="41"/>
      <c r="C47" s="41"/>
      <c r="D47" s="41"/>
      <c r="E47" s="41"/>
      <c r="F47" s="41"/>
      <c r="G47" s="41"/>
      <c r="H47" s="41"/>
      <c r="I47" s="41"/>
      <c r="J47" s="42"/>
    </row>
    <row r="48" spans="1:10" x14ac:dyDescent="0.25">
      <c r="A48" s="40"/>
      <c r="B48" s="41"/>
      <c r="C48" s="41"/>
      <c r="D48" s="41"/>
      <c r="E48" s="41"/>
      <c r="F48" s="41"/>
      <c r="G48" s="41"/>
      <c r="H48" s="41"/>
      <c r="I48" s="41"/>
      <c r="J48" s="42"/>
    </row>
    <row r="49" spans="1:10" x14ac:dyDescent="0.25">
      <c r="A49" s="40"/>
      <c r="B49" s="41"/>
      <c r="C49" s="41"/>
      <c r="D49" s="41"/>
      <c r="E49" s="41"/>
      <c r="F49" s="41"/>
      <c r="G49" s="41"/>
      <c r="H49" s="41"/>
      <c r="I49" s="41"/>
      <c r="J49" s="42"/>
    </row>
    <row r="50" spans="1:10" x14ac:dyDescent="0.25">
      <c r="A50" s="40"/>
      <c r="B50" s="41"/>
      <c r="C50" s="41"/>
      <c r="D50" s="41"/>
      <c r="E50" s="41"/>
      <c r="F50" s="41"/>
      <c r="G50" s="41"/>
      <c r="H50" s="41"/>
      <c r="I50" s="41"/>
      <c r="J50" s="42"/>
    </row>
    <row r="51" spans="1:10" x14ac:dyDescent="0.25">
      <c r="A51" s="40"/>
      <c r="B51" s="41"/>
      <c r="C51" s="41"/>
      <c r="D51" s="41"/>
      <c r="E51" s="41"/>
      <c r="F51" s="41"/>
      <c r="G51" s="41"/>
      <c r="H51" s="41"/>
      <c r="I51" s="41"/>
      <c r="J51" s="42"/>
    </row>
    <row r="52" spans="1:10" x14ac:dyDescent="0.25">
      <c r="A52" s="40"/>
      <c r="B52" s="41"/>
      <c r="C52" s="41"/>
      <c r="D52" s="41"/>
      <c r="E52" s="41"/>
      <c r="F52" s="41"/>
      <c r="G52" s="41"/>
      <c r="H52" s="41"/>
      <c r="I52" s="41"/>
      <c r="J52" s="42"/>
    </row>
    <row r="53" spans="1:10" x14ac:dyDescent="0.25">
      <c r="A53" s="40"/>
      <c r="B53" s="41"/>
      <c r="C53" s="41"/>
      <c r="D53" s="41"/>
      <c r="E53" s="41"/>
      <c r="F53" s="41"/>
      <c r="G53" s="41"/>
      <c r="H53" s="41"/>
      <c r="I53" s="41"/>
      <c r="J53" s="42"/>
    </row>
    <row r="54" spans="1:10" x14ac:dyDescent="0.25">
      <c r="A54" s="43"/>
      <c r="B54" s="44"/>
      <c r="C54" s="44"/>
      <c r="D54" s="44"/>
      <c r="E54" s="44"/>
      <c r="F54" s="44"/>
      <c r="G54" s="44"/>
      <c r="H54" s="44"/>
      <c r="I54" s="44"/>
      <c r="J54" s="45"/>
    </row>
  </sheetData>
  <pageMargins left="0.7" right="0.7" top="0.75" bottom="0.75" header="0.3" footer="0.3"/>
  <pageSetup scale="83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B176-9EE7-4DE4-A30D-BEB6048BD6FD}">
  <sheetPr>
    <pageSetUpPr fitToPage="1"/>
  </sheetPr>
  <dimension ref="A1:J54"/>
  <sheetViews>
    <sheetView workbookViewId="0">
      <selection activeCell="M10" sqref="M10"/>
    </sheetView>
  </sheetViews>
  <sheetFormatPr defaultRowHeight="15" x14ac:dyDescent="0.25"/>
  <cols>
    <col min="1" max="1" width="5.5703125" customWidth="1"/>
    <col min="2" max="9" width="10.7109375" customWidth="1"/>
    <col min="10" max="10" width="5.7109375" customWidth="1"/>
    <col min="12" max="12" width="13.28515625" bestFit="1" customWidth="1"/>
  </cols>
  <sheetData>
    <row r="1" spans="1:10" x14ac:dyDescent="0.25">
      <c r="A1" s="5" t="s">
        <v>13</v>
      </c>
      <c r="B1" s="5"/>
      <c r="E1" s="1" t="s">
        <v>3</v>
      </c>
      <c r="F1" s="2">
        <v>2.5000000000000001E-3</v>
      </c>
      <c r="I1" s="6" t="s">
        <v>14</v>
      </c>
      <c r="J1" s="6"/>
    </row>
    <row r="3" spans="1:10" ht="15.75" thickBot="1" x14ac:dyDescent="0.3">
      <c r="A3" s="7"/>
      <c r="B3" s="8" t="s">
        <v>1</v>
      </c>
      <c r="C3" s="9"/>
      <c r="D3" s="8" t="s">
        <v>5</v>
      </c>
      <c r="E3" s="10"/>
      <c r="F3" s="10"/>
      <c r="G3" s="9"/>
      <c r="H3" s="8" t="s">
        <v>6</v>
      </c>
      <c r="I3" s="9"/>
      <c r="J3" s="11"/>
    </row>
    <row r="4" spans="1:10" ht="15.75" thickBot="1" x14ac:dyDescent="0.3">
      <c r="A4" s="12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13" t="s">
        <v>0</v>
      </c>
    </row>
    <row r="5" spans="1:10" x14ac:dyDescent="0.25">
      <c r="A5" s="29">
        <v>1</v>
      </c>
      <c r="B5" s="23">
        <f>POWER((1 + $F$1), $A5)</f>
        <v>1.0024999999999999</v>
      </c>
      <c r="C5" s="23">
        <f>POWER((1 + $F$1), -$A5)</f>
        <v>0.99750623441396513</v>
      </c>
      <c r="D5" s="25">
        <f>($B5 - 1) / $F$1</f>
        <v>0.99999999999997868</v>
      </c>
      <c r="E5" s="25">
        <f>1/D5</f>
        <v>1.0000000000000213</v>
      </c>
      <c r="F5" s="25">
        <f>($B5 - 1) / ($F$1 * $B5)</f>
        <v>0.99750623441394393</v>
      </c>
      <c r="G5" s="25">
        <f>1/F5</f>
        <v>1.0025000000000213</v>
      </c>
      <c r="H5" s="27">
        <f>I5*G5</f>
        <v>0</v>
      </c>
      <c r="I5" s="27">
        <f>($B5 - $F$1*$A5 - 1) / ($F$1 * $F$1 * B5)</f>
        <v>0</v>
      </c>
      <c r="J5" s="33">
        <f>A5</f>
        <v>1</v>
      </c>
    </row>
    <row r="6" spans="1:10" x14ac:dyDescent="0.25">
      <c r="A6" s="30">
        <v>2</v>
      </c>
      <c r="B6" s="14">
        <f>POWER((1 + $F$1), $A6)</f>
        <v>1.0050062499999999</v>
      </c>
      <c r="C6" s="14">
        <f>POWER((1 + $F$1), -$A6)</f>
        <v>0.99501868769472834</v>
      </c>
      <c r="D6" s="16">
        <f>($B6 - 1) / $F$1</f>
        <v>2.0024999999999515</v>
      </c>
      <c r="E6" s="16">
        <f>1/D6</f>
        <v>0.49937578027466878</v>
      </c>
      <c r="F6" s="16">
        <f>($B6 - 1) / ($F$1 * $B6)</f>
        <v>1.9925249221086454</v>
      </c>
      <c r="G6" s="16">
        <f t="shared" ref="G6:G54" si="0">1/F6</f>
        <v>0.50187578027466873</v>
      </c>
      <c r="H6" s="18">
        <f t="shared" ref="H6:H54" si="1">I6*G6</f>
        <v>0.49937578027350488</v>
      </c>
      <c r="I6" s="18">
        <f>($B6 - $F$1*$A6 - 1) / ($F$1 * $F$1 * B6)</f>
        <v>0.99501868769240942</v>
      </c>
      <c r="J6" s="34">
        <f t="shared" ref="J6:J54" si="2">A6</f>
        <v>2</v>
      </c>
    </row>
    <row r="7" spans="1:10" x14ac:dyDescent="0.25">
      <c r="A7" s="30">
        <v>3</v>
      </c>
      <c r="B7" s="23">
        <f>POWER((1 + $F$1), $A7)</f>
        <v>1.0075187656249998</v>
      </c>
      <c r="C7" s="23">
        <f>POWER((1 + $F$1), -$A7)</f>
        <v>0.99253734433389373</v>
      </c>
      <c r="D7" s="25">
        <f>($B7 - 1) / $F$1</f>
        <v>3.0075062499999028</v>
      </c>
      <c r="E7" s="25">
        <f>1/D7</f>
        <v>0.33250138715423527</v>
      </c>
      <c r="F7" s="25">
        <f>($B7 - 1) / ($F$1 * $B7)</f>
        <v>2.9850622664424908</v>
      </c>
      <c r="G7" s="25">
        <f t="shared" si="0"/>
        <v>0.33500138715423533</v>
      </c>
      <c r="H7" s="27">
        <f t="shared" si="1"/>
        <v>0.99833541491435529</v>
      </c>
      <c r="I7" s="27">
        <f>($B7 - $F$1*$A7 - 1) / ($F$1 * $F$1 * B7)</f>
        <v>2.9800933763140498</v>
      </c>
      <c r="J7" s="34">
        <f t="shared" si="2"/>
        <v>3</v>
      </c>
    </row>
    <row r="8" spans="1:10" x14ac:dyDescent="0.25">
      <c r="A8" s="30">
        <v>4</v>
      </c>
      <c r="B8" s="14">
        <f>POWER((1 + $F$1), $A8)</f>
        <v>1.0100375625390623</v>
      </c>
      <c r="C8" s="14">
        <f>POWER((1 + $F$1), -$A8)</f>
        <v>0.99006218886173936</v>
      </c>
      <c r="D8" s="16">
        <f>($B8 - 1) / $F$1</f>
        <v>4.0150250156249179</v>
      </c>
      <c r="E8" s="16">
        <f t="shared" ref="E8:E54" si="3">1/D8</f>
        <v>0.24906445068421451</v>
      </c>
      <c r="F8" s="16">
        <f>($B8 - 1) / ($F$1 * $B8)</f>
        <v>3.9751244553042455</v>
      </c>
      <c r="G8" s="16">
        <f t="shared" si="0"/>
        <v>0.25156445068421451</v>
      </c>
      <c r="H8" s="18">
        <f t="shared" si="1"/>
        <v>1.4968789052564098</v>
      </c>
      <c r="I8" s="18">
        <f>($B8 - $F$1*$A8 - 1) / ($F$1 * $F$1 * B8)</f>
        <v>5.9502799429138014</v>
      </c>
      <c r="J8" s="34">
        <f t="shared" si="2"/>
        <v>4</v>
      </c>
    </row>
    <row r="9" spans="1:10" x14ac:dyDescent="0.25">
      <c r="A9" s="31">
        <v>5</v>
      </c>
      <c r="B9" s="24">
        <f>POWER((1 + $F$1), $A9)</f>
        <v>1.01256265644541</v>
      </c>
      <c r="C9" s="24">
        <f>POWER((1 + $F$1), -$A9)</f>
        <v>0.98759320584712151</v>
      </c>
      <c r="D9" s="26">
        <f>($B9 - 1) / $F$1</f>
        <v>5.0250625781639968</v>
      </c>
      <c r="E9" s="26">
        <f t="shared" si="3"/>
        <v>0.1990024968734557</v>
      </c>
      <c r="F9" s="26">
        <f>($B9 - 1) / ($F$1 * $B9)</f>
        <v>4.962717661151383</v>
      </c>
      <c r="G9" s="26">
        <f t="shared" si="0"/>
        <v>0.2015024968734557</v>
      </c>
      <c r="H9" s="28">
        <f t="shared" si="1"/>
        <v>1.9950062530900201</v>
      </c>
      <c r="I9" s="28">
        <f>($B9 - $F$1*$A9 - 1) / ($F$1 * $F$1 * B9)</f>
        <v>9.9006527663172896</v>
      </c>
      <c r="J9" s="35">
        <f t="shared" si="2"/>
        <v>5</v>
      </c>
    </row>
    <row r="10" spans="1:10" x14ac:dyDescent="0.25">
      <c r="A10" s="30">
        <v>6</v>
      </c>
      <c r="B10" s="14">
        <f>POWER((1 + $F$1), $A10)</f>
        <v>1.0150940630865233</v>
      </c>
      <c r="C10" s="14">
        <f>POWER((1 + $F$1), -$A10)</f>
        <v>0.98513037989737828</v>
      </c>
      <c r="D10" s="16">
        <f>($B10 - 1) / $F$1</f>
        <v>6.0376252346093118</v>
      </c>
      <c r="E10" s="16">
        <f t="shared" si="3"/>
        <v>0.16562803439135768</v>
      </c>
      <c r="F10" s="16">
        <f>($B10 - 1) / ($F$1 * $B10)</f>
        <v>5.9478480410486698</v>
      </c>
      <c r="G10" s="16">
        <f t="shared" si="0"/>
        <v>0.16812803439135765</v>
      </c>
      <c r="H10" s="18">
        <f t="shared" si="1"/>
        <v>2.4927174607441853</v>
      </c>
      <c r="I10" s="18">
        <f>($B10 - $F$1*$A10 - 1) / ($F$1 * $F$1 * B10)</f>
        <v>14.826304665775117</v>
      </c>
      <c r="J10" s="34">
        <f t="shared" si="2"/>
        <v>6</v>
      </c>
    </row>
    <row r="11" spans="1:10" x14ac:dyDescent="0.25">
      <c r="A11" s="30">
        <v>7</v>
      </c>
      <c r="B11" s="23">
        <f>POWER((1 + $F$1), $A11)</f>
        <v>1.0176317982442395</v>
      </c>
      <c r="C11" s="23">
        <f>POWER((1 + $F$1), -$A11)</f>
        <v>0.98267369565823282</v>
      </c>
      <c r="D11" s="25">
        <f>($B11 - 1) / $F$1</f>
        <v>7.0527192976958197</v>
      </c>
      <c r="E11" s="25">
        <f t="shared" si="3"/>
        <v>0.14178928123889861</v>
      </c>
      <c r="F11" s="25">
        <f>($B11 - 1) / ($F$1 * $B11)</f>
        <v>6.9305217367068872</v>
      </c>
      <c r="G11" s="25">
        <f t="shared" si="0"/>
        <v>0.14428928123889859</v>
      </c>
      <c r="H11" s="27">
        <f t="shared" si="1"/>
        <v>2.9900125310823094</v>
      </c>
      <c r="I11" s="27">
        <f>($B11 - $F$1*$A11 - 1) / ($F$1 * $F$1 * B11)</f>
        <v>20.722346839691923</v>
      </c>
      <c r="J11" s="34">
        <f t="shared" si="2"/>
        <v>7</v>
      </c>
    </row>
    <row r="12" spans="1:10" x14ac:dyDescent="0.25">
      <c r="A12" s="30">
        <v>8</v>
      </c>
      <c r="B12" s="14">
        <f>POWER((1 + $F$1), $A12)</f>
        <v>1.0201758777398502</v>
      </c>
      <c r="C12" s="14">
        <f>POWER((1 + $F$1), -$A12)</f>
        <v>0.98022313781369852</v>
      </c>
      <c r="D12" s="16">
        <f>($B12 - 1) / $F$1</f>
        <v>8.0703510959400759</v>
      </c>
      <c r="E12" s="16">
        <f t="shared" si="3"/>
        <v>0.12391034641641137</v>
      </c>
      <c r="F12" s="16">
        <f>($B12 - 1) / ($F$1 * $B12)</f>
        <v>7.9107448745206019</v>
      </c>
      <c r="G12" s="16">
        <f t="shared" si="0"/>
        <v>0.12641034641641138</v>
      </c>
      <c r="H12" s="18">
        <f t="shared" si="1"/>
        <v>3.4868914674832485</v>
      </c>
      <c r="I12" s="18">
        <f>($B12 - $F$1*$A12 - 1) / ($F$1 * $F$1 * B12)</f>
        <v>27.583908804402725</v>
      </c>
      <c r="J12" s="34">
        <f t="shared" si="2"/>
        <v>8</v>
      </c>
    </row>
    <row r="13" spans="1:10" x14ac:dyDescent="0.25">
      <c r="A13" s="30">
        <v>9</v>
      </c>
      <c r="B13" s="23">
        <f>POWER((1 + $F$1), $A13)</f>
        <v>1.0227263174341998</v>
      </c>
      <c r="C13" s="23">
        <f>POWER((1 + $F$1), -$A13)</f>
        <v>0.97777869108598348</v>
      </c>
      <c r="D13" s="25">
        <f>($B13 - 1) / $F$1</f>
        <v>9.0905269736799355</v>
      </c>
      <c r="E13" s="25">
        <f t="shared" si="3"/>
        <v>0.11000462381282503</v>
      </c>
      <c r="F13" s="25">
        <f>($B13 - 1) / ($F$1 * $B13)</f>
        <v>8.8885235656065955</v>
      </c>
      <c r="G13" s="25">
        <f t="shared" si="0"/>
        <v>0.112504623812825</v>
      </c>
      <c r="H13" s="27">
        <f t="shared" si="1"/>
        <v>3.9833542738305487</v>
      </c>
      <c r="I13" s="27">
        <f>($B13 - $F$1*$A13 - 1) / ($F$1 * $F$1 * B13)</f>
        <v>35.406138333102582</v>
      </c>
      <c r="J13" s="34">
        <f t="shared" si="2"/>
        <v>9</v>
      </c>
    </row>
    <row r="14" spans="1:10" x14ac:dyDescent="0.25">
      <c r="A14" s="31">
        <v>10</v>
      </c>
      <c r="B14" s="20">
        <f>POWER((1 + $F$1), $A14)</f>
        <v>1.0252831332277852</v>
      </c>
      <c r="C14" s="20">
        <f>POWER((1 + $F$1), -$A14)</f>
        <v>0.97534034023539518</v>
      </c>
      <c r="D14" s="21">
        <f>($B14 - 1) / $F$1</f>
        <v>10.113253291114077</v>
      </c>
      <c r="E14" s="21">
        <f t="shared" si="3"/>
        <v>9.8880149761367234E-2</v>
      </c>
      <c r="F14" s="21">
        <f>($B14 - 1) / ($F$1 * $B14)</f>
        <v>9.8638639058419351</v>
      </c>
      <c r="G14" s="21">
        <f t="shared" si="0"/>
        <v>0.10138014976136722</v>
      </c>
      <c r="H14" s="22">
        <f t="shared" si="1"/>
        <v>4.4794009545324709</v>
      </c>
      <c r="I14" s="22">
        <f>($B14 - $F$1*$A14 - 1) / ($F$1 * $F$1 * B14)</f>
        <v>44.184201395206749</v>
      </c>
      <c r="J14" s="35">
        <f t="shared" si="2"/>
        <v>10</v>
      </c>
    </row>
    <row r="15" spans="1:10" x14ac:dyDescent="0.25">
      <c r="A15" s="30">
        <v>11</v>
      </c>
      <c r="B15" s="23">
        <f>POWER((1 + $F$1), $A15)</f>
        <v>1.0278463410608545</v>
      </c>
      <c r="C15" s="23">
        <f>POWER((1 + $F$1), -$A15)</f>
        <v>0.97290807006024471</v>
      </c>
      <c r="D15" s="25">
        <f>($B15 - 1) / $F$1</f>
        <v>11.138536424341794</v>
      </c>
      <c r="E15" s="25">
        <f t="shared" si="3"/>
        <v>8.9778401928518423E-2</v>
      </c>
      <c r="F15" s="25">
        <f>($B15 - 1) / ($F$1 * $B15)</f>
        <v>10.836771975902113</v>
      </c>
      <c r="G15" s="25">
        <f t="shared" si="0"/>
        <v>9.2278401928518425E-2</v>
      </c>
      <c r="H15" s="27">
        <f t="shared" si="1"/>
        <v>4.975031514517795</v>
      </c>
      <c r="I15" s="27">
        <f>($B15 - $F$1*$A15 - 1) / ($F$1 * $F$1 * B15)</f>
        <v>53.913282095756287</v>
      </c>
      <c r="J15" s="34">
        <f t="shared" si="2"/>
        <v>11</v>
      </c>
    </row>
    <row r="16" spans="1:10" x14ac:dyDescent="0.25">
      <c r="A16" s="30">
        <v>12</v>
      </c>
      <c r="B16" s="14">
        <f>POWER((1 + $F$1), $A16)</f>
        <v>1.0304159569135067</v>
      </c>
      <c r="C16" s="14">
        <f>POWER((1 + $F$1), -$A16)</f>
        <v>0.97048186539675274</v>
      </c>
      <c r="D16" s="16">
        <f>($B16 - 1) / $F$1</f>
        <v>12.166382765402695</v>
      </c>
      <c r="E16" s="16">
        <f t="shared" si="3"/>
        <v>8.219369875849053E-2</v>
      </c>
      <c r="F16" s="16">
        <f>($B16 - 1) / ($F$1 * $B16)</f>
        <v>11.807253841298911</v>
      </c>
      <c r="G16" s="16">
        <f t="shared" si="0"/>
        <v>8.4693698758490518E-2</v>
      </c>
      <c r="H16" s="18">
        <f t="shared" si="1"/>
        <v>5.47024595924512</v>
      </c>
      <c r="I16" s="18">
        <f>($B16 - $F$1*$A16 - 1) / ($F$1 * $F$1 * B16)</f>
        <v>64.588582615146791</v>
      </c>
      <c r="J16" s="34">
        <f t="shared" si="2"/>
        <v>12</v>
      </c>
    </row>
    <row r="17" spans="1:10" x14ac:dyDescent="0.25">
      <c r="A17" s="30">
        <v>13</v>
      </c>
      <c r="B17" s="23">
        <f>POWER((1 + $F$1), $A17)</f>
        <v>1.0329919968057906</v>
      </c>
      <c r="C17" s="23">
        <f>POWER((1 + $F$1), -$A17)</f>
        <v>0.96806171111895523</v>
      </c>
      <c r="D17" s="25">
        <f>($B17 - 1) / $F$1</f>
        <v>13.196798722316228</v>
      </c>
      <c r="E17" s="25">
        <f t="shared" si="3"/>
        <v>7.5775953020255332E-2</v>
      </c>
      <c r="F17" s="25">
        <f>($B17 - 1) / ($F$1 * $B17)</f>
        <v>12.775315552417888</v>
      </c>
      <c r="G17" s="25">
        <f t="shared" si="0"/>
        <v>7.8275953020255334E-2</v>
      </c>
      <c r="H17" s="27">
        <f t="shared" si="1"/>
        <v>5.965044294672615</v>
      </c>
      <c r="I17" s="27">
        <f>($B17 - $F$1*$A17 - 1) / ($F$1 * $F$1 * B17)</f>
        <v>76.205323148592655</v>
      </c>
      <c r="J17" s="34">
        <f t="shared" si="2"/>
        <v>13</v>
      </c>
    </row>
    <row r="18" spans="1:10" x14ac:dyDescent="0.25">
      <c r="A18" s="30">
        <v>14</v>
      </c>
      <c r="B18" s="14">
        <f>POWER((1 + $F$1), $A18)</f>
        <v>1.0355744767978048</v>
      </c>
      <c r="C18" s="14">
        <f>POWER((1 + $F$1), -$A18)</f>
        <v>0.96564759213860896</v>
      </c>
      <c r="D18" s="16">
        <f>($B18 - 1) / $F$1</f>
        <v>14.229790719121915</v>
      </c>
      <c r="E18" s="16">
        <f t="shared" si="3"/>
        <v>7.0275102405842518E-2</v>
      </c>
      <c r="F18" s="16">
        <f>($B18 - 1) / ($F$1 * $B18)</f>
        <v>13.740963144556403</v>
      </c>
      <c r="G18" s="16">
        <f t="shared" si="0"/>
        <v>7.2775102405842507E-2</v>
      </c>
      <c r="H18" s="18">
        <f t="shared" si="1"/>
        <v>6.4594265272828144</v>
      </c>
      <c r="I18" s="18">
        <f>($B18 - $F$1*$A18 - 1) / ($F$1 * $F$1 * B18)</f>
        <v>88.758741846363122</v>
      </c>
      <c r="J18" s="34">
        <f t="shared" si="2"/>
        <v>14</v>
      </c>
    </row>
    <row r="19" spans="1:10" x14ac:dyDescent="0.25">
      <c r="A19" s="31">
        <v>15</v>
      </c>
      <c r="B19" s="24">
        <f>POWER((1 + $F$1), $A19)</f>
        <v>1.0381634129897992</v>
      </c>
      <c r="C19" s="24">
        <f>POWER((1 + $F$1), -$A19)</f>
        <v>0.9632394934050964</v>
      </c>
      <c r="D19" s="26">
        <f>($B19 - 1) / $F$1</f>
        <v>15.265365195919678</v>
      </c>
      <c r="E19" s="26">
        <f t="shared" si="3"/>
        <v>6.5507767889319335E-2</v>
      </c>
      <c r="F19" s="26">
        <f>($B19 - 1) / ($F$1 * $B19)</f>
        <v>14.70420263796146</v>
      </c>
      <c r="G19" s="26">
        <f t="shared" si="0"/>
        <v>6.8007767889319337E-2</v>
      </c>
      <c r="H19" s="28">
        <f t="shared" si="1"/>
        <v>6.9533926640830739</v>
      </c>
      <c r="I19" s="28">
        <f>($B19 - $F$1*$A19 - 1) / ($F$1 * $F$1 * B19)</f>
        <v>102.24409475399219</v>
      </c>
      <c r="J19" s="35">
        <f t="shared" si="2"/>
        <v>15</v>
      </c>
    </row>
    <row r="20" spans="1:10" x14ac:dyDescent="0.25">
      <c r="A20" s="30">
        <v>16</v>
      </c>
      <c r="B20" s="14">
        <f>POWER((1 + $F$1), $A20)</f>
        <v>1.0407588215222738</v>
      </c>
      <c r="C20" s="14">
        <f>POWER((1 + $F$1), -$A20)</f>
        <v>0.9608373999053329</v>
      </c>
      <c r="D20" s="16">
        <f>($B20 - 1) / $F$1</f>
        <v>16.303528608909534</v>
      </c>
      <c r="E20" s="16">
        <f t="shared" si="3"/>
        <v>6.1336415201155972E-2</v>
      </c>
      <c r="F20" s="16">
        <f>($B20 - 1) / ($F$1 * $B20)</f>
        <v>15.665040037866847</v>
      </c>
      <c r="G20" s="16">
        <f t="shared" si="0"/>
        <v>6.383641520115596E-2</v>
      </c>
      <c r="H20" s="18">
        <f t="shared" si="1"/>
        <v>7.4469427126014462</v>
      </c>
      <c r="I20" s="18">
        <f>($B20 - $F$1*$A20 - 1) / ($F$1 * $F$1 * B20)</f>
        <v>116.6566557526024</v>
      </c>
      <c r="J20" s="34">
        <f t="shared" si="2"/>
        <v>16</v>
      </c>
    </row>
    <row r="21" spans="1:10" x14ac:dyDescent="0.25">
      <c r="A21" s="30">
        <v>17</v>
      </c>
      <c r="B21" s="23">
        <f>POWER((1 + $F$1), $A21)</f>
        <v>1.0433607185760794</v>
      </c>
      <c r="C21" s="23">
        <f>POWER((1 + $F$1), -$A21)</f>
        <v>0.95844129666367384</v>
      </c>
      <c r="D21" s="25">
        <f>($B21 - 1) / $F$1</f>
        <v>17.344287430431748</v>
      </c>
      <c r="E21" s="25">
        <f t="shared" si="3"/>
        <v>5.7655871076342464E-2</v>
      </c>
      <c r="F21" s="25">
        <f>($B21 - 1) / ($F$1 * $B21)</f>
        <v>16.623481334530467</v>
      </c>
      <c r="G21" s="25">
        <f t="shared" si="0"/>
        <v>6.0155871076342453E-2</v>
      </c>
      <c r="H21" s="27">
        <f t="shared" si="1"/>
        <v>7.9400766808714085</v>
      </c>
      <c r="I21" s="27">
        <f>($B21 - $F$1*$A21 - 1) / ($F$1 * $F$1 * B21)</f>
        <v>131.99171649920649</v>
      </c>
      <c r="J21" s="34">
        <f t="shared" si="2"/>
        <v>17</v>
      </c>
    </row>
    <row r="22" spans="1:10" x14ac:dyDescent="0.25">
      <c r="A22" s="30">
        <v>18</v>
      </c>
      <c r="B22" s="14">
        <f>POWER((1 + $F$1), $A22)</f>
        <v>1.0459691203725197</v>
      </c>
      <c r="C22" s="14">
        <f>POWER((1 + $F$1), -$A22)</f>
        <v>0.95605116874181917</v>
      </c>
      <c r="D22" s="16">
        <f>($B22 - 1) / $F$1</f>
        <v>18.387648149007862</v>
      </c>
      <c r="E22" s="16">
        <f t="shared" si="3"/>
        <v>5.4384334086464273E-2</v>
      </c>
      <c r="F22" s="16">
        <f>($B22 - 1) / ($F$1 * $B22)</f>
        <v>17.579532503272315</v>
      </c>
      <c r="G22" s="16">
        <f t="shared" si="0"/>
        <v>5.6884334086464275E-2</v>
      </c>
      <c r="H22" s="18">
        <f t="shared" si="1"/>
        <v>8.4327945774578499</v>
      </c>
      <c r="I22" s="18">
        <f>($B22 - $F$1*$A22 - 1) / ($F$1 * $F$1 * B22)</f>
        <v>148.24458636783879</v>
      </c>
      <c r="J22" s="34">
        <f t="shared" si="2"/>
        <v>18</v>
      </c>
    </row>
    <row r="23" spans="1:10" x14ac:dyDescent="0.25">
      <c r="A23" s="30">
        <v>19</v>
      </c>
      <c r="B23" s="23">
        <f>POWER((1 + $F$1), $A23)</f>
        <v>1.0485840431734508</v>
      </c>
      <c r="C23" s="23">
        <f>POWER((1 + $F$1), -$A23)</f>
        <v>0.95366700123872261</v>
      </c>
      <c r="D23" s="25">
        <f>($B23 - 1) / $F$1</f>
        <v>19.43361726938031</v>
      </c>
      <c r="E23" s="25">
        <f t="shared" si="3"/>
        <v>5.1457224156390292E-2</v>
      </c>
      <c r="F23" s="25">
        <f>($B23 - 1) / ($F$1 * $B23)</f>
        <v>18.533199504510975</v>
      </c>
      <c r="G23" s="25">
        <f t="shared" si="0"/>
        <v>5.3957224156390281E-2</v>
      </c>
      <c r="H23" s="27">
        <f t="shared" si="1"/>
        <v>8.9250964114329872</v>
      </c>
      <c r="I23" s="27">
        <f>($B23 - $F$1*$A23 - 1) / ($F$1 * $F$1 * B23)</f>
        <v>165.41059239008251</v>
      </c>
      <c r="J23" s="34">
        <f t="shared" si="2"/>
        <v>19</v>
      </c>
    </row>
    <row r="24" spans="1:10" x14ac:dyDescent="0.25">
      <c r="A24" s="31">
        <v>20</v>
      </c>
      <c r="B24" s="20">
        <f>POWER((1 + $F$1), $A24)</f>
        <v>1.0512055032813845</v>
      </c>
      <c r="C24" s="20">
        <f>POWER((1 + $F$1), -$A24)</f>
        <v>0.95128877929049627</v>
      </c>
      <c r="D24" s="21">
        <f>($B24 - 1) / $F$1</f>
        <v>20.482201312553805</v>
      </c>
      <c r="E24" s="21">
        <f t="shared" si="3"/>
        <v>4.882287722594969E-2</v>
      </c>
      <c r="F24" s="21">
        <f>($B24 - 1) / ($F$1 * $B24)</f>
        <v>19.484488283801511</v>
      </c>
      <c r="G24" s="21">
        <f t="shared" si="0"/>
        <v>5.1322877225949685E-2</v>
      </c>
      <c r="H24" s="22">
        <f t="shared" si="1"/>
        <v>9.416982192402136</v>
      </c>
      <c r="I24" s="22">
        <f>($B24 - $F$1*$A24 - 1) / ($F$1 * $F$1 * B24)</f>
        <v>183.48507919662688</v>
      </c>
      <c r="J24" s="35">
        <f t="shared" si="2"/>
        <v>20</v>
      </c>
    </row>
    <row r="25" spans="1:10" x14ac:dyDescent="0.25">
      <c r="A25" s="30">
        <v>21</v>
      </c>
      <c r="B25" s="23">
        <f>POWER((1 + $F$1), $A25)</f>
        <v>1.0538335170395878</v>
      </c>
      <c r="C25" s="23">
        <f>POWER((1 + $F$1), -$A25)</f>
        <v>0.94891648807032059</v>
      </c>
      <c r="D25" s="25">
        <f>($B25 - 1) / $F$1</f>
        <v>21.533406815835132</v>
      </c>
      <c r="E25" s="25">
        <f t="shared" si="3"/>
        <v>4.6439470008276855E-2</v>
      </c>
      <c r="F25" s="25">
        <f>($B25 - 1) / ($F$1 * $B25)</f>
        <v>20.433404771871775</v>
      </c>
      <c r="G25" s="25">
        <f t="shared" si="0"/>
        <v>4.8939470008276857E-2</v>
      </c>
      <c r="H25" s="27">
        <f t="shared" si="1"/>
        <v>9.9084519304744951</v>
      </c>
      <c r="I25" s="27">
        <f>($B25 - $F$1*$A25 - 1) / ($F$1 * $F$1 * B25)</f>
        <v>202.46340895801967</v>
      </c>
      <c r="J25" s="34">
        <f t="shared" si="2"/>
        <v>21</v>
      </c>
    </row>
    <row r="26" spans="1:10" x14ac:dyDescent="0.25">
      <c r="A26" s="30">
        <v>22</v>
      </c>
      <c r="B26" s="14">
        <f>POWER((1 + $F$1), $A26)</f>
        <v>1.0564681008321866</v>
      </c>
      <c r="C26" s="14">
        <f>POWER((1 + $F$1), -$A26)</f>
        <v>0.94655011278834988</v>
      </c>
      <c r="D26" s="16">
        <f>($B26 - 1) / $F$1</f>
        <v>22.587240332874625</v>
      </c>
      <c r="E26" s="16">
        <f t="shared" si="3"/>
        <v>4.4272783450422175E-2</v>
      </c>
      <c r="F26" s="16">
        <f>($B26 - 1) / ($F$1 * $B26)</f>
        <v>21.379954884660044</v>
      </c>
      <c r="G26" s="16">
        <f t="shared" si="0"/>
        <v>4.677278345042217E-2</v>
      </c>
      <c r="H26" s="18">
        <f t="shared" si="1"/>
        <v>10.399505636285285</v>
      </c>
      <c r="I26" s="18">
        <f>($B26 - $F$1*$A26 - 1) / ($F$1 * $F$1 * B26)</f>
        <v>222.34096132654724</v>
      </c>
      <c r="J26" s="34">
        <f t="shared" si="2"/>
        <v>22</v>
      </c>
    </row>
    <row r="27" spans="1:10" x14ac:dyDescent="0.25">
      <c r="A27" s="30">
        <v>23</v>
      </c>
      <c r="B27" s="23">
        <f>POWER((1 + $F$1), $A27)</f>
        <v>1.0591092710842671</v>
      </c>
      <c r="C27" s="23">
        <f>POWER((1 + $F$1), -$A27)</f>
        <v>0.94418963869162076</v>
      </c>
      <c r="D27" s="25">
        <f>($B27 - 1) / $F$1</f>
        <v>23.643708433706845</v>
      </c>
      <c r="E27" s="25">
        <f t="shared" si="3"/>
        <v>4.229454963902296E-2</v>
      </c>
      <c r="F27" s="25">
        <f>($B27 - 1) / ($F$1 * $B27)</f>
        <v>22.324144523351691</v>
      </c>
      <c r="G27" s="25">
        <f t="shared" si="0"/>
        <v>4.4794549639022962E-2</v>
      </c>
      <c r="H27" s="27">
        <f t="shared" si="1"/>
        <v>10.890143320988027</v>
      </c>
      <c r="I27" s="27">
        <f>($B27 - $F$1*$A27 - 1) / ($F$1 * $F$1 * B27)</f>
        <v>243.11313337774988</v>
      </c>
      <c r="J27" s="34">
        <f t="shared" si="2"/>
        <v>23</v>
      </c>
    </row>
    <row r="28" spans="1:10" x14ac:dyDescent="0.25">
      <c r="A28" s="30">
        <v>24</v>
      </c>
      <c r="B28" s="14">
        <f>POWER((1 + $F$1), $A28)</f>
        <v>1.0617570442619777</v>
      </c>
      <c r="C28" s="14">
        <f>POWER((1 + $F$1), -$A28)</f>
        <v>0.94183505106396093</v>
      </c>
      <c r="D28" s="16">
        <f>($B28 - 1) / $F$1</f>
        <v>24.70281770479108</v>
      </c>
      <c r="E28" s="16">
        <f t="shared" si="3"/>
        <v>4.0481211979556946E-2</v>
      </c>
      <c r="F28" s="16">
        <f>($B28 - 1) / ($F$1 * $B28)</f>
        <v>23.265979574415624</v>
      </c>
      <c r="G28" s="16">
        <f t="shared" si="0"/>
        <v>4.2981211979556941E-2</v>
      </c>
      <c r="H28" s="18">
        <f t="shared" si="1"/>
        <v>11.380364996253009</v>
      </c>
      <c r="I28" s="18">
        <f>($B28 - $F$1*$A28 - 1) / ($F$1 * $F$1 * B28)</f>
        <v>264.77533955221708</v>
      </c>
      <c r="J28" s="34">
        <f t="shared" si="2"/>
        <v>24</v>
      </c>
    </row>
    <row r="29" spans="1:10" x14ac:dyDescent="0.25">
      <c r="A29" s="31">
        <v>25</v>
      </c>
      <c r="B29" s="24">
        <f>POWER((1 + $F$1), $A29)</f>
        <v>1.0644114368726327</v>
      </c>
      <c r="C29" s="24">
        <f>POWER((1 + $F$1), -$A29)</f>
        <v>0.93948633522589609</v>
      </c>
      <c r="D29" s="26">
        <f>($B29 - 1) / $F$1</f>
        <v>25.764574749053093</v>
      </c>
      <c r="E29" s="26">
        <f t="shared" si="3"/>
        <v>3.8812982932573042E-2</v>
      </c>
      <c r="F29" s="26">
        <f>($B29 - 1) / ($F$1 * $B29)</f>
        <v>24.205465909641553</v>
      </c>
      <c r="G29" s="26">
        <f t="shared" si="0"/>
        <v>4.1312982932573038E-2</v>
      </c>
      <c r="H29" s="28">
        <f t="shared" si="1"/>
        <v>11.870170674269604</v>
      </c>
      <c r="I29" s="28">
        <f>($B29 - $F$1*$A29 - 1) / ($F$1 * $F$1 * B29)</f>
        <v>287.32301159765979</v>
      </c>
      <c r="J29" s="35">
        <f t="shared" si="2"/>
        <v>25</v>
      </c>
    </row>
    <row r="30" spans="1:10" x14ac:dyDescent="0.25">
      <c r="A30" s="30">
        <v>26</v>
      </c>
      <c r="B30" s="14">
        <f>POWER((1 + $F$1), $A30)</f>
        <v>1.0670724654648143</v>
      </c>
      <c r="C30" s="14">
        <f>POWER((1 + $F$1), -$A30)</f>
        <v>0.93714347653455976</v>
      </c>
      <c r="D30" s="16">
        <f>($B30 - 1) / $F$1</f>
        <v>26.828986185925707</v>
      </c>
      <c r="E30" s="16">
        <f t="shared" si="3"/>
        <v>3.7273119195409356E-2</v>
      </c>
      <c r="F30" s="16">
        <f>($B30 - 1) / ($F$1 * $B30)</f>
        <v>25.142609386176098</v>
      </c>
      <c r="G30" s="16">
        <f t="shared" si="0"/>
        <v>3.9773119195409358E-2</v>
      </c>
      <c r="H30" s="18">
        <f t="shared" si="1"/>
        <v>12.359560367742986</v>
      </c>
      <c r="I30" s="18">
        <f>($B30 - $F$1*$A30 - 1) / ($F$1 * $F$1 * B30)</f>
        <v>310.75159851102489</v>
      </c>
      <c r="J30" s="34">
        <f t="shared" si="2"/>
        <v>26</v>
      </c>
    </row>
    <row r="31" spans="1:10" x14ac:dyDescent="0.25">
      <c r="A31" s="30">
        <v>27</v>
      </c>
      <c r="B31" s="23">
        <f>POWER((1 + $F$1), $A31)</f>
        <v>1.0697401466284762</v>
      </c>
      <c r="C31" s="23">
        <f>POWER((1 + $F$1), -$A31)</f>
        <v>0.93480646038360093</v>
      </c>
      <c r="D31" s="25">
        <f>($B31 - 1) / $F$1</f>
        <v>27.896058651390465</v>
      </c>
      <c r="E31" s="25">
        <f t="shared" si="3"/>
        <v>3.5847357954639066E-2</v>
      </c>
      <c r="F31" s="25">
        <f>($B31 - 1) / ($F$1 * $B31)</f>
        <v>26.077415846559649</v>
      </c>
      <c r="G31" s="25">
        <f t="shared" si="0"/>
        <v>3.8347357954639068E-2</v>
      </c>
      <c r="H31" s="27">
        <f t="shared" si="1"/>
        <v>12.848534089897395</v>
      </c>
      <c r="I31" s="27">
        <f>($B31 - $F$1*$A31 - 1) / ($F$1 * $F$1 * B31)</f>
        <v>335.0565664809522</v>
      </c>
      <c r="J31" s="34">
        <f t="shared" si="2"/>
        <v>27</v>
      </c>
    </row>
    <row r="32" spans="1:10" x14ac:dyDescent="0.25">
      <c r="A32" s="30">
        <v>28</v>
      </c>
      <c r="B32" s="14">
        <f>POWER((1 + $F$1), $A32)</f>
        <v>1.0724144969950473</v>
      </c>
      <c r="C32" s="14">
        <f>POWER((1 + $F$1), -$A32)</f>
        <v>0.93247527220309323</v>
      </c>
      <c r="D32" s="16">
        <f>($B32 - 1) / $F$1</f>
        <v>28.965798798018927</v>
      </c>
      <c r="E32" s="16">
        <f t="shared" si="3"/>
        <v>3.452347394156427E-2</v>
      </c>
      <c r="F32" s="16">
        <f>($B32 - 1) / ($F$1 * $B32)</f>
        <v>27.009891118762727</v>
      </c>
      <c r="G32" s="16">
        <f t="shared" si="0"/>
        <v>3.7023473941564265E-2</v>
      </c>
      <c r="H32" s="18">
        <f t="shared" si="1"/>
        <v>13.33709185447986</v>
      </c>
      <c r="I32" s="18">
        <f>($B32 - $F$1*$A32 - 1) / ($F$1 * $F$1 * B32)</f>
        <v>360.23339883043832</v>
      </c>
      <c r="J32" s="34">
        <f t="shared" si="2"/>
        <v>28</v>
      </c>
    </row>
    <row r="33" spans="1:10" x14ac:dyDescent="0.25">
      <c r="A33" s="30">
        <v>29</v>
      </c>
      <c r="B33" s="23">
        <f>POWER((1 + $F$1), $A33)</f>
        <v>1.0750955332375352</v>
      </c>
      <c r="C33" s="23">
        <f>POWER((1 + $F$1), -$A33)</f>
        <v>0.93014989745944443</v>
      </c>
      <c r="D33" s="25">
        <f>($B33 - 1) / $F$1</f>
        <v>30.03821329501406</v>
      </c>
      <c r="E33" s="25">
        <f t="shared" si="3"/>
        <v>3.3290928131400763E-2</v>
      </c>
      <c r="F33" s="25">
        <f>($B33 - 1) / ($F$1 * $B33)</f>
        <v>27.940041016222246</v>
      </c>
      <c r="G33" s="25">
        <f t="shared" si="0"/>
        <v>3.5790928131400765E-2</v>
      </c>
      <c r="H33" s="27">
        <f t="shared" si="1"/>
        <v>13.825233675751095</v>
      </c>
      <c r="I33" s="27">
        <f>($B33 - $F$1*$A33 - 1) / ($F$1 * $F$1 * B33)</f>
        <v>386.27759595934265</v>
      </c>
      <c r="J33" s="34">
        <f t="shared" si="2"/>
        <v>29</v>
      </c>
    </row>
    <row r="34" spans="1:10" x14ac:dyDescent="0.25">
      <c r="A34" s="31">
        <v>30</v>
      </c>
      <c r="B34" s="20">
        <f>POWER((1 + $F$1), $A34)</f>
        <v>1.0777832720706286</v>
      </c>
      <c r="C34" s="20">
        <f>POWER((1 + $F$1), -$A34)</f>
        <v>0.92783032165530643</v>
      </c>
      <c r="D34" s="21">
        <f>($B34 - 1) / $F$1</f>
        <v>31.113308828251451</v>
      </c>
      <c r="E34" s="21">
        <f t="shared" si="3"/>
        <v>3.2140586702626171E-2</v>
      </c>
      <c r="F34" s="21">
        <f>($B34 - 1) / ($F$1 * $B34)</f>
        <v>28.867871337877432</v>
      </c>
      <c r="G34" s="21">
        <f t="shared" si="0"/>
        <v>3.4640586702626167E-2</v>
      </c>
      <c r="H34" s="22">
        <f t="shared" si="1"/>
        <v>14.312959568486193</v>
      </c>
      <c r="I34" s="22">
        <f>($B34 - $F$1*$A34 - 1) / ($F$1 * $F$1 * B34)</f>
        <v>413.1846752873011</v>
      </c>
      <c r="J34" s="35">
        <f t="shared" si="2"/>
        <v>30</v>
      </c>
    </row>
    <row r="35" spans="1:10" x14ac:dyDescent="0.25">
      <c r="A35" s="30">
        <v>31</v>
      </c>
      <c r="B35" s="23">
        <f>POWER((1 + $F$1), $A35)</f>
        <v>1.0804777302508051</v>
      </c>
      <c r="C35" s="23">
        <f>POWER((1 + $F$1), -$A35)</f>
        <v>0.92551653032948278</v>
      </c>
      <c r="D35" s="25">
        <f>($B35 - 1) / $F$1</f>
        <v>32.191092100322024</v>
      </c>
      <c r="E35" s="25">
        <f t="shared" si="3"/>
        <v>3.1064494391291449E-2</v>
      </c>
      <c r="F35" s="25">
        <f>($B35 - 1) / ($F$1 * $B35)</f>
        <v>29.793387868206864</v>
      </c>
      <c r="G35" s="25">
        <f t="shared" si="0"/>
        <v>3.3564494391291451E-2</v>
      </c>
      <c r="H35" s="27">
        <f t="shared" si="1"/>
        <v>14.800269547986554</v>
      </c>
      <c r="I35" s="27">
        <f>($B35 - $F$1*$A35 - 1) / ($F$1 * $F$1 * B35)</f>
        <v>440.95017119717409</v>
      </c>
      <c r="J35" s="34">
        <f t="shared" si="2"/>
        <v>31</v>
      </c>
    </row>
    <row r="36" spans="1:10" x14ac:dyDescent="0.25">
      <c r="A36" s="30">
        <v>32</v>
      </c>
      <c r="B36" s="14">
        <f>POWER((1 + $F$1), $A36)</f>
        <v>1.0831789245764323</v>
      </c>
      <c r="C36" s="14">
        <f>POWER((1 + $F$1), -$A36)</f>
        <v>0.9232085090568406</v>
      </c>
      <c r="D36" s="16">
        <f>($B36 - 1) / $F$1</f>
        <v>33.271569830572908</v>
      </c>
      <c r="E36" s="16">
        <f t="shared" si="3"/>
        <v>3.0055690341401028E-2</v>
      </c>
      <c r="F36" s="16">
        <f>($B36 - 1) / ($F$1 * $B36)</f>
        <v>30.716596377263773</v>
      </c>
      <c r="G36" s="16">
        <f t="shared" si="0"/>
        <v>3.2555690341401024E-2</v>
      </c>
      <c r="H36" s="18">
        <f t="shared" si="1"/>
        <v>15.287163630066532</v>
      </c>
      <c r="I36" s="18">
        <f>($B36 - $F$1*$A36 - 1) / ($F$1 * $F$1 * B36)</f>
        <v>469.56963497794021</v>
      </c>
      <c r="J36" s="34">
        <f t="shared" si="2"/>
        <v>32</v>
      </c>
    </row>
    <row r="37" spans="1:10" x14ac:dyDescent="0.25">
      <c r="A37" s="30">
        <v>33</v>
      </c>
      <c r="B37" s="23">
        <f>POWER((1 + $F$1), $A37)</f>
        <v>1.0858868718878734</v>
      </c>
      <c r="C37" s="23">
        <f>POWER((1 + $F$1), -$A37)</f>
        <v>0.92090624344822003</v>
      </c>
      <c r="D37" s="25">
        <f>($B37 - 1) / $F$1</f>
        <v>34.354748755149345</v>
      </c>
      <c r="E37" s="25">
        <f t="shared" si="3"/>
        <v>2.9108057437041004E-2</v>
      </c>
      <c r="F37" s="25">
        <f>($B37 - 1) / ($F$1 * $B37)</f>
        <v>31.637502620711995</v>
      </c>
      <c r="G37" s="25">
        <f t="shared" si="0"/>
        <v>3.1608057437041003E-2</v>
      </c>
      <c r="H37" s="27">
        <f t="shared" si="1"/>
        <v>15.773641831058685</v>
      </c>
      <c r="I37" s="27">
        <f>($B37 - $F$1*$A37 - 1) / ($F$1 * $F$1 * B37)</f>
        <v>499.0386347682915</v>
      </c>
      <c r="J37" s="34">
        <f t="shared" si="2"/>
        <v>33</v>
      </c>
    </row>
    <row r="38" spans="1:10" x14ac:dyDescent="0.25">
      <c r="A38" s="30">
        <v>34</v>
      </c>
      <c r="B38" s="14">
        <f>POWER((1 + $F$1), $A38)</f>
        <v>1.0886015890675929</v>
      </c>
      <c r="C38" s="14">
        <f>POWER((1 + $F$1), -$A38)</f>
        <v>0.91860971915034428</v>
      </c>
      <c r="D38" s="16">
        <f>($B38 - 1) / $F$1</f>
        <v>35.440635627037139</v>
      </c>
      <c r="E38" s="16">
        <f t="shared" si="3"/>
        <v>2.8216198222954972E-2</v>
      </c>
      <c r="F38" s="16">
        <f>($B38 - 1) / ($F$1 * $B38)</f>
        <v>32.556112339862274</v>
      </c>
      <c r="G38" s="16">
        <f t="shared" si="0"/>
        <v>3.0716198222954971E-2</v>
      </c>
      <c r="H38" s="18">
        <f t="shared" si="1"/>
        <v>16.259704167812579</v>
      </c>
      <c r="I38" s="18">
        <f>($B38 - $F$1*$A38 - 1) / ($F$1 * $F$1 * B38)</f>
        <v>529.35275550023312</v>
      </c>
      <c r="J38" s="34">
        <f t="shared" si="2"/>
        <v>34</v>
      </c>
    </row>
    <row r="39" spans="1:10" x14ac:dyDescent="0.25">
      <c r="A39" s="31">
        <v>35</v>
      </c>
      <c r="B39" s="24">
        <f>POWER((1 + $F$1), $A39)</f>
        <v>1.0913230930402618</v>
      </c>
      <c r="C39" s="24">
        <f>POWER((1 + $F$1), -$A39)</f>
        <v>0.91631892184573005</v>
      </c>
      <c r="D39" s="26">
        <f>($B39 - 1) / $F$1</f>
        <v>36.529237216104704</v>
      </c>
      <c r="E39" s="26">
        <f t="shared" si="3"/>
        <v>2.7375332095878762E-2</v>
      </c>
      <c r="F39" s="26">
        <f>($B39 - 1) / ($F$1 * $B39)</f>
        <v>33.472431261707982</v>
      </c>
      <c r="G39" s="26">
        <f t="shared" si="0"/>
        <v>2.9875332095878757E-2</v>
      </c>
      <c r="H39" s="28">
        <f t="shared" si="1"/>
        <v>16.745350657697745</v>
      </c>
      <c r="I39" s="28">
        <f>($B39 - $F$1*$A39 - 1) / ($F$1 * $F$1 * B39)</f>
        <v>560.50759884298429</v>
      </c>
      <c r="J39" s="35">
        <f t="shared" si="2"/>
        <v>35</v>
      </c>
    </row>
    <row r="40" spans="1:10" x14ac:dyDescent="0.25">
      <c r="A40" s="30">
        <v>36</v>
      </c>
      <c r="B40" s="14">
        <f>POWER((1 + $F$1), $A40)</f>
        <v>1.0940514007728626</v>
      </c>
      <c r="C40" s="14">
        <f>POWER((1 + $F$1), -$A40)</f>
        <v>0.91403383725259846</v>
      </c>
      <c r="D40" s="16">
        <f>($B40 - 1) / $F$1</f>
        <v>37.62056030914502</v>
      </c>
      <c r="E40" s="16">
        <f t="shared" si="3"/>
        <v>2.6581209630652799E-2</v>
      </c>
      <c r="F40" s="16">
        <f>($B40 - 1) / ($F$1 * $B40)</f>
        <v>34.386465098960628</v>
      </c>
      <c r="G40" s="16">
        <f t="shared" si="0"/>
        <v>2.9081209630652794E-2</v>
      </c>
      <c r="H40" s="18">
        <f t="shared" si="1"/>
        <v>17.230581318599409</v>
      </c>
      <c r="I40" s="18">
        <f>($B40 - $F$1*$A40 - 1) / ($F$1 * $F$1 * B40)</f>
        <v>592.49878314682155</v>
      </c>
      <c r="J40" s="34">
        <f t="shared" si="2"/>
        <v>36</v>
      </c>
    </row>
    <row r="41" spans="1:10" x14ac:dyDescent="0.25">
      <c r="A41" s="30">
        <v>40</v>
      </c>
      <c r="B41" s="23">
        <f>POWER((1 + $F$1), $A41)</f>
        <v>1.1050330101290688</v>
      </c>
      <c r="C41" s="23">
        <f>POWER((1 + $F$1), -$A41)</f>
        <v>0.90495034160400245</v>
      </c>
      <c r="D41" s="25">
        <f>($B41 - 1) / $F$1</f>
        <v>42.01320405162754</v>
      </c>
      <c r="E41" s="25">
        <f t="shared" si="3"/>
        <v>2.3802040871987749E-2</v>
      </c>
      <c r="F41" s="25">
        <f>($B41 - 1) / ($F$1 * $B41)</f>
        <v>38.019863358399007</v>
      </c>
      <c r="G41" s="25">
        <f t="shared" si="0"/>
        <v>2.6302040871987748E-2</v>
      </c>
      <c r="H41" s="27">
        <f t="shared" si="1"/>
        <v>19.167346048195675</v>
      </c>
      <c r="I41" s="27">
        <f>($B41 - $F$1*$A41 - 1) / ($F$1 * $F$1 * B41)</f>
        <v>728.73987769554867</v>
      </c>
      <c r="J41" s="34">
        <f t="shared" si="2"/>
        <v>40</v>
      </c>
    </row>
    <row r="42" spans="1:10" x14ac:dyDescent="0.25">
      <c r="A42" s="30">
        <v>48</v>
      </c>
      <c r="B42" s="14">
        <f>POWER((1 + $F$1), $A42)</f>
        <v>1.1273280210399317</v>
      </c>
      <c r="C42" s="14">
        <f>POWER((1 + $F$1), -$A42)</f>
        <v>0.88705326341265356</v>
      </c>
      <c r="D42" s="16">
        <f>($B42 - 1) / $F$1</f>
        <v>50.931208415972669</v>
      </c>
      <c r="E42" s="16">
        <f t="shared" si="3"/>
        <v>1.9634326989311869E-2</v>
      </c>
      <c r="F42" s="16">
        <f>($B42 - 1) / ($F$1 * $B42)</f>
        <v>45.178694634938566</v>
      </c>
      <c r="G42" s="16">
        <f t="shared" si="0"/>
        <v>2.2134326989311868E-2</v>
      </c>
      <c r="H42" s="18">
        <f t="shared" si="1"/>
        <v>23.020921805212495</v>
      </c>
      <c r="I42" s="18">
        <f>($B42 - $F$1*$A42 - 1) / ($F$1 * $F$1 * B42)</f>
        <v>1040.0551964524941</v>
      </c>
      <c r="J42" s="34">
        <f t="shared" si="2"/>
        <v>48</v>
      </c>
    </row>
    <row r="43" spans="1:10" x14ac:dyDescent="0.25">
      <c r="A43" s="30">
        <v>50</v>
      </c>
      <c r="B43" s="23">
        <f>POWER((1 + $F$1), $A43)</f>
        <v>1.1329717069452627</v>
      </c>
      <c r="C43" s="23">
        <f>POWER((1 + $F$1), -$A43)</f>
        <v>0.88263457407618473</v>
      </c>
      <c r="D43" s="25">
        <f>($B43 - 1) / $F$1</f>
        <v>53.18868277810509</v>
      </c>
      <c r="E43" s="25">
        <f t="shared" si="3"/>
        <v>1.8800992011248793E-2</v>
      </c>
      <c r="F43" s="25">
        <f>($B43 - 1) / ($F$1 * $B43)</f>
        <v>46.946170369526094</v>
      </c>
      <c r="G43" s="25">
        <f t="shared" si="0"/>
        <v>2.1300992011248791E-2</v>
      </c>
      <c r="H43" s="27">
        <f t="shared" si="1"/>
        <v>23.980159775024159</v>
      </c>
      <c r="I43" s="27">
        <f>($B43 - $F$1*$A43 - 1) / ($F$1 * $F$1 * B43)</f>
        <v>1125.7766662867407</v>
      </c>
      <c r="J43" s="34">
        <f t="shared" si="2"/>
        <v>50</v>
      </c>
    </row>
    <row r="44" spans="1:10" x14ac:dyDescent="0.25">
      <c r="A44" s="31">
        <v>60</v>
      </c>
      <c r="B44" s="20">
        <f>POWER((1 + $F$1), $A44)</f>
        <v>1.1616167815552709</v>
      </c>
      <c r="C44" s="20">
        <f>POWER((1 + $F$1), -$A44)</f>
        <v>0.86086910578298925</v>
      </c>
      <c r="D44" s="21">
        <f>($B44 - 1) / $F$1</f>
        <v>64.646712622108367</v>
      </c>
      <c r="E44" s="21">
        <f t="shared" si="3"/>
        <v>1.5468690664063442E-2</v>
      </c>
      <c r="F44" s="21">
        <f>($B44 - 1) / ($F$1 * $B44)</f>
        <v>55.652357686804315</v>
      </c>
      <c r="G44" s="21">
        <f t="shared" si="0"/>
        <v>1.7968690664063442E-2</v>
      </c>
      <c r="H44" s="22">
        <f t="shared" si="1"/>
        <v>28.751424062477625</v>
      </c>
      <c r="I44" s="22">
        <f>($B44 - $F$1*$A44 - 1) / ($F$1 * $F$1 * B44)</f>
        <v>1600.0845359299972</v>
      </c>
      <c r="J44" s="35">
        <f t="shared" si="2"/>
        <v>60</v>
      </c>
    </row>
    <row r="45" spans="1:10" x14ac:dyDescent="0.25">
      <c r="A45" s="30">
        <v>72</v>
      </c>
      <c r="B45" s="23">
        <f>POWER((1 + $F$1), $A45)</f>
        <v>1.1969484675330624</v>
      </c>
      <c r="C45" s="23">
        <f>POWER((1 + $F$1), -$A45)</f>
        <v>0.8354578556427098</v>
      </c>
      <c r="D45" s="25">
        <f>($B45 - 1) / $F$1</f>
        <v>78.779387013224948</v>
      </c>
      <c r="E45" s="25">
        <f t="shared" si="3"/>
        <v>1.2693675819438996E-2</v>
      </c>
      <c r="F45" s="25">
        <f>($B45 - 1) / ($F$1 * $B45)</f>
        <v>65.816857742916071</v>
      </c>
      <c r="G45" s="25">
        <f t="shared" si="0"/>
        <v>1.5193675819438994E-2</v>
      </c>
      <c r="H45" s="27">
        <f t="shared" si="1"/>
        <v>34.422136400157072</v>
      </c>
      <c r="I45" s="27">
        <f>($B45 - $F$1*$A45 - 1) / ($F$1 * $F$1 * B45)</f>
        <v>2265.5568546563909</v>
      </c>
      <c r="J45" s="34">
        <f t="shared" si="2"/>
        <v>72</v>
      </c>
    </row>
    <row r="46" spans="1:10" x14ac:dyDescent="0.25">
      <c r="A46" s="30">
        <v>80</v>
      </c>
      <c r="B46" s="14">
        <f>POWER((1 + $F$1), $A46)</f>
        <v>1.2210979534749107</v>
      </c>
      <c r="C46" s="14">
        <f>POWER((1 + $F$1), -$A46)</f>
        <v>0.81893512076920083</v>
      </c>
      <c r="D46" s="16">
        <f>($B46 - 1) / $F$1</f>
        <v>88.439181389964276</v>
      </c>
      <c r="E46" s="16">
        <f t="shared" si="3"/>
        <v>1.1307205520035219E-2</v>
      </c>
      <c r="F46" s="16">
        <f>($B46 - 1) / ($F$1 * $B46)</f>
        <v>72.425951692319657</v>
      </c>
      <c r="G46" s="16">
        <f t="shared" si="0"/>
        <v>1.3807205520035217E-2</v>
      </c>
      <c r="H46" s="18">
        <f t="shared" si="1"/>
        <v>38.169423358873082</v>
      </c>
      <c r="I46" s="18">
        <f>($B46 - $F$1*$A46 - 1) / ($F$1 * $F$1 * B46)</f>
        <v>2764.4568123134395</v>
      </c>
      <c r="J46" s="34">
        <f t="shared" si="2"/>
        <v>80</v>
      </c>
    </row>
    <row r="47" spans="1:10" x14ac:dyDescent="0.25">
      <c r="A47" s="30">
        <v>84</v>
      </c>
      <c r="B47" s="23">
        <f>POWER((1 + $F$1), $A47)</f>
        <v>1.2333548005492361</v>
      </c>
      <c r="C47" s="23">
        <f>POWER((1 + $F$1), -$A47)</f>
        <v>0.81079669820450795</v>
      </c>
      <c r="D47" s="25">
        <f>($B47 - 1) / $F$1</f>
        <v>93.34192021969443</v>
      </c>
      <c r="E47" s="25">
        <f t="shared" si="3"/>
        <v>1.0713300065461989E-2</v>
      </c>
      <c r="F47" s="25">
        <f>($B47 - 1) / ($F$1 * $B47)</f>
        <v>75.681320718196829</v>
      </c>
      <c r="G47" s="25">
        <f t="shared" si="0"/>
        <v>1.3213300065461989E-2</v>
      </c>
      <c r="H47" s="27">
        <f t="shared" si="1"/>
        <v>40.033117800477264</v>
      </c>
      <c r="I47" s="27">
        <f>($B47 - $F$1*$A47 - 1) / ($F$1 * $F$1 * B47)</f>
        <v>3029.7592276072742</v>
      </c>
      <c r="J47" s="34">
        <f t="shared" si="2"/>
        <v>84</v>
      </c>
    </row>
    <row r="48" spans="1:10" x14ac:dyDescent="0.25">
      <c r="A48" s="30">
        <v>90</v>
      </c>
      <c r="B48" s="14">
        <f>POWER((1 + $F$1), $A48)</f>
        <v>1.2519711357167929</v>
      </c>
      <c r="C48" s="14">
        <f>POWER((1 + $F$1), -$A48)</f>
        <v>0.79874045932174664</v>
      </c>
      <c r="D48" s="16">
        <f>($B48 - 1) / $F$1</f>
        <v>100.78845428671714</v>
      </c>
      <c r="E48" s="16">
        <f t="shared" si="3"/>
        <v>9.9217713683281434E-3</v>
      </c>
      <c r="F48" s="16">
        <f>($B48 - 1) / ($F$1 * $B48)</f>
        <v>80.503816271301318</v>
      </c>
      <c r="G48" s="16">
        <f t="shared" si="0"/>
        <v>1.2421771368328144E-2</v>
      </c>
      <c r="H48" s="18">
        <f t="shared" si="1"/>
        <v>42.816230740186732</v>
      </c>
      <c r="I48" s="18">
        <f>($B48 - $F$1*$A48 - 1) / ($F$1 * $F$1 * B48)</f>
        <v>3446.8699729376362</v>
      </c>
      <c r="J48" s="34">
        <f t="shared" si="2"/>
        <v>90</v>
      </c>
    </row>
    <row r="49" spans="1:10" x14ac:dyDescent="0.25">
      <c r="A49" s="31">
        <v>96</v>
      </c>
      <c r="B49" s="24">
        <f>POWER((1 + $F$1), $A49)</f>
        <v>1.2708684670218084</v>
      </c>
      <c r="C49" s="24">
        <f>POWER((1 + $F$1), -$A49)</f>
        <v>0.78686349213103868</v>
      </c>
      <c r="D49" s="26">
        <f>($B49 - 1) / $F$1</f>
        <v>108.34738680872337</v>
      </c>
      <c r="E49" s="26">
        <f t="shared" si="3"/>
        <v>9.2295719301970936E-3</v>
      </c>
      <c r="F49" s="26">
        <f>($B49 - 1) / ($F$1 * $B49)</f>
        <v>85.254603147584504</v>
      </c>
      <c r="G49" s="26">
        <f t="shared" si="0"/>
        <v>1.1729571930197094E-2</v>
      </c>
      <c r="H49" s="28">
        <f t="shared" si="1"/>
        <v>45.584437880431672</v>
      </c>
      <c r="I49" s="28">
        <f>($B49 - $F$1*$A49 - 1) / ($F$1 * $F$1 * B49)</f>
        <v>3886.2831612019204</v>
      </c>
      <c r="J49" s="35">
        <f t="shared" si="2"/>
        <v>96</v>
      </c>
    </row>
    <row r="50" spans="1:10" x14ac:dyDescent="0.25">
      <c r="A50" s="30">
        <v>100</v>
      </c>
      <c r="B50" s="14">
        <f>POWER((1 + $F$1), $A50)</f>
        <v>1.2836248887384623</v>
      </c>
      <c r="C50" s="14">
        <f>POWER((1 + $F$1), -$A50)</f>
        <v>0.77904379135464807</v>
      </c>
      <c r="D50" s="16">
        <f>($B50 - 1) / $F$1</f>
        <v>113.4499554953849</v>
      </c>
      <c r="E50" s="16">
        <f t="shared" si="3"/>
        <v>8.8144591651310045E-3</v>
      </c>
      <c r="F50" s="16">
        <f>($B50 - 1) / ($F$1 * $B50)</f>
        <v>88.382483458140754</v>
      </c>
      <c r="G50" s="16">
        <f t="shared" si="0"/>
        <v>1.1314459165131003E-2</v>
      </c>
      <c r="H50" s="18">
        <f t="shared" si="1"/>
        <v>47.42163339475983</v>
      </c>
      <c r="I50" s="18">
        <f>($B50 - $F$1*$A50 - 1) / ($F$1 * $F$1 * B50)</f>
        <v>4191.2417290703761</v>
      </c>
      <c r="J50" s="34">
        <f t="shared" si="2"/>
        <v>100</v>
      </c>
    </row>
    <row r="51" spans="1:10" x14ac:dyDescent="0.25">
      <c r="A51" s="30">
        <v>108</v>
      </c>
      <c r="B51" s="23">
        <f>POWER((1 + $F$1), $A51)</f>
        <v>1.309523147557478</v>
      </c>
      <c r="C51" s="23">
        <f>POWER((1 + $F$1), -$A51)</f>
        <v>0.76363674965593353</v>
      </c>
      <c r="D51" s="25">
        <f>($B51 - 1) / $F$1</f>
        <v>123.8092590229912</v>
      </c>
      <c r="E51" s="25">
        <f t="shared" si="3"/>
        <v>8.0769403507560088E-3</v>
      </c>
      <c r="F51" s="25">
        <f>($B51 - 1) / ($F$1 * $B51)</f>
        <v>94.545300137626569</v>
      </c>
      <c r="G51" s="25">
        <f t="shared" si="0"/>
        <v>1.0576940350756008E-2</v>
      </c>
      <c r="H51" s="27">
        <f t="shared" si="1"/>
        <v>51.076176847340442</v>
      </c>
      <c r="I51" s="27">
        <f>($B51 - $F$1*$A51 - 1) / ($F$1 * $F$1 * B51)</f>
        <v>4829.0124699142953</v>
      </c>
      <c r="J51" s="34">
        <f t="shared" si="2"/>
        <v>108</v>
      </c>
    </row>
    <row r="52" spans="1:10" x14ac:dyDescent="0.25">
      <c r="A52" s="30">
        <v>120</v>
      </c>
      <c r="B52" s="14">
        <f>POWER((1 + $F$1), $A52)</f>
        <v>1.3493535471908258</v>
      </c>
      <c r="C52" s="14">
        <f>POWER((1 + $F$1), -$A52)</f>
        <v>0.74109561729160356</v>
      </c>
      <c r="D52" s="16">
        <f>($B52 - 1) / $F$1</f>
        <v>139.7414188763303</v>
      </c>
      <c r="E52" s="16">
        <f t="shared" si="3"/>
        <v>7.1560744698391078E-3</v>
      </c>
      <c r="F52" s="16">
        <f>($B52 - 1) / ($F$1 * $B52)</f>
        <v>103.56175308335855</v>
      </c>
      <c r="G52" s="16">
        <f t="shared" si="0"/>
        <v>9.6560744698391075E-3</v>
      </c>
      <c r="H52" s="18">
        <f t="shared" si="1"/>
        <v>56.508425447722821</v>
      </c>
      <c r="I52" s="18">
        <f>($B52 - $F$1*$A52 - 1) / ($F$1 * $F$1 * B52)</f>
        <v>5852.1116033464459</v>
      </c>
      <c r="J52" s="34">
        <f t="shared" si="2"/>
        <v>120</v>
      </c>
    </row>
    <row r="53" spans="1:10" x14ac:dyDescent="0.25">
      <c r="A53" s="30">
        <v>240</v>
      </c>
      <c r="B53" s="23">
        <f>POWER((1 + $F$1), $A53)</f>
        <v>1.8207549953164652</v>
      </c>
      <c r="C53" s="23">
        <f>POWER((1 + $F$1), -$A53)</f>
        <v>0.54922271396882261</v>
      </c>
      <c r="D53" s="25">
        <f>($B53 - 1) / $F$1</f>
        <v>328.30199812658611</v>
      </c>
      <c r="E53" s="25">
        <f t="shared" si="3"/>
        <v>3.0459759785391918E-3</v>
      </c>
      <c r="F53" s="25">
        <f>($B53 - 1) / ($F$1 * $B53)</f>
        <v>180.31091441247096</v>
      </c>
      <c r="G53" s="25">
        <f t="shared" si="0"/>
        <v>5.5459759785391914E-3</v>
      </c>
      <c r="H53" s="27">
        <f t="shared" si="1"/>
        <v>107.58630606023752</v>
      </c>
      <c r="I53" s="27">
        <f>($B53 - $F$1*$A53 - 1) / ($F$1 * $F$1 * B53)</f>
        <v>19398.985223981392</v>
      </c>
      <c r="J53" s="34">
        <f t="shared" si="2"/>
        <v>240</v>
      </c>
    </row>
    <row r="54" spans="1:10" x14ac:dyDescent="0.25">
      <c r="A54" s="32">
        <v>360</v>
      </c>
      <c r="B54" s="15">
        <f>POWER((1 + $F$1), $A54)</f>
        <v>2.456842211495688</v>
      </c>
      <c r="C54" s="15">
        <f>POWER((1 + $F$1), -$A54)</f>
        <v>0.40702654623929441</v>
      </c>
      <c r="D54" s="17">
        <f>($B54 - 1) / $F$1</f>
        <v>582.7368845982752</v>
      </c>
      <c r="E54" s="17">
        <f t="shared" si="3"/>
        <v>1.7160403372945511E-3</v>
      </c>
      <c r="F54" s="17">
        <f>($B54 - 1) / ($F$1 * $B54)</f>
        <v>237.18938150428224</v>
      </c>
      <c r="G54" s="17">
        <f t="shared" si="0"/>
        <v>4.2160403372945507E-3</v>
      </c>
      <c r="H54" s="19">
        <f t="shared" si="1"/>
        <v>152.89019142958469</v>
      </c>
      <c r="I54" s="19">
        <f>($B54 - $F$1*$A54 - 1) / ($F$1 * $F$1 * B54)</f>
        <v>36263.929943254509</v>
      </c>
      <c r="J54" s="36">
        <f t="shared" si="2"/>
        <v>360</v>
      </c>
    </row>
  </sheetData>
  <mergeCells count="5">
    <mergeCell ref="B3:C3"/>
    <mergeCell ref="D3:G3"/>
    <mergeCell ref="H3:I3"/>
    <mergeCell ref="A1:B1"/>
    <mergeCell ref="I1:J1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cp:lastPrinted>2024-02-26T01:43:58Z</cp:lastPrinted>
  <dcterms:created xsi:type="dcterms:W3CDTF">2024-02-26T00:30:48Z</dcterms:created>
  <dcterms:modified xsi:type="dcterms:W3CDTF">2024-02-26T01:43:59Z</dcterms:modified>
</cp:coreProperties>
</file>