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UdeS_S7_GEN700\Formatif\"/>
    </mc:Choice>
  </mc:AlternateContent>
  <xr:revisionPtr revIDLastSave="0" documentId="13_ncr:1_{14BEE818-9F1E-4244-8609-985AB3054328}" xr6:coauthVersionLast="47" xr6:coauthVersionMax="47" xr10:uidLastSave="{00000000-0000-0000-0000-000000000000}"/>
  <bookViews>
    <workbookView xWindow="-120" yWindow="-120" windowWidth="38640" windowHeight="21120" activeTab="1" xr2:uid="{A23F5BD3-76E7-47EB-BD44-5166F51FC43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6" i="2"/>
  <c r="H5" i="2"/>
  <c r="H4" i="2"/>
  <c r="G5" i="2"/>
  <c r="G6" i="2"/>
  <c r="G4" i="2"/>
  <c r="F8" i="2"/>
  <c r="D8" i="2"/>
  <c r="F7" i="2"/>
  <c r="D7" i="2"/>
  <c r="F6" i="2"/>
  <c r="F5" i="2"/>
  <c r="F4" i="2"/>
  <c r="D5" i="2"/>
  <c r="D6" i="2"/>
  <c r="D4" i="2"/>
  <c r="B6" i="2"/>
  <c r="B5" i="2"/>
  <c r="B8" i="1"/>
  <c r="D3" i="1"/>
  <c r="D4" i="1"/>
  <c r="D5" i="1"/>
  <c r="D2" i="1"/>
  <c r="C3" i="1"/>
  <c r="C4" i="1" s="1"/>
  <c r="C5" i="1" s="1"/>
  <c r="D6" i="1" l="1"/>
  <c r="B5" i="1"/>
</calcChain>
</file>

<file path=xl/sharedStrings.xml><?xml version="1.0" encoding="utf-8"?>
<sst xmlns="http://schemas.openxmlformats.org/spreadsheetml/2006/main" count="16" uniqueCount="11">
  <si>
    <t>Années</t>
  </si>
  <si>
    <t>b</t>
  </si>
  <si>
    <t>oui</t>
  </si>
  <si>
    <t>a</t>
  </si>
  <si>
    <t>TRI</t>
  </si>
  <si>
    <t>TRAM</t>
  </si>
  <si>
    <t>A</t>
  </si>
  <si>
    <t>B</t>
  </si>
  <si>
    <t>(P/F, i, n)</t>
  </si>
  <si>
    <t>PE</t>
  </si>
  <si>
    <t>B -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</si>
</sst>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&quot;$&quot;_-;\-* #,##0.00&quot;$&quot;_-;_-* &quot;-&quot;??&quot;$&quot;_-;_-@_-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9" fontId="0" fillId="0" borderId="0" xfId="0" applyNumberFormat="1"/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44" fontId="0" fillId="0" borderId="14" xfId="0" applyNumberFormat="1" applyBorder="1" applyAlignment="1">
      <alignment horizontal="center" vertical="center"/>
    </xf>
    <xf numFmtId="44" fontId="0" fillId="0" borderId="15" xfId="0" applyNumberFormat="1" applyBorder="1" applyAlignment="1">
      <alignment horizontal="center" vertical="center"/>
    </xf>
    <xf numFmtId="44" fontId="0" fillId="0" borderId="0" xfId="0" applyNumberFormat="1" applyBorder="1" applyAlignment="1">
      <alignment horizontal="center" vertical="center"/>
    </xf>
    <xf numFmtId="44" fontId="0" fillId="0" borderId="5" xfId="0" applyNumberFormat="1" applyBorder="1" applyAlignment="1">
      <alignment horizontal="center" vertical="center"/>
    </xf>
    <xf numFmtId="44" fontId="0" fillId="0" borderId="4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44" fontId="0" fillId="0" borderId="16" xfId="0" applyNumberFormat="1" applyBorder="1" applyAlignment="1">
      <alignment horizontal="center" vertical="center"/>
    </xf>
    <xf numFmtId="44" fontId="0" fillId="0" borderId="17" xfId="0" applyNumberFormat="1" applyBorder="1" applyAlignment="1">
      <alignment horizontal="center" vertical="center"/>
    </xf>
    <xf numFmtId="44" fontId="0" fillId="0" borderId="7" xfId="0" applyNumberFormat="1" applyBorder="1" applyAlignment="1">
      <alignment horizontal="center" vertical="center"/>
    </xf>
    <xf numFmtId="44" fontId="0" fillId="0" borderId="8" xfId="0" applyNumberFormat="1" applyBorder="1" applyAlignment="1">
      <alignment horizontal="center" vertical="center"/>
    </xf>
    <xf numFmtId="44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44" fontId="0" fillId="0" borderId="13" xfId="0" applyNumberFormat="1" applyBorder="1" applyAlignment="1">
      <alignment horizontal="center" vertical="center"/>
    </xf>
    <xf numFmtId="44" fontId="1" fillId="0" borderId="2" xfId="0" applyNumberFormat="1" applyFont="1" applyBorder="1" applyAlignment="1">
      <alignment horizontal="center" vertical="center"/>
    </xf>
    <xf numFmtId="44" fontId="0" fillId="0" borderId="3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9" fontId="0" fillId="0" borderId="17" xfId="0" applyNumberForma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44" fontId="0" fillId="0" borderId="25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0</xdr:row>
      <xdr:rowOff>114300</xdr:rowOff>
    </xdr:from>
    <xdr:to>
      <xdr:col>11</xdr:col>
      <xdr:colOff>591191</xdr:colOff>
      <xdr:row>8</xdr:row>
      <xdr:rowOff>114513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6946-7A9A-FE6A-D303-16D74ACF3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5100" y="114300"/>
          <a:ext cx="4591691" cy="15242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641D1-0575-4B21-AD11-E8E7C0387CF2}">
  <dimension ref="A1:D9"/>
  <sheetViews>
    <sheetView workbookViewId="0">
      <selection activeCell="C17" sqref="C17"/>
    </sheetView>
  </sheetViews>
  <sheetFormatPr defaultRowHeight="15" x14ac:dyDescent="0.25"/>
  <sheetData>
    <row r="1" spans="1:4" x14ac:dyDescent="0.25">
      <c r="A1" t="s">
        <v>0</v>
      </c>
      <c r="C1" t="s">
        <v>4</v>
      </c>
      <c r="D1" s="1">
        <v>0.1</v>
      </c>
    </row>
    <row r="2" spans="1:4" x14ac:dyDescent="0.25">
      <c r="A2">
        <v>0</v>
      </c>
      <c r="B2">
        <v>-2000</v>
      </c>
      <c r="C2" s="1">
        <v>1</v>
      </c>
      <c r="D2">
        <f>B2 / C2</f>
        <v>-2000</v>
      </c>
    </row>
    <row r="3" spans="1:4" x14ac:dyDescent="0.25">
      <c r="A3">
        <v>1</v>
      </c>
      <c r="B3">
        <v>800</v>
      </c>
      <c r="C3" s="1">
        <f xml:space="preserve"> 1 + D1</f>
        <v>1.1000000000000001</v>
      </c>
      <c r="D3">
        <f t="shared" ref="D3:D5" si="0">B3 / C3</f>
        <v>727.27272727272725</v>
      </c>
    </row>
    <row r="4" spans="1:4" x14ac:dyDescent="0.25">
      <c r="A4">
        <v>2</v>
      </c>
      <c r="B4">
        <v>900</v>
      </c>
      <c r="C4" s="1">
        <f>C3 * C3</f>
        <v>1.2100000000000002</v>
      </c>
      <c r="D4">
        <f t="shared" si="0"/>
        <v>743.80165289256183</v>
      </c>
    </row>
    <row r="5" spans="1:4" x14ac:dyDescent="0.25">
      <c r="A5">
        <v>3</v>
      </c>
      <c r="B5">
        <f>-C5 * (B2 + B3/C3 + B4/C4)</f>
        <v>704.00000000000045</v>
      </c>
      <c r="C5" s="1">
        <f>C4 * C3</f>
        <v>1.3310000000000004</v>
      </c>
      <c r="D5">
        <f t="shared" si="0"/>
        <v>528.92561983471091</v>
      </c>
    </row>
    <row r="6" spans="1:4" x14ac:dyDescent="0.25">
      <c r="C6" s="1"/>
      <c r="D6">
        <f>SUM(D2:D5)</f>
        <v>0</v>
      </c>
    </row>
    <row r="8" spans="1:4" x14ac:dyDescent="0.25">
      <c r="A8" t="s">
        <v>3</v>
      </c>
      <c r="B8">
        <f>B5</f>
        <v>704.00000000000045</v>
      </c>
    </row>
    <row r="9" spans="1:4" x14ac:dyDescent="0.25">
      <c r="A9" t="s">
        <v>1</v>
      </c>
      <c r="B9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220ED-1048-4C2B-BDF4-839DB64B883F}">
  <dimension ref="A1:H8"/>
  <sheetViews>
    <sheetView tabSelected="1" workbookViewId="0">
      <selection activeCell="I12" sqref="I12"/>
    </sheetView>
  </sheetViews>
  <sheetFormatPr defaultRowHeight="15" x14ac:dyDescent="0.25"/>
  <cols>
    <col min="3" max="8" width="10.42578125" bestFit="1" customWidth="1"/>
  </cols>
  <sheetData>
    <row r="1" spans="1:8" x14ac:dyDescent="0.25">
      <c r="A1" t="s">
        <v>5</v>
      </c>
      <c r="B1" s="1">
        <v>0.18</v>
      </c>
    </row>
    <row r="2" spans="1:8" ht="15.75" thickBot="1" x14ac:dyDescent="0.3"/>
    <row r="3" spans="1:8" x14ac:dyDescent="0.25">
      <c r="A3" s="3" t="s">
        <v>0</v>
      </c>
      <c r="B3" s="4" t="s">
        <v>8</v>
      </c>
      <c r="C3" s="5" t="s">
        <v>6</v>
      </c>
      <c r="D3" s="6"/>
      <c r="E3" s="7" t="s">
        <v>7</v>
      </c>
      <c r="F3" s="8"/>
      <c r="G3" s="9" t="s">
        <v>10</v>
      </c>
      <c r="H3" s="10"/>
    </row>
    <row r="4" spans="1:8" x14ac:dyDescent="0.25">
      <c r="A4" s="11">
        <v>0</v>
      </c>
      <c r="B4" s="12">
        <v>1</v>
      </c>
      <c r="C4" s="13">
        <v>-1500</v>
      </c>
      <c r="D4" s="14">
        <f>C4 * $B4</f>
        <v>-1500</v>
      </c>
      <c r="E4" s="15">
        <v>-3500</v>
      </c>
      <c r="F4" s="16">
        <f>E4 * $B4</f>
        <v>-3500</v>
      </c>
      <c r="G4" s="17">
        <f>E4 - C4</f>
        <v>-2000</v>
      </c>
      <c r="H4" s="16">
        <f>G4 * $B4</f>
        <v>-2000</v>
      </c>
    </row>
    <row r="5" spans="1:8" x14ac:dyDescent="0.25">
      <c r="A5" s="11">
        <v>1</v>
      </c>
      <c r="B5" s="12">
        <f>(1 + B$1)^-A5</f>
        <v>0.84745762711864414</v>
      </c>
      <c r="C5" s="13">
        <v>960</v>
      </c>
      <c r="D5" s="14">
        <f t="shared" ref="D5:F6" si="0">C5 * $B5</f>
        <v>813.55932203389841</v>
      </c>
      <c r="E5" s="15">
        <v>2750</v>
      </c>
      <c r="F5" s="16">
        <f t="shared" si="0"/>
        <v>2330.5084745762715</v>
      </c>
      <c r="G5" s="17">
        <f t="shared" ref="G5:G6" si="1">E5 - C5</f>
        <v>1790</v>
      </c>
      <c r="H5" s="16">
        <f t="shared" ref="H5" si="2">G5 * $B5</f>
        <v>1516.949152542373</v>
      </c>
    </row>
    <row r="6" spans="1:8" ht="15.75" thickBot="1" x14ac:dyDescent="0.3">
      <c r="A6" s="18">
        <v>2</v>
      </c>
      <c r="B6" s="19">
        <f>(1 + B$1)^-A6</f>
        <v>0.71818442976156283</v>
      </c>
      <c r="C6" s="20">
        <v>1200</v>
      </c>
      <c r="D6" s="21">
        <f t="shared" si="0"/>
        <v>861.82131571387538</v>
      </c>
      <c r="E6" s="22">
        <v>1850</v>
      </c>
      <c r="F6" s="23">
        <f t="shared" si="0"/>
        <v>1328.6411950588913</v>
      </c>
      <c r="G6" s="24">
        <f t="shared" si="1"/>
        <v>650</v>
      </c>
      <c r="H6" s="23">
        <f t="shared" ref="H6" si="3">G6 * $B6</f>
        <v>466.81987934501586</v>
      </c>
    </row>
    <row r="7" spans="1:8" ht="15.75" thickBot="1" x14ac:dyDescent="0.3">
      <c r="A7" s="25"/>
      <c r="B7" s="25"/>
      <c r="C7" s="26" t="s">
        <v>9</v>
      </c>
      <c r="D7" s="27">
        <f>SUM(D4:D6)</f>
        <v>175.38063774777379</v>
      </c>
      <c r="E7" s="28" t="s">
        <v>9</v>
      </c>
      <c r="F7" s="29">
        <f>SUM(F4:F6)</f>
        <v>159.14966963516281</v>
      </c>
      <c r="G7" s="2" t="s">
        <v>9</v>
      </c>
      <c r="H7" s="34">
        <f>SUM(H4:H6)</f>
        <v>-16.230968112611151</v>
      </c>
    </row>
    <row r="8" spans="1:8" ht="15.75" thickBot="1" x14ac:dyDescent="0.3">
      <c r="A8" s="25"/>
      <c r="B8" s="25"/>
      <c r="C8" s="30" t="s">
        <v>4</v>
      </c>
      <c r="D8" s="31">
        <f>IRR(C4:C6)</f>
        <v>0.26994736696303345</v>
      </c>
      <c r="E8" s="32" t="s">
        <v>4</v>
      </c>
      <c r="F8" s="33">
        <f>IRR(E4:E6)</f>
        <v>0.21923971967162093</v>
      </c>
      <c r="G8" s="25"/>
      <c r="H8" s="25"/>
    </row>
  </sheetData>
  <mergeCells count="3">
    <mergeCell ref="C3:D3"/>
    <mergeCell ref="E3:F3"/>
    <mergeCell ref="G3:H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Pascal-Emmanuel Lachance</dc:creator>
  <cp:lastModifiedBy>Pascal-Emmanuel Lachance</cp:lastModifiedBy>
  <dcterms:created xsi:type="dcterms:W3CDTF">2024-04-23T00:24:46Z</dcterms:created>
  <dcterms:modified xsi:type="dcterms:W3CDTF">2024-04-23T00:56:56Z</dcterms:modified>
</cp:coreProperties>
</file>