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Formatif\"/>
    </mc:Choice>
  </mc:AlternateContent>
  <xr:revisionPtr revIDLastSave="0" documentId="13_ncr:1_{8D55097F-73A3-452E-BAFE-BA54A4ABCCCE}" xr6:coauthVersionLast="47" xr6:coauthVersionMax="47" xr10:uidLastSave="{00000000-0000-0000-0000-000000000000}"/>
  <bookViews>
    <workbookView xWindow="-120" yWindow="-120" windowWidth="38640" windowHeight="21120" xr2:uid="{221D80D9-D347-4026-AAA6-0DC7C75C0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E30" i="1"/>
  <c r="E29" i="1"/>
  <c r="D32" i="1"/>
  <c r="D31" i="1"/>
  <c r="D30" i="1"/>
  <c r="D29" i="1"/>
  <c r="E25" i="1"/>
  <c r="D27" i="1"/>
  <c r="D26" i="1"/>
  <c r="D25" i="1"/>
  <c r="F24" i="1"/>
  <c r="E24" i="1"/>
  <c r="D24" i="1"/>
  <c r="E22" i="1"/>
  <c r="AC13" i="1"/>
  <c r="AD4" i="1"/>
  <c r="AD3" i="1"/>
  <c r="AD2" i="1"/>
  <c r="AC3" i="1"/>
  <c r="AC4" i="1"/>
  <c r="AC5" i="1"/>
  <c r="AC6" i="1"/>
  <c r="AC7" i="1"/>
  <c r="AC8" i="1"/>
  <c r="AC9" i="1"/>
  <c r="AC10" i="1"/>
  <c r="AC11" i="1"/>
  <c r="AC12" i="1"/>
  <c r="AC2" i="1"/>
  <c r="E17" i="1"/>
  <c r="Z13" i="1"/>
  <c r="X13" i="1"/>
  <c r="V13" i="1"/>
  <c r="AA2" i="1"/>
  <c r="Y9" i="1"/>
  <c r="Y8" i="1"/>
  <c r="Y7" i="1"/>
  <c r="W6" i="1"/>
  <c r="W5" i="1"/>
  <c r="W4" i="1"/>
  <c r="W3" i="1"/>
  <c r="W2" i="1"/>
  <c r="Z3" i="1"/>
  <c r="Z4" i="1"/>
  <c r="Z5" i="1"/>
  <c r="Z6" i="1"/>
  <c r="Z7" i="1"/>
  <c r="Z8" i="1"/>
  <c r="Z9" i="1"/>
  <c r="Z10" i="1"/>
  <c r="Z11" i="1"/>
  <c r="Z12" i="1"/>
  <c r="Z2" i="1"/>
  <c r="X3" i="1"/>
  <c r="X4" i="1"/>
  <c r="X5" i="1"/>
  <c r="X6" i="1"/>
  <c r="X7" i="1"/>
  <c r="X8" i="1"/>
  <c r="X9" i="1"/>
  <c r="X10" i="1"/>
  <c r="X11" i="1"/>
  <c r="X12" i="1"/>
  <c r="X2" i="1"/>
  <c r="V3" i="1"/>
  <c r="V4" i="1"/>
  <c r="V5" i="1"/>
  <c r="V6" i="1"/>
  <c r="V7" i="1"/>
  <c r="V8" i="1"/>
  <c r="V9" i="1"/>
  <c r="V10" i="1"/>
  <c r="V11" i="1"/>
  <c r="V12" i="1"/>
  <c r="V2" i="1"/>
  <c r="S13" i="1"/>
  <c r="Q13" i="1"/>
  <c r="O13" i="1"/>
  <c r="M13" i="1"/>
  <c r="K13" i="1"/>
  <c r="I13" i="1"/>
  <c r="G13" i="1"/>
  <c r="E13" i="1"/>
  <c r="C13" i="1"/>
  <c r="T5" i="1"/>
  <c r="T4" i="1"/>
  <c r="T3" i="1"/>
  <c r="T2" i="1"/>
  <c r="R12" i="1"/>
  <c r="R11" i="1"/>
  <c r="R2" i="1"/>
  <c r="P8" i="1"/>
  <c r="P7" i="1"/>
  <c r="P6" i="1"/>
  <c r="N7" i="1"/>
  <c r="N5" i="1"/>
  <c r="N4" i="1"/>
  <c r="N3" i="1"/>
  <c r="N2" i="1"/>
  <c r="L3" i="1"/>
  <c r="L2" i="1"/>
  <c r="J9" i="1"/>
  <c r="J8" i="1"/>
  <c r="J7" i="1"/>
  <c r="J2" i="1"/>
  <c r="H6" i="1"/>
  <c r="H5" i="1"/>
  <c r="H4" i="1"/>
  <c r="H3" i="1"/>
  <c r="H2" i="1"/>
  <c r="F3" i="1"/>
  <c r="F2" i="1"/>
  <c r="D3" i="1"/>
  <c r="D4" i="1"/>
  <c r="D5" i="1"/>
  <c r="D6" i="1"/>
  <c r="D7" i="1"/>
  <c r="D2" i="1"/>
  <c r="B3" i="1"/>
  <c r="J3" i="1" s="1"/>
  <c r="B4" i="1"/>
  <c r="P4" i="1" s="1"/>
  <c r="B5" i="1"/>
  <c r="P5" i="1" s="1"/>
  <c r="B6" i="1"/>
  <c r="Y6" i="1" s="1"/>
  <c r="B7" i="1"/>
  <c r="T7" i="1" s="1"/>
  <c r="B8" i="1"/>
  <c r="D8" i="1" s="1"/>
  <c r="B9" i="1"/>
  <c r="AD9" i="1" s="1"/>
  <c r="B10" i="1"/>
  <c r="R10" i="1" s="1"/>
  <c r="B11" i="1"/>
  <c r="AA11" i="1" s="1"/>
  <c r="B12" i="1"/>
  <c r="F12" i="1" s="1"/>
  <c r="B2" i="1"/>
  <c r="P2" i="1" s="1"/>
  <c r="AA12" i="1" l="1"/>
  <c r="J10" i="1"/>
  <c r="Y11" i="1"/>
  <c r="AD5" i="1"/>
  <c r="AD13" i="1" s="1"/>
  <c r="Y10" i="1"/>
  <c r="AD6" i="1"/>
  <c r="AD7" i="1"/>
  <c r="P10" i="1"/>
  <c r="H7" i="1"/>
  <c r="H13" i="1" s="1"/>
  <c r="AD8" i="1"/>
  <c r="P9" i="1"/>
  <c r="J12" i="1"/>
  <c r="W7" i="1"/>
  <c r="W13" i="1" s="1"/>
  <c r="T6" i="1"/>
  <c r="T13" i="1" s="1"/>
  <c r="R5" i="1"/>
  <c r="W12" i="1"/>
  <c r="F8" i="1"/>
  <c r="N12" i="1"/>
  <c r="Y2" i="1"/>
  <c r="R7" i="1"/>
  <c r="Y3" i="1"/>
  <c r="AA8" i="1"/>
  <c r="AD11" i="1"/>
  <c r="P11" i="1"/>
  <c r="W8" i="1"/>
  <c r="L4" i="1"/>
  <c r="T8" i="1"/>
  <c r="W10" i="1"/>
  <c r="F6" i="1"/>
  <c r="R4" i="1"/>
  <c r="AA5" i="1"/>
  <c r="N11" i="1"/>
  <c r="AA6" i="1"/>
  <c r="T11" i="1"/>
  <c r="AA7" i="1"/>
  <c r="L8" i="1"/>
  <c r="D10" i="1"/>
  <c r="F10" i="1"/>
  <c r="J4" i="1"/>
  <c r="L9" i="1"/>
  <c r="P3" i="1"/>
  <c r="P13" i="1" s="1"/>
  <c r="R8" i="1"/>
  <c r="Y4" i="1"/>
  <c r="AA9" i="1"/>
  <c r="AD12" i="1"/>
  <c r="L12" i="1"/>
  <c r="J11" i="1"/>
  <c r="Y12" i="1"/>
  <c r="H8" i="1"/>
  <c r="F4" i="1"/>
  <c r="F13" i="1" s="1"/>
  <c r="AA3" i="1"/>
  <c r="AA13" i="1" s="1"/>
  <c r="H10" i="1"/>
  <c r="R3" i="1"/>
  <c r="R13" i="1" s="1"/>
  <c r="AA4" i="1"/>
  <c r="H11" i="1"/>
  <c r="N10" i="1"/>
  <c r="T9" i="1"/>
  <c r="F7" i="1"/>
  <c r="L6" i="1"/>
  <c r="T10" i="1"/>
  <c r="L7" i="1"/>
  <c r="R6" i="1"/>
  <c r="AD10" i="1"/>
  <c r="D11" i="1"/>
  <c r="F9" i="1"/>
  <c r="T12" i="1"/>
  <c r="D9" i="1"/>
  <c r="D13" i="1" s="1"/>
  <c r="F11" i="1"/>
  <c r="J5" i="1"/>
  <c r="J13" i="1" s="1"/>
  <c r="L10" i="1"/>
  <c r="R9" i="1"/>
  <c r="Y5" i="1"/>
  <c r="AA10" i="1"/>
  <c r="N6" i="1"/>
  <c r="P12" i="1"/>
  <c r="H9" i="1"/>
  <c r="N8" i="1"/>
  <c r="N13" i="1" s="1"/>
  <c r="W9" i="1"/>
  <c r="F5" i="1"/>
  <c r="N9" i="1"/>
  <c r="L5" i="1"/>
  <c r="L13" i="1" s="1"/>
  <c r="W11" i="1"/>
  <c r="H12" i="1"/>
  <c r="D12" i="1"/>
  <c r="J6" i="1"/>
  <c r="L11" i="1"/>
  <c r="Y13" i="1" l="1"/>
</calcChain>
</file>

<file path=xl/sharedStrings.xml><?xml version="1.0" encoding="utf-8"?>
<sst xmlns="http://schemas.openxmlformats.org/spreadsheetml/2006/main" count="22" uniqueCount="20">
  <si>
    <t>Années</t>
  </si>
  <si>
    <t>(P/F, i, n)</t>
  </si>
  <si>
    <t>TRAM:</t>
  </si>
  <si>
    <t>A1</t>
  </si>
  <si>
    <t>A2</t>
  </si>
  <si>
    <t>A3</t>
  </si>
  <si>
    <t>A4</t>
  </si>
  <si>
    <t>B1</t>
  </si>
  <si>
    <t>B2</t>
  </si>
  <si>
    <t>B3</t>
  </si>
  <si>
    <t>C1</t>
  </si>
  <si>
    <t>C2</t>
  </si>
  <si>
    <t>A2 - A1</t>
  </si>
  <si>
    <t>A3 - A1</t>
  </si>
  <si>
    <t>A4 - A1</t>
  </si>
  <si>
    <t>b</t>
  </si>
  <si>
    <t>a</t>
  </si>
  <si>
    <t>Non</t>
  </si>
  <si>
    <t>B3 - B2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</si>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</sst>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&quot;$&quot;_-;\-* #,##0.00&quot;$&quot;_-;_-* &quot;-&quot;??&quot;$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4" fontId="0" fillId="0" borderId="0" xfId="0" applyNumberFormat="1" applyBorder="1"/>
    <xf numFmtId="44" fontId="0" fillId="0" borderId="4" xfId="0" applyNumberFormat="1" applyBorder="1"/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4" fontId="0" fillId="0" borderId="1" xfId="0" applyNumberFormat="1" applyBorder="1"/>
    <xf numFmtId="44" fontId="0" fillId="0" borderId="3" xfId="0" applyNumberForma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9" fontId="1" fillId="0" borderId="16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4" fontId="0" fillId="2" borderId="0" xfId="0" applyNumberFormat="1" applyFill="1" applyBorder="1" applyAlignment="1">
      <alignment horizontal="center"/>
    </xf>
    <xf numFmtId="44" fontId="0" fillId="2" borderId="8" xfId="0" applyNumberFormat="1" applyFill="1" applyBorder="1" applyAlignment="1">
      <alignment horizontal="center"/>
    </xf>
    <xf numFmtId="44" fontId="0" fillId="2" borderId="4" xfId="0" applyNumberFormat="1" applyFill="1" applyBorder="1" applyAlignment="1">
      <alignment horizontal="center"/>
    </xf>
    <xf numFmtId="44" fontId="0" fillId="2" borderId="9" xfId="0" applyNumberFormat="1" applyFill="1" applyBorder="1" applyAlignment="1">
      <alignment horizontal="center"/>
    </xf>
    <xf numFmtId="9" fontId="0" fillId="2" borderId="17" xfId="0" applyNumberFormat="1" applyFill="1" applyBorder="1"/>
    <xf numFmtId="44" fontId="0" fillId="2" borderId="18" xfId="0" applyNumberFormat="1" applyFill="1" applyBorder="1"/>
    <xf numFmtId="9" fontId="0" fillId="0" borderId="18" xfId="0" applyNumberFormat="1" applyBorder="1"/>
    <xf numFmtId="44" fontId="0" fillId="0" borderId="18" xfId="0" applyNumberFormat="1" applyBorder="1"/>
    <xf numFmtId="9" fontId="0" fillId="2" borderId="18" xfId="0" applyNumberFormat="1" applyFill="1" applyBorder="1"/>
    <xf numFmtId="44" fontId="0" fillId="0" borderId="19" xfId="0" applyNumberFormat="1" applyBorder="1"/>
    <xf numFmtId="9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20C3-11D6-4590-85B0-6FECC67AF563}">
  <dimension ref="A1:AD32"/>
  <sheetViews>
    <sheetView tabSelected="1" workbookViewId="0">
      <selection activeCell="G29" sqref="G29"/>
    </sheetView>
  </sheetViews>
  <sheetFormatPr defaultRowHeight="15" x14ac:dyDescent="0.25"/>
  <cols>
    <col min="2" max="2" width="12" bestFit="1" customWidth="1"/>
    <col min="3" max="20" width="11.42578125" bestFit="1" customWidth="1"/>
    <col min="22" max="27" width="11.42578125" bestFit="1" customWidth="1"/>
    <col min="29" max="30" width="11.42578125" bestFit="1" customWidth="1"/>
  </cols>
  <sheetData>
    <row r="1" spans="1:30" x14ac:dyDescent="0.25">
      <c r="A1" s="13" t="s">
        <v>0</v>
      </c>
      <c r="B1" s="14" t="s">
        <v>1</v>
      </c>
      <c r="C1" s="23" t="s">
        <v>3</v>
      </c>
      <c r="D1" s="24"/>
      <c r="E1" s="15" t="s">
        <v>4</v>
      </c>
      <c r="F1" s="16"/>
      <c r="G1" s="15" t="s">
        <v>5</v>
      </c>
      <c r="H1" s="16"/>
      <c r="I1" s="15" t="s">
        <v>6</v>
      </c>
      <c r="J1" s="16"/>
      <c r="K1" s="15" t="s">
        <v>7</v>
      </c>
      <c r="L1" s="16"/>
      <c r="M1" s="23" t="s">
        <v>8</v>
      </c>
      <c r="N1" s="24"/>
      <c r="O1" s="15" t="s">
        <v>9</v>
      </c>
      <c r="P1" s="16"/>
      <c r="Q1" s="23" t="s">
        <v>10</v>
      </c>
      <c r="R1" s="24"/>
      <c r="S1" s="15" t="s">
        <v>11</v>
      </c>
      <c r="T1" s="17"/>
      <c r="V1" s="20" t="s">
        <v>12</v>
      </c>
      <c r="W1" s="15"/>
      <c r="X1" s="15" t="s">
        <v>13</v>
      </c>
      <c r="Y1" s="15"/>
      <c r="Z1" s="15" t="s">
        <v>14</v>
      </c>
      <c r="AA1" s="17"/>
      <c r="AC1" s="20" t="s">
        <v>18</v>
      </c>
      <c r="AD1" s="17"/>
    </row>
    <row r="2" spans="1:30" x14ac:dyDescent="0.25">
      <c r="A2" s="3">
        <v>0</v>
      </c>
      <c r="B2" s="4">
        <f>(1 + $A$14)^-$A2</f>
        <v>1</v>
      </c>
      <c r="C2" s="25">
        <v>-20000</v>
      </c>
      <c r="D2" s="26">
        <f>C2 * $B2</f>
        <v>-20000</v>
      </c>
      <c r="E2" s="5">
        <v>-30000</v>
      </c>
      <c r="F2" s="6">
        <f>E2 * $B2</f>
        <v>-30000</v>
      </c>
      <c r="G2" s="5">
        <v>-40000</v>
      </c>
      <c r="H2" s="6">
        <f>G2 * $B2</f>
        <v>-40000</v>
      </c>
      <c r="I2" s="5">
        <v>-50000</v>
      </c>
      <c r="J2" s="6">
        <f>I2 * $B2</f>
        <v>-50000</v>
      </c>
      <c r="K2" s="5">
        <v>-10000</v>
      </c>
      <c r="L2" s="6">
        <f>K2 * $B2</f>
        <v>-10000</v>
      </c>
      <c r="M2" s="25">
        <v>-20000</v>
      </c>
      <c r="N2" s="26">
        <f>M2 * $B2</f>
        <v>-20000</v>
      </c>
      <c r="O2" s="5">
        <v>-30000</v>
      </c>
      <c r="P2" s="6">
        <f>O2 * $B2</f>
        <v>-30000</v>
      </c>
      <c r="Q2" s="25">
        <v>-20000</v>
      </c>
      <c r="R2" s="26">
        <f>Q2 * $B2</f>
        <v>-20000</v>
      </c>
      <c r="S2" s="5">
        <v>-20000</v>
      </c>
      <c r="T2" s="7">
        <f>S2 * $B2</f>
        <v>-20000</v>
      </c>
      <c r="V2" s="18">
        <f>E2 - C2</f>
        <v>-10000</v>
      </c>
      <c r="W2" s="6">
        <f>V2 * $B2</f>
        <v>-10000</v>
      </c>
      <c r="X2" s="1">
        <f>G2 - C2</f>
        <v>-20000</v>
      </c>
      <c r="Y2" s="6">
        <f>X2 * $B2</f>
        <v>-20000</v>
      </c>
      <c r="Z2" s="1">
        <f>I2 - C2</f>
        <v>-30000</v>
      </c>
      <c r="AA2" s="7">
        <f>Z2 * $B2</f>
        <v>-30000</v>
      </c>
      <c r="AC2" s="18">
        <f>O2 - M2</f>
        <v>-10000</v>
      </c>
      <c r="AD2" s="7">
        <f>AC2 * $B2</f>
        <v>-10000</v>
      </c>
    </row>
    <row r="3" spans="1:30" x14ac:dyDescent="0.25">
      <c r="A3" s="3">
        <v>1</v>
      </c>
      <c r="B3" s="4">
        <f>(1 + $A$14)^-$A3</f>
        <v>0.90909090909090906</v>
      </c>
      <c r="C3" s="25">
        <v>5600</v>
      </c>
      <c r="D3" s="26">
        <f t="shared" ref="D3:F12" si="0">C3 * $B3</f>
        <v>5090.909090909091</v>
      </c>
      <c r="E3" s="5">
        <v>6900</v>
      </c>
      <c r="F3" s="6">
        <f t="shared" si="0"/>
        <v>6272.7272727272721</v>
      </c>
      <c r="G3" s="5">
        <v>8180</v>
      </c>
      <c r="H3" s="6">
        <f t="shared" ref="H3" si="1">G3 * $B3</f>
        <v>7436.363636363636</v>
      </c>
      <c r="I3" s="5">
        <v>10070</v>
      </c>
      <c r="J3" s="6">
        <f t="shared" ref="J3" si="2">I3 * $B3</f>
        <v>9154.545454545454</v>
      </c>
      <c r="K3" s="5">
        <v>1360</v>
      </c>
      <c r="L3" s="6">
        <f t="shared" ref="L3" si="3">K3 * $B3</f>
        <v>1236.3636363636363</v>
      </c>
      <c r="M3" s="25">
        <v>3840</v>
      </c>
      <c r="N3" s="26">
        <f t="shared" ref="N3" si="4">M3 * $B3</f>
        <v>3490.909090909091</v>
      </c>
      <c r="O3" s="5">
        <v>5200</v>
      </c>
      <c r="P3" s="6">
        <f t="shared" ref="P3" si="5">O3 * $B3</f>
        <v>4727.272727272727</v>
      </c>
      <c r="Q3" s="25">
        <v>5440</v>
      </c>
      <c r="R3" s="26">
        <f t="shared" ref="R3:T3" si="6">Q3 * $B3</f>
        <v>4945.454545454545</v>
      </c>
      <c r="S3" s="5">
        <v>3000</v>
      </c>
      <c r="T3" s="7">
        <f t="shared" si="6"/>
        <v>2727.272727272727</v>
      </c>
      <c r="V3" s="18">
        <f t="shared" ref="V3:V12" si="7">E3 - C3</f>
        <v>1300</v>
      </c>
      <c r="W3" s="6">
        <f t="shared" ref="W3" si="8">V3 * $B3</f>
        <v>1181.8181818181818</v>
      </c>
      <c r="X3" s="1">
        <f t="shared" ref="X3:X12" si="9">G3 - C3</f>
        <v>2580</v>
      </c>
      <c r="Y3" s="6">
        <f t="shared" ref="Y3" si="10">X3 * $B3</f>
        <v>2345.4545454545455</v>
      </c>
      <c r="Z3" s="1">
        <f t="shared" ref="Z3:Z12" si="11">I3 - C3</f>
        <v>4470</v>
      </c>
      <c r="AA3" s="7">
        <f t="shared" ref="AA3" si="12">Z3 * $B3</f>
        <v>4063.6363636363635</v>
      </c>
      <c r="AC3" s="18">
        <f t="shared" ref="AC3:AC12" si="13">O3 - M3</f>
        <v>1360</v>
      </c>
      <c r="AD3" s="7">
        <f t="shared" ref="AD3:AD12" si="14">AC3 * $B3</f>
        <v>1236.3636363636363</v>
      </c>
    </row>
    <row r="4" spans="1:30" x14ac:dyDescent="0.25">
      <c r="A4" s="3">
        <v>2</v>
      </c>
      <c r="B4" s="4">
        <f>(1 + $A$14)^-$A4</f>
        <v>0.82644628099173545</v>
      </c>
      <c r="C4" s="25">
        <v>5600</v>
      </c>
      <c r="D4" s="26">
        <f t="shared" si="0"/>
        <v>4628.0991735537182</v>
      </c>
      <c r="E4" s="5">
        <v>6900</v>
      </c>
      <c r="F4" s="6">
        <f t="shared" si="0"/>
        <v>5702.4793388429744</v>
      </c>
      <c r="G4" s="5">
        <v>8180</v>
      </c>
      <c r="H4" s="6">
        <f t="shared" ref="H4" si="15">G4 * $B4</f>
        <v>6760.3305785123957</v>
      </c>
      <c r="I4" s="5">
        <v>10070</v>
      </c>
      <c r="J4" s="6">
        <f t="shared" ref="J4" si="16">I4 * $B4</f>
        <v>8322.3140495867756</v>
      </c>
      <c r="K4" s="5">
        <v>1360</v>
      </c>
      <c r="L4" s="6">
        <f t="shared" ref="L4" si="17">K4 * $B4</f>
        <v>1123.9669421487602</v>
      </c>
      <c r="M4" s="25">
        <v>3840</v>
      </c>
      <c r="N4" s="26">
        <f t="shared" ref="N4" si="18">M4 * $B4</f>
        <v>3173.5537190082641</v>
      </c>
      <c r="O4" s="5">
        <v>5200</v>
      </c>
      <c r="P4" s="6">
        <f t="shared" ref="P4" si="19">O4 * $B4</f>
        <v>4297.5206611570247</v>
      </c>
      <c r="Q4" s="25">
        <v>5440</v>
      </c>
      <c r="R4" s="26">
        <f t="shared" ref="R4:T4" si="20">Q4 * $B4</f>
        <v>4495.8677685950406</v>
      </c>
      <c r="S4" s="5">
        <v>3000</v>
      </c>
      <c r="T4" s="7">
        <f t="shared" si="20"/>
        <v>2479.3388429752063</v>
      </c>
      <c r="V4" s="18">
        <f t="shared" si="7"/>
        <v>1300</v>
      </c>
      <c r="W4" s="6">
        <f t="shared" ref="W4" si="21">V4 * $B4</f>
        <v>1074.3801652892562</v>
      </c>
      <c r="X4" s="1">
        <f t="shared" si="9"/>
        <v>2580</v>
      </c>
      <c r="Y4" s="6">
        <f t="shared" ref="Y4" si="22">X4 * $B4</f>
        <v>2132.2314049586776</v>
      </c>
      <c r="Z4" s="1">
        <f t="shared" si="11"/>
        <v>4470</v>
      </c>
      <c r="AA4" s="7">
        <f t="shared" ref="AA4" si="23">Z4 * $B4</f>
        <v>3694.2148760330574</v>
      </c>
      <c r="AC4" s="18">
        <f t="shared" si="13"/>
        <v>1360</v>
      </c>
      <c r="AD4" s="7">
        <f t="shared" si="14"/>
        <v>1123.9669421487602</v>
      </c>
    </row>
    <row r="5" spans="1:30" x14ac:dyDescent="0.25">
      <c r="A5" s="3">
        <v>3</v>
      </c>
      <c r="B5" s="4">
        <f>(1 + $A$14)^-$A5</f>
        <v>0.75131480090157754</v>
      </c>
      <c r="C5" s="25">
        <v>5600</v>
      </c>
      <c r="D5" s="26">
        <f t="shared" si="0"/>
        <v>4207.362885048834</v>
      </c>
      <c r="E5" s="5">
        <v>6900</v>
      </c>
      <c r="F5" s="6">
        <f t="shared" si="0"/>
        <v>5184.0721262208854</v>
      </c>
      <c r="G5" s="5">
        <v>8180</v>
      </c>
      <c r="H5" s="6">
        <f t="shared" ref="H5" si="24">G5 * $B5</f>
        <v>6145.7550713749042</v>
      </c>
      <c r="I5" s="5">
        <v>10070</v>
      </c>
      <c r="J5" s="6">
        <f t="shared" ref="J5" si="25">I5 * $B5</f>
        <v>7565.7400450788855</v>
      </c>
      <c r="K5" s="5">
        <v>1360</v>
      </c>
      <c r="L5" s="6">
        <f t="shared" ref="L5" si="26">K5 * $B5</f>
        <v>1021.7881292261454</v>
      </c>
      <c r="M5" s="25">
        <v>3840</v>
      </c>
      <c r="N5" s="26">
        <f t="shared" ref="N5" si="27">M5 * $B5</f>
        <v>2885.0488354620579</v>
      </c>
      <c r="O5" s="5">
        <v>5200</v>
      </c>
      <c r="P5" s="6">
        <f t="shared" ref="P5" si="28">O5 * $B5</f>
        <v>3906.8369646882034</v>
      </c>
      <c r="Q5" s="25">
        <v>5440</v>
      </c>
      <c r="R5" s="26">
        <f t="shared" ref="R5:T5" si="29">Q5 * $B5</f>
        <v>4087.1525169045817</v>
      </c>
      <c r="S5" s="5">
        <v>3000</v>
      </c>
      <c r="T5" s="7">
        <f t="shared" si="29"/>
        <v>2253.9444027047325</v>
      </c>
      <c r="V5" s="18">
        <f t="shared" si="7"/>
        <v>1300</v>
      </c>
      <c r="W5" s="6">
        <f t="shared" ref="W5" si="30">V5 * $B5</f>
        <v>976.70924117205084</v>
      </c>
      <c r="X5" s="1">
        <f t="shared" si="9"/>
        <v>2580</v>
      </c>
      <c r="Y5" s="6">
        <f t="shared" ref="Y5" si="31">X5 * $B5</f>
        <v>1938.39218632607</v>
      </c>
      <c r="Z5" s="1">
        <f t="shared" si="11"/>
        <v>4470</v>
      </c>
      <c r="AA5" s="7">
        <f t="shared" ref="AA5" si="32">Z5 * $B5</f>
        <v>3358.3771600300515</v>
      </c>
      <c r="AC5" s="18">
        <f t="shared" si="13"/>
        <v>1360</v>
      </c>
      <c r="AD5" s="7">
        <f t="shared" si="14"/>
        <v>1021.7881292261454</v>
      </c>
    </row>
    <row r="6" spans="1:30" x14ac:dyDescent="0.25">
      <c r="A6" s="3">
        <v>4</v>
      </c>
      <c r="B6" s="4">
        <f>(1 + $A$14)^-$A6</f>
        <v>0.68301345536507052</v>
      </c>
      <c r="C6" s="25">
        <v>5600</v>
      </c>
      <c r="D6" s="26">
        <f t="shared" si="0"/>
        <v>3824.875350044395</v>
      </c>
      <c r="E6" s="5">
        <v>6900</v>
      </c>
      <c r="F6" s="6">
        <f t="shared" si="0"/>
        <v>4712.7928420189864</v>
      </c>
      <c r="G6" s="5">
        <v>8180</v>
      </c>
      <c r="H6" s="6">
        <f t="shared" ref="H6" si="33">G6 * $B6</f>
        <v>5587.0500648862771</v>
      </c>
      <c r="I6" s="5">
        <v>10070</v>
      </c>
      <c r="J6" s="6">
        <f t="shared" ref="J6" si="34">I6 * $B6</f>
        <v>6877.9454955262599</v>
      </c>
      <c r="K6" s="5">
        <v>1360</v>
      </c>
      <c r="L6" s="6">
        <f t="shared" ref="L6" si="35">K6 * $B6</f>
        <v>928.89829929649591</v>
      </c>
      <c r="M6" s="25">
        <v>3840</v>
      </c>
      <c r="N6" s="26">
        <f t="shared" ref="N6" si="36">M6 * $B6</f>
        <v>2622.7716686018707</v>
      </c>
      <c r="O6" s="5">
        <v>5200</v>
      </c>
      <c r="P6" s="6">
        <f t="shared" ref="P6" si="37">O6 * $B6</f>
        <v>3551.6699678983668</v>
      </c>
      <c r="Q6" s="25">
        <v>5440</v>
      </c>
      <c r="R6" s="26">
        <f t="shared" ref="R6:T6" si="38">Q6 * $B6</f>
        <v>3715.5931971859836</v>
      </c>
      <c r="S6" s="5">
        <v>3000</v>
      </c>
      <c r="T6" s="7">
        <f t="shared" si="38"/>
        <v>2049.0403660952115</v>
      </c>
      <c r="V6" s="18">
        <f t="shared" si="7"/>
        <v>1300</v>
      </c>
      <c r="W6" s="6">
        <f t="shared" ref="W6" si="39">V6 * $B6</f>
        <v>887.91749197459171</v>
      </c>
      <c r="X6" s="1">
        <f t="shared" si="9"/>
        <v>2580</v>
      </c>
      <c r="Y6" s="6">
        <f t="shared" ref="Y6" si="40">X6 * $B6</f>
        <v>1762.174714841882</v>
      </c>
      <c r="Z6" s="1">
        <f t="shared" si="11"/>
        <v>4470</v>
      </c>
      <c r="AA6" s="7">
        <f t="shared" ref="AA6" si="41">Z6 * $B6</f>
        <v>3053.0701454818654</v>
      </c>
      <c r="AC6" s="18">
        <f t="shared" si="13"/>
        <v>1360</v>
      </c>
      <c r="AD6" s="7">
        <f t="shared" si="14"/>
        <v>928.89829929649591</v>
      </c>
    </row>
    <row r="7" spans="1:30" x14ac:dyDescent="0.25">
      <c r="A7" s="3">
        <v>5</v>
      </c>
      <c r="B7" s="4">
        <f>(1 + $A$14)^-$A7</f>
        <v>0.62092132305915493</v>
      </c>
      <c r="C7" s="25">
        <v>5600</v>
      </c>
      <c r="D7" s="26">
        <f t="shared" si="0"/>
        <v>3477.1594091312677</v>
      </c>
      <c r="E7" s="5">
        <v>6900</v>
      </c>
      <c r="F7" s="6">
        <f t="shared" si="0"/>
        <v>4284.3571291081689</v>
      </c>
      <c r="G7" s="5">
        <v>8180</v>
      </c>
      <c r="H7" s="6">
        <f t="shared" ref="H7" si="42">G7 * $B7</f>
        <v>5079.1364226238875</v>
      </c>
      <c r="I7" s="5">
        <v>10070</v>
      </c>
      <c r="J7" s="6">
        <f t="shared" ref="J7" si="43">I7 * $B7</f>
        <v>6252.6777232056902</v>
      </c>
      <c r="K7" s="5">
        <v>1360</v>
      </c>
      <c r="L7" s="6">
        <f t="shared" ref="L7" si="44">K7 * $B7</f>
        <v>844.45299936045069</v>
      </c>
      <c r="M7" s="25">
        <v>3840</v>
      </c>
      <c r="N7" s="26">
        <f t="shared" ref="N7" si="45">M7 * $B7</f>
        <v>2384.3378805471548</v>
      </c>
      <c r="O7" s="5">
        <v>5200</v>
      </c>
      <c r="P7" s="6">
        <f t="shared" ref="P7" si="46">O7 * $B7</f>
        <v>3228.7908799076058</v>
      </c>
      <c r="Q7" s="25">
        <v>5440</v>
      </c>
      <c r="R7" s="26">
        <f t="shared" ref="R7:T7" si="47">Q7 * $B7</f>
        <v>3377.8119974418028</v>
      </c>
      <c r="S7" s="5">
        <v>3000</v>
      </c>
      <c r="T7" s="7">
        <f t="shared" si="47"/>
        <v>1862.7639691774648</v>
      </c>
      <c r="V7" s="18">
        <f t="shared" si="7"/>
        <v>1300</v>
      </c>
      <c r="W7" s="6">
        <f t="shared" ref="W7" si="48">V7 * $B7</f>
        <v>807.19771997690145</v>
      </c>
      <c r="X7" s="1">
        <f t="shared" si="9"/>
        <v>2580</v>
      </c>
      <c r="Y7" s="6">
        <f t="shared" ref="Y7" si="49">X7 * $B7</f>
        <v>1601.9770134926198</v>
      </c>
      <c r="Z7" s="1">
        <f t="shared" si="11"/>
        <v>4470</v>
      </c>
      <c r="AA7" s="7">
        <f t="shared" ref="AA7" si="50">Z7 * $B7</f>
        <v>2775.5183140744225</v>
      </c>
      <c r="AC7" s="18">
        <f t="shared" si="13"/>
        <v>1360</v>
      </c>
      <c r="AD7" s="7">
        <f t="shared" si="14"/>
        <v>844.45299936045069</v>
      </c>
    </row>
    <row r="8" spans="1:30" x14ac:dyDescent="0.25">
      <c r="A8" s="3">
        <v>6</v>
      </c>
      <c r="B8" s="4">
        <f>(1 + $A$14)^-$A8</f>
        <v>0.56447393005377722</v>
      </c>
      <c r="C8" s="25">
        <v>5600</v>
      </c>
      <c r="D8" s="26">
        <f t="shared" si="0"/>
        <v>3161.0540083011524</v>
      </c>
      <c r="E8" s="5">
        <v>6900</v>
      </c>
      <c r="F8" s="6">
        <f t="shared" si="0"/>
        <v>3894.8701173710629</v>
      </c>
      <c r="G8" s="5">
        <v>8180</v>
      </c>
      <c r="H8" s="6">
        <f t="shared" ref="H8" si="51">G8 * $B8</f>
        <v>4617.3967478398972</v>
      </c>
      <c r="I8" s="5">
        <v>10070</v>
      </c>
      <c r="J8" s="6">
        <f t="shared" ref="J8" si="52">I8 * $B8</f>
        <v>5684.2524756415369</v>
      </c>
      <c r="K8" s="5">
        <v>1360</v>
      </c>
      <c r="L8" s="6">
        <f t="shared" ref="L8" si="53">K8 * $B8</f>
        <v>767.68454487313704</v>
      </c>
      <c r="M8" s="25">
        <v>3840</v>
      </c>
      <c r="N8" s="26">
        <f t="shared" ref="N8" si="54">M8 * $B8</f>
        <v>2167.5798914065044</v>
      </c>
      <c r="O8" s="5">
        <v>5200</v>
      </c>
      <c r="P8" s="6">
        <f t="shared" ref="P8" si="55">O8 * $B8</f>
        <v>2935.2644362796414</v>
      </c>
      <c r="Q8" s="25">
        <v>5440</v>
      </c>
      <c r="R8" s="26">
        <f t="shared" ref="R8:T8" si="56">Q8 * $B8</f>
        <v>3070.7381794925482</v>
      </c>
      <c r="S8" s="5">
        <v>3000</v>
      </c>
      <c r="T8" s="7">
        <f t="shared" si="56"/>
        <v>1693.4217901613317</v>
      </c>
      <c r="V8" s="18">
        <f t="shared" si="7"/>
        <v>1300</v>
      </c>
      <c r="W8" s="6">
        <f t="shared" ref="W8" si="57">V8 * $B8</f>
        <v>733.81610906991034</v>
      </c>
      <c r="X8" s="1">
        <f t="shared" si="9"/>
        <v>2580</v>
      </c>
      <c r="Y8" s="6">
        <f t="shared" ref="Y8" si="58">X8 * $B8</f>
        <v>1456.3427395387453</v>
      </c>
      <c r="Z8" s="1">
        <f t="shared" si="11"/>
        <v>4470</v>
      </c>
      <c r="AA8" s="7">
        <f t="shared" ref="AA8" si="59">Z8 * $B8</f>
        <v>2523.198467340384</v>
      </c>
      <c r="AC8" s="18">
        <f t="shared" si="13"/>
        <v>1360</v>
      </c>
      <c r="AD8" s="7">
        <f t="shared" si="14"/>
        <v>767.68454487313704</v>
      </c>
    </row>
    <row r="9" spans="1:30" x14ac:dyDescent="0.25">
      <c r="A9" s="3">
        <v>7</v>
      </c>
      <c r="B9" s="4">
        <f>(1 + $A$14)^-$A9</f>
        <v>0.51315811823070645</v>
      </c>
      <c r="C9" s="25">
        <v>5600</v>
      </c>
      <c r="D9" s="26">
        <f t="shared" si="0"/>
        <v>2873.6854620919562</v>
      </c>
      <c r="E9" s="5">
        <v>6900</v>
      </c>
      <c r="F9" s="6">
        <f t="shared" si="0"/>
        <v>3540.7910157918745</v>
      </c>
      <c r="G9" s="5">
        <v>8180</v>
      </c>
      <c r="H9" s="6">
        <f t="shared" ref="H9" si="60">G9 * $B9</f>
        <v>4197.6334071271785</v>
      </c>
      <c r="I9" s="5">
        <v>10070</v>
      </c>
      <c r="J9" s="6">
        <f t="shared" ref="J9" si="61">I9 * $B9</f>
        <v>5167.5022505832139</v>
      </c>
      <c r="K9" s="5">
        <v>1360</v>
      </c>
      <c r="L9" s="6">
        <f t="shared" ref="L9" si="62">K9 * $B9</f>
        <v>697.89504079376081</v>
      </c>
      <c r="M9" s="25">
        <v>3840</v>
      </c>
      <c r="N9" s="26">
        <f t="shared" ref="N9" si="63">M9 * $B9</f>
        <v>1970.5271740059127</v>
      </c>
      <c r="O9" s="5">
        <v>5200</v>
      </c>
      <c r="P9" s="6">
        <f t="shared" ref="P9" si="64">O9 * $B9</f>
        <v>2668.4222147996734</v>
      </c>
      <c r="Q9" s="25">
        <v>5440</v>
      </c>
      <c r="R9" s="26">
        <f t="shared" ref="R9:T9" si="65">Q9 * $B9</f>
        <v>2791.5801631750433</v>
      </c>
      <c r="S9" s="5">
        <v>3000</v>
      </c>
      <c r="T9" s="7">
        <f t="shared" si="65"/>
        <v>1539.4743546921193</v>
      </c>
      <c r="V9" s="18">
        <f t="shared" si="7"/>
        <v>1300</v>
      </c>
      <c r="W9" s="6">
        <f t="shared" ref="W9" si="66">V9 * $B9</f>
        <v>667.10555369991835</v>
      </c>
      <c r="X9" s="1">
        <f t="shared" si="9"/>
        <v>2580</v>
      </c>
      <c r="Y9" s="6">
        <f t="shared" ref="Y9" si="67">X9 * $B9</f>
        <v>1323.9479450352226</v>
      </c>
      <c r="Z9" s="1">
        <f t="shared" si="11"/>
        <v>4470</v>
      </c>
      <c r="AA9" s="7">
        <f t="shared" ref="AA9" si="68">Z9 * $B9</f>
        <v>2293.8167884912577</v>
      </c>
      <c r="AC9" s="18">
        <f t="shared" si="13"/>
        <v>1360</v>
      </c>
      <c r="AD9" s="7">
        <f t="shared" si="14"/>
        <v>697.89504079376081</v>
      </c>
    </row>
    <row r="10" spans="1:30" x14ac:dyDescent="0.25">
      <c r="A10" s="3">
        <v>8</v>
      </c>
      <c r="B10" s="4">
        <f>(1 + $A$14)^-$A10</f>
        <v>0.46650738020973315</v>
      </c>
      <c r="C10" s="25">
        <v>5600</v>
      </c>
      <c r="D10" s="26">
        <f t="shared" si="0"/>
        <v>2612.4413291745054</v>
      </c>
      <c r="E10" s="5">
        <v>6900</v>
      </c>
      <c r="F10" s="6">
        <f t="shared" si="0"/>
        <v>3218.9009234471587</v>
      </c>
      <c r="G10" s="5">
        <v>8180</v>
      </c>
      <c r="H10" s="6">
        <f t="shared" ref="H10" si="69">G10 * $B10</f>
        <v>3816.0303701156172</v>
      </c>
      <c r="I10" s="5">
        <v>10070</v>
      </c>
      <c r="J10" s="6">
        <f t="shared" ref="J10" si="70">I10 * $B10</f>
        <v>4697.7293187120131</v>
      </c>
      <c r="K10" s="5">
        <v>1360</v>
      </c>
      <c r="L10" s="6">
        <f t="shared" ref="L10" si="71">K10 * $B10</f>
        <v>634.45003708523711</v>
      </c>
      <c r="M10" s="25">
        <v>3840</v>
      </c>
      <c r="N10" s="26">
        <f t="shared" ref="N10" si="72">M10 * $B10</f>
        <v>1791.3883400053753</v>
      </c>
      <c r="O10" s="5">
        <v>5200</v>
      </c>
      <c r="P10" s="6">
        <f t="shared" ref="P10" si="73">O10 * $B10</f>
        <v>2425.8383770906125</v>
      </c>
      <c r="Q10" s="25">
        <v>5440</v>
      </c>
      <c r="R10" s="26">
        <f t="shared" ref="R10:T10" si="74">Q10 * $B10</f>
        <v>2537.8001483409485</v>
      </c>
      <c r="S10" s="5">
        <v>3000</v>
      </c>
      <c r="T10" s="7">
        <f t="shared" si="74"/>
        <v>1399.5221406291994</v>
      </c>
      <c r="V10" s="18">
        <f t="shared" si="7"/>
        <v>1300</v>
      </c>
      <c r="W10" s="6">
        <f t="shared" ref="W10" si="75">V10 * $B10</f>
        <v>606.45959427265313</v>
      </c>
      <c r="X10" s="1">
        <f t="shared" si="9"/>
        <v>2580</v>
      </c>
      <c r="Y10" s="6">
        <f t="shared" ref="Y10" si="76">X10 * $B10</f>
        <v>1203.5890409411115</v>
      </c>
      <c r="Z10" s="1">
        <f t="shared" si="11"/>
        <v>4470</v>
      </c>
      <c r="AA10" s="7">
        <f t="shared" ref="AA10" si="77">Z10 * $B10</f>
        <v>2085.2879895375072</v>
      </c>
      <c r="AC10" s="18">
        <f t="shared" si="13"/>
        <v>1360</v>
      </c>
      <c r="AD10" s="7">
        <f t="shared" si="14"/>
        <v>634.45003708523711</v>
      </c>
    </row>
    <row r="11" spans="1:30" x14ac:dyDescent="0.25">
      <c r="A11" s="3">
        <v>9</v>
      </c>
      <c r="B11" s="4">
        <f>(1 + $A$14)^-$A11</f>
        <v>0.42409761837248466</v>
      </c>
      <c r="C11" s="25">
        <v>5600</v>
      </c>
      <c r="D11" s="26">
        <f t="shared" si="0"/>
        <v>2374.9466628859141</v>
      </c>
      <c r="E11" s="5">
        <v>6900</v>
      </c>
      <c r="F11" s="6">
        <f t="shared" si="0"/>
        <v>2926.273566770144</v>
      </c>
      <c r="G11" s="5">
        <v>8180</v>
      </c>
      <c r="H11" s="6">
        <f t="shared" ref="H11" si="78">G11 * $B11</f>
        <v>3469.1185182869244</v>
      </c>
      <c r="I11" s="5">
        <v>10070</v>
      </c>
      <c r="J11" s="6">
        <f t="shared" ref="J11" si="79">I11 * $B11</f>
        <v>4270.6630170109202</v>
      </c>
      <c r="K11" s="5">
        <v>1360</v>
      </c>
      <c r="L11" s="6">
        <f t="shared" ref="L11" si="80">K11 * $B11</f>
        <v>576.7727609865791</v>
      </c>
      <c r="M11" s="25">
        <v>3840</v>
      </c>
      <c r="N11" s="26">
        <f t="shared" ref="N11" si="81">M11 * $B11</f>
        <v>1628.5348545503412</v>
      </c>
      <c r="O11" s="5">
        <v>5200</v>
      </c>
      <c r="P11" s="6">
        <f t="shared" ref="P11" si="82">O11 * $B11</f>
        <v>2205.3076155369204</v>
      </c>
      <c r="Q11" s="25">
        <v>5440</v>
      </c>
      <c r="R11" s="26">
        <f t="shared" ref="R11:T11" si="83">Q11 * $B11</f>
        <v>2307.0910439463164</v>
      </c>
      <c r="S11" s="5">
        <v>3000</v>
      </c>
      <c r="T11" s="7">
        <f t="shared" si="83"/>
        <v>1272.2928551174539</v>
      </c>
      <c r="V11" s="18">
        <f t="shared" si="7"/>
        <v>1300</v>
      </c>
      <c r="W11" s="6">
        <f t="shared" ref="W11" si="84">V11 * $B11</f>
        <v>551.32690388423009</v>
      </c>
      <c r="X11" s="1">
        <f t="shared" si="9"/>
        <v>2580</v>
      </c>
      <c r="Y11" s="6">
        <f t="shared" ref="Y11" si="85">X11 * $B11</f>
        <v>1094.1718554010104</v>
      </c>
      <c r="Z11" s="1">
        <f t="shared" si="11"/>
        <v>4470</v>
      </c>
      <c r="AA11" s="7">
        <f t="shared" ref="AA11" si="86">Z11 * $B11</f>
        <v>1895.7163541250065</v>
      </c>
      <c r="AC11" s="18">
        <f t="shared" si="13"/>
        <v>1360</v>
      </c>
      <c r="AD11" s="7">
        <f t="shared" si="14"/>
        <v>576.7727609865791</v>
      </c>
    </row>
    <row r="12" spans="1:30" ht="15.75" thickBot="1" x14ac:dyDescent="0.3">
      <c r="A12" s="8">
        <v>10</v>
      </c>
      <c r="B12" s="9">
        <f>(1 + $A$14)^-$A12</f>
        <v>0.38554328942953148</v>
      </c>
      <c r="C12" s="27">
        <v>5600</v>
      </c>
      <c r="D12" s="28">
        <f t="shared" si="0"/>
        <v>2159.0424208053764</v>
      </c>
      <c r="E12" s="10">
        <v>6900</v>
      </c>
      <c r="F12" s="11">
        <f t="shared" si="0"/>
        <v>2660.2486970637674</v>
      </c>
      <c r="G12" s="10">
        <v>8180</v>
      </c>
      <c r="H12" s="11">
        <f t="shared" ref="H12" si="87">G12 * $B12</f>
        <v>3153.7441075335673</v>
      </c>
      <c r="I12" s="10">
        <v>10070</v>
      </c>
      <c r="J12" s="11">
        <f t="shared" ref="J12" si="88">I12 * $B12</f>
        <v>3882.420924555382</v>
      </c>
      <c r="K12" s="10">
        <v>1360</v>
      </c>
      <c r="L12" s="11">
        <f t="shared" ref="L12" si="89">K12 * $B12</f>
        <v>524.33887362416283</v>
      </c>
      <c r="M12" s="27">
        <v>3840</v>
      </c>
      <c r="N12" s="28">
        <f t="shared" ref="N12" si="90">M12 * $B12</f>
        <v>1480.4862314094009</v>
      </c>
      <c r="O12" s="10">
        <v>5200</v>
      </c>
      <c r="P12" s="11">
        <f t="shared" ref="P12" si="91">O12 * $B12</f>
        <v>2004.8251050335637</v>
      </c>
      <c r="Q12" s="27">
        <v>5440</v>
      </c>
      <c r="R12" s="28">
        <f t="shared" ref="R12:T12" si="92">Q12 * $B12</f>
        <v>2097.3554944966513</v>
      </c>
      <c r="S12" s="10">
        <v>3000</v>
      </c>
      <c r="T12" s="12">
        <f t="shared" si="92"/>
        <v>1156.6298682885945</v>
      </c>
      <c r="V12" s="19">
        <f t="shared" si="7"/>
        <v>1300</v>
      </c>
      <c r="W12" s="11">
        <f t="shared" ref="W12" si="93">V12 * $B12</f>
        <v>501.20627625839091</v>
      </c>
      <c r="X12" s="2">
        <f t="shared" si="9"/>
        <v>2580</v>
      </c>
      <c r="Y12" s="11">
        <f t="shared" ref="Y12" si="94">X12 * $B12</f>
        <v>994.70168672819125</v>
      </c>
      <c r="Z12" s="2">
        <f t="shared" si="11"/>
        <v>4470</v>
      </c>
      <c r="AA12" s="12">
        <f t="shared" ref="AA12" si="95">Z12 * $B12</f>
        <v>1723.3785037500056</v>
      </c>
      <c r="AC12" s="19">
        <f t="shared" si="13"/>
        <v>1360</v>
      </c>
      <c r="AD12" s="12">
        <f t="shared" si="14"/>
        <v>524.33887362416283</v>
      </c>
    </row>
    <row r="13" spans="1:30" ht="15.75" thickBot="1" x14ac:dyDescent="0.3">
      <c r="A13" s="21" t="s">
        <v>2</v>
      </c>
      <c r="C13" s="29">
        <f>IRR(C2:C12)</f>
        <v>0.24991470661763415</v>
      </c>
      <c r="D13" s="30">
        <f>SUM(D2:D12)</f>
        <v>14409.575791946212</v>
      </c>
      <c r="E13" s="31">
        <f>IRR(E2:E12)</f>
        <v>0.1894110031482541</v>
      </c>
      <c r="F13" s="32">
        <f>SUM(F2:F12)</f>
        <v>12397.513029362297</v>
      </c>
      <c r="G13" s="31">
        <f>IRR(G2:G12)</f>
        <v>0.15687612528837325</v>
      </c>
      <c r="H13" s="32">
        <f>SUM(H2:H12)</f>
        <v>10262.558924664285</v>
      </c>
      <c r="I13" s="31">
        <f>IRR(I2:I12)</f>
        <v>0.15282252623900927</v>
      </c>
      <c r="J13" s="32">
        <f>SUM(J2:J12)</f>
        <v>11875.790754446134</v>
      </c>
      <c r="K13" s="31">
        <f>IRR(K2:K12)</f>
        <v>6.0205079278361717E-2</v>
      </c>
      <c r="L13" s="32">
        <f>SUM(L2:L12)</f>
        <v>-1643.3887362416353</v>
      </c>
      <c r="M13" s="33">
        <f>IRR(M2:M12)</f>
        <v>0.14038275599973349</v>
      </c>
      <c r="N13" s="30">
        <f>SUM(N2:N12)</f>
        <v>3595.1376859059737</v>
      </c>
      <c r="O13" s="31">
        <f>IRR(O2:O12)</f>
        <v>0.11493891162264247</v>
      </c>
      <c r="P13" s="32">
        <f>SUM(P2:P12)</f>
        <v>1951.7489496643409</v>
      </c>
      <c r="Q13" s="33">
        <f>IRR(Q2:Q12)</f>
        <v>0.24047172510842985</v>
      </c>
      <c r="R13" s="30">
        <f>SUM(R2:R12)</f>
        <v>13426.44505503346</v>
      </c>
      <c r="S13" s="31">
        <f>IRR(S2:S12)</f>
        <v>8.1441656464365852E-2</v>
      </c>
      <c r="T13" s="34">
        <f>SUM(T2:T12)</f>
        <v>-1566.2986828859584</v>
      </c>
      <c r="V13" s="35">
        <f>IRR(V2:V12)</f>
        <v>5.0787015632151045E-2</v>
      </c>
      <c r="W13" s="32">
        <f>SUM(W2:W12)</f>
        <v>-2012.0627625839147</v>
      </c>
      <c r="X13" s="31">
        <f>IRR(X2:X12)</f>
        <v>4.9196930068731826E-2</v>
      </c>
      <c r="Y13" s="32">
        <f>SUM(Y2:Y12)</f>
        <v>-4147.0168672819264</v>
      </c>
      <c r="Z13" s="31">
        <f>IRR(Z2:Z12)</f>
        <v>7.9956128684354422E-2</v>
      </c>
      <c r="AA13" s="34">
        <f>SUM(AA2:AA12)</f>
        <v>-2533.7850375000753</v>
      </c>
      <c r="AC13" s="35">
        <f>IRR(AC2:AC12)</f>
        <v>6.0205079278361717E-2</v>
      </c>
      <c r="AD13" s="34">
        <f>SUM(AD2:AD12)</f>
        <v>-1643.3887362416353</v>
      </c>
    </row>
    <row r="14" spans="1:30" ht="15.75" thickBot="1" x14ac:dyDescent="0.3">
      <c r="A14" s="22">
        <v>0.1</v>
      </c>
    </row>
    <row r="16" spans="1:30" x14ac:dyDescent="0.25">
      <c r="C16">
        <v>1</v>
      </c>
    </row>
    <row r="17" spans="3:6" x14ac:dyDescent="0.25">
      <c r="D17" t="s">
        <v>15</v>
      </c>
      <c r="E17" t="str">
        <f>C1</f>
        <v>A1</v>
      </c>
    </row>
    <row r="19" spans="3:6" x14ac:dyDescent="0.25">
      <c r="C19">
        <v>2</v>
      </c>
      <c r="D19" t="s">
        <v>16</v>
      </c>
      <c r="E19" t="s">
        <v>17</v>
      </c>
    </row>
    <row r="21" spans="3:6" x14ac:dyDescent="0.25">
      <c r="C21">
        <v>3</v>
      </c>
      <c r="D21" t="s">
        <v>16</v>
      </c>
      <c r="E21" t="s">
        <v>19</v>
      </c>
    </row>
    <row r="22" spans="3:6" x14ac:dyDescent="0.25">
      <c r="D22" t="s">
        <v>15</v>
      </c>
      <c r="E22" t="str">
        <f>Q1</f>
        <v>C1</v>
      </c>
    </row>
    <row r="24" spans="3:6" x14ac:dyDescent="0.25">
      <c r="C24">
        <v>4</v>
      </c>
      <c r="D24" t="str">
        <f>C1</f>
        <v>A1</v>
      </c>
      <c r="E24" t="str">
        <f>M1</f>
        <v>B2</v>
      </c>
      <c r="F24" t="str">
        <f>Q1</f>
        <v>C1</v>
      </c>
    </row>
    <row r="25" spans="3:6" x14ac:dyDescent="0.25">
      <c r="D25" t="str">
        <f>E1</f>
        <v>A2</v>
      </c>
      <c r="E25" t="str">
        <f>O1</f>
        <v>B3</v>
      </c>
    </row>
    <row r="26" spans="3:6" x14ac:dyDescent="0.25">
      <c r="D26" t="str">
        <f>G1</f>
        <v>A3</v>
      </c>
    </row>
    <row r="27" spans="3:6" x14ac:dyDescent="0.25">
      <c r="D27" t="str">
        <f>I1</f>
        <v>A4</v>
      </c>
    </row>
    <row r="29" spans="3:6" x14ac:dyDescent="0.25">
      <c r="C29">
        <v>5</v>
      </c>
      <c r="D29" t="str">
        <f>C1</f>
        <v>A1</v>
      </c>
      <c r="E29" t="str">
        <f>M1</f>
        <v>B2</v>
      </c>
      <c r="F29" t="str">
        <f>Q1</f>
        <v>C1</v>
      </c>
    </row>
    <row r="30" spans="3:6" x14ac:dyDescent="0.25">
      <c r="D30" t="str">
        <f>E1</f>
        <v>A2</v>
      </c>
      <c r="E30" t="str">
        <f>O1</f>
        <v>B3</v>
      </c>
    </row>
    <row r="31" spans="3:6" x14ac:dyDescent="0.25">
      <c r="D31" t="str">
        <f>G1</f>
        <v>A3</v>
      </c>
    </row>
    <row r="32" spans="3:6" x14ac:dyDescent="0.25">
      <c r="D32" t="str">
        <f>I1</f>
        <v>A4</v>
      </c>
    </row>
  </sheetData>
  <mergeCells count="13">
    <mergeCell ref="AC1:AD1"/>
    <mergeCell ref="O1:P1"/>
    <mergeCell ref="Q1:R1"/>
    <mergeCell ref="S1:T1"/>
    <mergeCell ref="V1:W1"/>
    <mergeCell ref="X1:Y1"/>
    <mergeCell ref="Z1:AA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2024-04-23T00:59:23Z</dcterms:created>
  <dcterms:modified xsi:type="dcterms:W3CDTF">2024-04-23T01:24:00Z</dcterms:modified>
</cp:coreProperties>
</file>