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m\OneDrive\Ambiente de Trabalho\UNI\AAD\projetoAAD\proj2AAD\outros\"/>
    </mc:Choice>
  </mc:AlternateContent>
  <xr:revisionPtr revIDLastSave="0" documentId="8_{EA45AF91-B963-41B7-95F0-E352026C0098}" xr6:coauthVersionLast="47" xr6:coauthVersionMax="47" xr10:uidLastSave="{00000000-0000-0000-0000-000000000000}"/>
  <bookViews>
    <workbookView xWindow="-108" yWindow="-108" windowWidth="23256" windowHeight="12576" xr2:uid="{65E4879C-B2FE-43A6-A9B2-C1B803AC7CAC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20" i="1"/>
  <c r="M21" i="1"/>
  <c r="L19" i="1"/>
  <c r="L20" i="1"/>
  <c r="L21" i="1"/>
  <c r="M26" i="1"/>
  <c r="M27" i="1"/>
  <c r="M28" i="1"/>
  <c r="M29" i="1"/>
  <c r="M30" i="1"/>
  <c r="M31" i="1"/>
  <c r="M32" i="1"/>
  <c r="L26" i="1"/>
  <c r="L27" i="1"/>
  <c r="L28" i="1"/>
  <c r="L29" i="1"/>
  <c r="L30" i="1"/>
  <c r="L31" i="1"/>
  <c r="L32" i="1"/>
  <c r="K32" i="1"/>
  <c r="K31" i="1"/>
  <c r="K30" i="1"/>
  <c r="K29" i="1"/>
  <c r="K26" i="1"/>
  <c r="K27" i="1"/>
  <c r="K28" i="1"/>
  <c r="L25" i="1"/>
  <c r="K25" i="1"/>
  <c r="K19" i="1"/>
  <c r="K20" i="1"/>
  <c r="K21" i="1"/>
  <c r="L18" i="1"/>
  <c r="M18" i="1" s="1"/>
  <c r="K18" i="1"/>
  <c r="O38" i="1"/>
  <c r="O39" i="1" s="1"/>
  <c r="O40" i="1" s="1"/>
  <c r="O41" i="1" s="1"/>
  <c r="O42" i="1" s="1"/>
  <c r="N5" i="1"/>
  <c r="N6" i="1" s="1"/>
  <c r="N7" i="1" s="1"/>
  <c r="N8" i="1" s="1"/>
  <c r="N4" i="1"/>
  <c r="L66" i="1"/>
  <c r="M66" i="1" s="1"/>
  <c r="K66" i="1"/>
  <c r="L65" i="1"/>
  <c r="K65" i="1"/>
  <c r="M65" i="1" s="1"/>
  <c r="L64" i="1"/>
  <c r="M64" i="1" s="1"/>
  <c r="K64" i="1"/>
  <c r="L63" i="1"/>
  <c r="M63" i="1" s="1"/>
  <c r="K63" i="1"/>
  <c r="L62" i="1"/>
  <c r="M62" i="1" s="1"/>
  <c r="K62" i="1"/>
  <c r="M61" i="1"/>
  <c r="L61" i="1"/>
  <c r="K61" i="1"/>
  <c r="L57" i="1"/>
  <c r="M57" i="1" s="1"/>
  <c r="K57" i="1"/>
  <c r="L56" i="1"/>
  <c r="M56" i="1" s="1"/>
  <c r="K56" i="1"/>
  <c r="L55" i="1"/>
  <c r="M55" i="1" s="1"/>
  <c r="K55" i="1"/>
  <c r="M54" i="1"/>
  <c r="L54" i="1"/>
  <c r="K54" i="1"/>
  <c r="L53" i="1"/>
  <c r="M53" i="1" s="1"/>
  <c r="K53" i="1"/>
  <c r="L52" i="1"/>
  <c r="M52" i="1" s="1"/>
  <c r="K52" i="1"/>
  <c r="L47" i="1"/>
  <c r="M47" i="1" s="1"/>
  <c r="K47" i="1"/>
  <c r="L46" i="1"/>
  <c r="K46" i="1"/>
  <c r="L45" i="1"/>
  <c r="K45" i="1"/>
  <c r="L44" i="1"/>
  <c r="K44" i="1"/>
  <c r="L43" i="1"/>
  <c r="K43" i="1"/>
  <c r="L42" i="1"/>
  <c r="M42" i="1" s="1"/>
  <c r="K42" i="1"/>
  <c r="L41" i="1"/>
  <c r="K41" i="1"/>
  <c r="L40" i="1"/>
  <c r="K40" i="1"/>
  <c r="L39" i="1"/>
  <c r="K39" i="1"/>
  <c r="L38" i="1"/>
  <c r="K38" i="1"/>
  <c r="L37" i="1"/>
  <c r="M37" i="1" s="1"/>
  <c r="K37" i="1"/>
  <c r="M4" i="1"/>
  <c r="M5" i="1"/>
  <c r="M7" i="1"/>
  <c r="M9" i="1"/>
  <c r="M10" i="1"/>
  <c r="M11" i="1"/>
  <c r="M12" i="1"/>
  <c r="M13" i="1"/>
  <c r="M3" i="1"/>
  <c r="L4" i="1"/>
  <c r="L5" i="1"/>
  <c r="L6" i="1"/>
  <c r="M6" i="1" s="1"/>
  <c r="L7" i="1"/>
  <c r="L8" i="1"/>
  <c r="M8" i="1" s="1"/>
  <c r="L9" i="1"/>
  <c r="L10" i="1"/>
  <c r="L11" i="1"/>
  <c r="L12" i="1"/>
  <c r="L13" i="1"/>
  <c r="L3" i="1"/>
  <c r="K4" i="1"/>
  <c r="K5" i="1"/>
  <c r="K6" i="1"/>
  <c r="K7" i="1"/>
  <c r="K8" i="1"/>
  <c r="K9" i="1"/>
  <c r="K10" i="1"/>
  <c r="K11" i="1"/>
  <c r="K12" i="1"/>
  <c r="K13" i="1"/>
  <c r="K3" i="1"/>
  <c r="M25" i="1" l="1"/>
  <c r="M39" i="1"/>
  <c r="M46" i="1"/>
  <c r="M45" i="1"/>
  <c r="M44" i="1"/>
  <c r="M43" i="1"/>
  <c r="M41" i="1"/>
  <c r="M40" i="1"/>
  <c r="M38" i="1"/>
</calcChain>
</file>

<file path=xl/sharedStrings.xml><?xml version="1.0" encoding="utf-8"?>
<sst xmlns="http://schemas.openxmlformats.org/spreadsheetml/2006/main" count="64" uniqueCount="26">
  <si>
    <t>orderRow</t>
  </si>
  <si>
    <t>gridDimx</t>
  </si>
  <si>
    <t>gridDimy</t>
  </si>
  <si>
    <t>blockDimx</t>
  </si>
  <si>
    <t>blockDimy</t>
  </si>
  <si>
    <t>tgpu</t>
  </si>
  <si>
    <t>orderColumn</t>
  </si>
  <si>
    <t>minimo</t>
  </si>
  <si>
    <t>media</t>
  </si>
  <si>
    <t>Strd. Dev</t>
  </si>
  <si>
    <t>Var. Coef.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</si>
  <si>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</si>
  <si>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</si>
  <si>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</si>
  <si>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</si>
  <si>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</si>
  <si>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</si>
  <si>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</si>
  <si>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</si>
  <si>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</si>
  <si>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</si>
  <si>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</si>
  <si>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Opt Curve</t>
  </si>
  <si>
    <t>blockDim</t>
  </si>
  <si>
    <t>gridDim</t>
  </si>
  <si>
    <t>8,161E_02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</si>
</sst>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" fontId="0" fillId="2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orderRow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0069991251095"/>
          <c:y val="0.12366696938140065"/>
          <c:w val="0.85500765529308831"/>
          <c:h val="0.81471115234388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Sheet1!$K$3:$K$13</c:f>
              <c:numCache>
                <c:formatCode>0.000E+00</c:formatCode>
                <c:ptCount val="11"/>
                <c:pt idx="0">
                  <c:v>0.11133999999999999</c:v>
                </c:pt>
                <c:pt idx="1">
                  <c:v>9.3491999999999992E-2</c:v>
                </c:pt>
                <c:pt idx="2">
                  <c:v>8.1813999999999998E-2</c:v>
                </c:pt>
                <c:pt idx="3">
                  <c:v>8.1612000000000004E-2</c:v>
                </c:pt>
                <c:pt idx="4">
                  <c:v>8.3807999999999994E-2</c:v>
                </c:pt>
                <c:pt idx="5">
                  <c:v>0.11812</c:v>
                </c:pt>
                <c:pt idx="6">
                  <c:v>0.12138</c:v>
                </c:pt>
                <c:pt idx="7">
                  <c:v>0.14132</c:v>
                </c:pt>
                <c:pt idx="8">
                  <c:v>0.25220000000000004</c:v>
                </c:pt>
                <c:pt idx="9">
                  <c:v>0.46143999999999996</c:v>
                </c:pt>
                <c:pt idx="10">
                  <c:v>1.0199599999999998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8-4075-AD4F-B5ED28318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Sheet1!$N$3:$N$13</c:f>
              <c:numCache>
                <c:formatCode>0.000E+00</c:formatCode>
                <c:ptCount val="11"/>
                <c:pt idx="0">
                  <c:v>0.1113</c:v>
                </c:pt>
                <c:pt idx="1">
                  <c:v>5.5649999999999998E-2</c:v>
                </c:pt>
                <c:pt idx="2">
                  <c:v>2.7824999999999999E-2</c:v>
                </c:pt>
                <c:pt idx="3">
                  <c:v>1.39125E-2</c:v>
                </c:pt>
                <c:pt idx="4">
                  <c:v>6.9562499999999998E-3</c:v>
                </c:pt>
                <c:pt idx="5">
                  <c:v>3.4781249999999999E-3</c:v>
                </c:pt>
                <c:pt idx="6">
                  <c:v>3.4780000000000002E-3</c:v>
                </c:pt>
                <c:pt idx="7">
                  <c:v>3.4780000000000002E-3</c:v>
                </c:pt>
                <c:pt idx="8">
                  <c:v>3.4780000000000002E-3</c:v>
                </c:pt>
                <c:pt idx="9">
                  <c:v>3.4780000000000002E-3</c:v>
                </c:pt>
                <c:pt idx="10">
                  <c:v>3.4780000000000002E-3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8-4075-AD4F-B5ED2831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411728"/>
        <c:axId val="1773041040"/>
      </c:lineChart>
      <c:catAx>
        <c:axId val="210141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41040"/>
        <c:crosses val="autoZero"/>
        <c:auto val="1"/>
        <c:lblAlgn val="ctr"/>
        <c:lblOffset val="100"/>
        <c:noMultiLvlLbl val="0"/>
      </c:catAx>
      <c:valAx>
        <c:axId val="1773041040"/>
        <c:scaling>
          <c:logBase val="10"/>
          <c:orientation val="minMax"/>
          <c:max val="1"/>
          <c:min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1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Sheet1!$K$37:$K$47</c:f>
              <c:numCache>
                <c:formatCode>0.000E+00</c:formatCode>
                <c:ptCount val="11"/>
                <c:pt idx="0">
                  <c:v>0.23508000000000001</c:v>
                </c:pt>
                <c:pt idx="1">
                  <c:v>0.20739999999999997</c:v>
                </c:pt>
                <c:pt idx="2">
                  <c:v>0.15598000000000001</c:v>
                </c:pt>
                <c:pt idx="3">
                  <c:v>0.15316000000000002</c:v>
                </c:pt>
                <c:pt idx="4">
                  <c:v>0.14887999999999998</c:v>
                </c:pt>
                <c:pt idx="5">
                  <c:v>0.14221999999999999</c:v>
                </c:pt>
                <c:pt idx="6">
                  <c:v>0.12522</c:v>
                </c:pt>
                <c:pt idx="7">
                  <c:v>0.13028000000000001</c:v>
                </c:pt>
                <c:pt idx="8">
                  <c:v>0.15374000000000002</c:v>
                </c:pt>
                <c:pt idx="9">
                  <c:v>0.16433999999999999</c:v>
                </c:pt>
                <c:pt idx="10">
                  <c:v>0.16946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F-453F-B4C4-A1697A9D94D5}"/>
            </c:ext>
          </c:extLst>
        </c:ser>
        <c:ser>
          <c:idx val="1"/>
          <c:order val="1"/>
          <c:tx>
            <c:strRef>
              <c:f>Sheet1!$O$37:$O$47</c:f>
              <c:strCache>
                <c:ptCount val="11"/>
                <c:pt idx="0">
                  <c:v>2,351E-01</c:v>
                </c:pt>
                <c:pt idx="1">
                  <c:v>1,176E-01</c:v>
                </c:pt>
                <c:pt idx="2">
                  <c:v>5,878E-02</c:v>
                </c:pt>
                <c:pt idx="3">
                  <c:v>2,939E-02</c:v>
                </c:pt>
                <c:pt idx="4">
                  <c:v>1,469E-02</c:v>
                </c:pt>
                <c:pt idx="5">
                  <c:v>7,347E-03</c:v>
                </c:pt>
                <c:pt idx="6">
                  <c:v>7,347E-03</c:v>
                </c:pt>
                <c:pt idx="7">
                  <c:v>7,347E-03</c:v>
                </c:pt>
                <c:pt idx="8">
                  <c:v>7,347E-03</c:v>
                </c:pt>
                <c:pt idx="9">
                  <c:v>7,347E-03</c:v>
                </c:pt>
                <c:pt idx="10">
                  <c:v>7,347E-03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Sheet1!$N$37:$N$47</c:f>
              <c:strCache>
                <c:ptCount val="11"/>
                <c:pt idx="0">
                  <c:v>2^0</c:v>
                </c:pt>
                <c:pt idx="1">
                  <c:v>2^1</c:v>
                </c:pt>
                <c:pt idx="2">
                  <c:v>2^2</c:v>
                </c:pt>
                <c:pt idx="3">
                  <c:v>2^3</c:v>
                </c:pt>
                <c:pt idx="4">
                  <c:v>2^4</c:v>
                </c:pt>
                <c:pt idx="5">
                  <c:v>2^5</c:v>
                </c:pt>
                <c:pt idx="6">
                  <c:v>2^6</c:v>
                </c:pt>
                <c:pt idx="7">
                  <c:v>2^7</c:v>
                </c:pt>
                <c:pt idx="8">
                  <c:v>2^8</c:v>
                </c:pt>
                <c:pt idx="9">
                  <c:v>2^9</c:v>
                </c:pt>
                <c:pt idx="10">
                  <c:v>2^10</c:v>
                </c:pt>
              </c:strCache>
            </c:strRef>
          </c:cat>
          <c:val>
            <c:numRef>
              <c:f>Sheet1!$O$37:$O$47</c:f>
              <c:numCache>
                <c:formatCode>0.000E+00</c:formatCode>
                <c:ptCount val="11"/>
                <c:pt idx="0">
                  <c:v>0.2351</c:v>
                </c:pt>
                <c:pt idx="1">
                  <c:v>0.11755</c:v>
                </c:pt>
                <c:pt idx="2">
                  <c:v>5.8775000000000001E-2</c:v>
                </c:pt>
                <c:pt idx="3">
                  <c:v>2.93875E-2</c:v>
                </c:pt>
                <c:pt idx="4">
                  <c:v>1.469375E-2</c:v>
                </c:pt>
                <c:pt idx="5">
                  <c:v>7.3468750000000001E-3</c:v>
                </c:pt>
                <c:pt idx="6">
                  <c:v>7.3470000000000002E-3</c:v>
                </c:pt>
                <c:pt idx="7">
                  <c:v>7.3470000000000002E-3</c:v>
                </c:pt>
                <c:pt idx="8">
                  <c:v>7.3470000000000002E-3</c:v>
                </c:pt>
                <c:pt idx="9">
                  <c:v>7.3470000000000002E-3</c:v>
                </c:pt>
                <c:pt idx="10">
                  <c:v>7.3470000000000002E-3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F-453F-B4C4-A1697A9D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48400"/>
        <c:axId val="1819947568"/>
      </c:lineChart>
      <c:catAx>
        <c:axId val="1819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7568"/>
        <c:crosses val="autoZero"/>
        <c:auto val="1"/>
        <c:lblAlgn val="ctr"/>
        <c:lblOffset val="100"/>
        <c:noMultiLvlLbl val="0"/>
      </c:catAx>
      <c:valAx>
        <c:axId val="1819947568"/>
        <c:scaling>
          <c:logBase val="10"/>
          <c:orientation val="minMax"/>
          <c:max val="0.25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166686</xdr:rowOff>
    </xdr:from>
    <xdr:to>
      <xdr:col>21</xdr:col>
      <xdr:colOff>609600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2E937-48A8-26DA-071A-ACC2F560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233362</xdr:colOff>
      <xdr:row>20</xdr:row>
      <xdr:rowOff>157162</xdr:rowOff>
    </xdr:from>
    <xdr:to>
      <xdr:col>21</xdr:col>
      <xdr:colOff>433387</xdr:colOff>
      <xdr:row>35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5E61FD-518A-2FFA-C7EC-1FA7A3F2F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B327-C2E8-4A5E-98EC-4742DEA1B21D}">
  <dimension ref="A1:AB97"/>
  <sheetViews>
    <sheetView tabSelected="1" topLeftCell="A46" zoomScaleNormal="85" workbookViewId="0">
      <selection activeCell="B61" sqref="B61:M61"/>
    </sheetView>
  </sheetViews>
  <sheetFormatPr defaultRowHeight="14.4" x14ac:dyDescent="0.3"/>
  <cols>
    <col min="1" max="1" width="12.6640625" customWidth="1"/>
    <col min="2" max="3" width="9.5546875" bestFit="1" customWidth="1"/>
    <col min="4" max="4" width="10.33203125" customWidth="1"/>
    <col min="5" max="5" width="11.109375" customWidth="1"/>
    <col min="6" max="6" width="9.5546875" bestFit="1" customWidth="1"/>
    <col min="7" max="7" width="9.33203125" bestFit="1" customWidth="1"/>
    <col min="8" max="8" width="9.5546875" bestFit="1" customWidth="1"/>
    <col min="9" max="9" width="9.33203125" bestFit="1" customWidth="1"/>
    <col min="10" max="11" width="9.5546875" bestFit="1" customWidth="1"/>
    <col min="12" max="12" width="10" customWidth="1"/>
    <col min="13" max="13" width="10.5546875" customWidth="1"/>
    <col min="14" max="14" width="10.109375" customWidth="1"/>
    <col min="15" max="15" width="10" customWidth="1"/>
    <col min="16" max="16" width="11.44140625" customWidth="1"/>
    <col min="17" max="17" width="10.6640625" customWidth="1"/>
    <col min="18" max="26" width="10.88671875" bestFit="1" customWidth="1"/>
  </cols>
  <sheetData>
    <row r="1" spans="1:28" x14ac:dyDescent="0.3">
      <c r="A1" t="s">
        <v>0</v>
      </c>
      <c r="L1" s="1"/>
    </row>
    <row r="2" spans="1:2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K2" t="s">
        <v>8</v>
      </c>
      <c r="L2" s="1" t="s">
        <v>9</v>
      </c>
      <c r="M2" t="s">
        <v>10</v>
      </c>
      <c r="N2" t="s">
        <v>22</v>
      </c>
    </row>
    <row r="3" spans="1:28" x14ac:dyDescent="0.3">
      <c r="B3">
        <v>1024</v>
      </c>
      <c r="C3">
        <v>1</v>
      </c>
      <c r="D3">
        <v>1</v>
      </c>
      <c r="E3">
        <v>1</v>
      </c>
      <c r="F3" s="2">
        <v>0.12479999999999999</v>
      </c>
      <c r="G3" s="2">
        <v>0.1242</v>
      </c>
      <c r="H3" s="2">
        <v>9.3700000000000006E-2</v>
      </c>
      <c r="I3" s="2">
        <v>9.3799999999999994E-2</v>
      </c>
      <c r="J3" s="2">
        <v>0.1202</v>
      </c>
      <c r="K3" s="2">
        <f>AVERAGE(F3:J3)</f>
        <v>0.11133999999999999</v>
      </c>
      <c r="L3" s="2">
        <f>_xlfn.STDEV.P(F3:J3)</f>
        <v>1.4449027648945801E-2</v>
      </c>
      <c r="M3" s="2">
        <f>L3/K3</f>
        <v>0.12977391457648466</v>
      </c>
      <c r="N3" s="2">
        <v>0.1113</v>
      </c>
      <c r="U3" s="3"/>
      <c r="V3" s="3"/>
      <c r="W3" s="3"/>
      <c r="X3" s="3"/>
      <c r="Y3" s="3"/>
      <c r="Z3" s="3"/>
      <c r="AB3" s="2"/>
    </row>
    <row r="4" spans="1:28" x14ac:dyDescent="0.3">
      <c r="B4">
        <v>512</v>
      </c>
      <c r="C4">
        <v>1</v>
      </c>
      <c r="D4">
        <v>2</v>
      </c>
      <c r="E4">
        <v>1</v>
      </c>
      <c r="F4" s="2">
        <v>9.8699999999999996E-2</v>
      </c>
      <c r="G4" s="2">
        <v>9.8669999999999994E-2</v>
      </c>
      <c r="H4" s="2">
        <v>7.4609999999999996E-2</v>
      </c>
      <c r="I4" s="2">
        <v>9.8970000000000002E-2</v>
      </c>
      <c r="J4" s="2">
        <v>9.6509999999999999E-2</v>
      </c>
      <c r="K4" s="2">
        <f t="shared" ref="K4:K13" si="0">AVERAGE(F4:J4)</f>
        <v>9.3491999999999992E-2</v>
      </c>
      <c r="L4" s="2">
        <f t="shared" ref="L4:L13" si="1">_xlfn.STDEV.P(F4:J4)</f>
        <v>9.4824224752960689E-3</v>
      </c>
      <c r="M4" s="2">
        <f t="shared" ref="M4:M13" si="2">L4/K4</f>
        <v>0.10142496122979582</v>
      </c>
      <c r="N4" s="2">
        <f>N3/2</f>
        <v>5.5649999999999998E-2</v>
      </c>
      <c r="U4" s="3"/>
      <c r="V4" s="3"/>
      <c r="W4" s="3"/>
      <c r="X4" s="3"/>
      <c r="Y4" s="3"/>
      <c r="Z4" s="3"/>
      <c r="AB4" s="2"/>
    </row>
    <row r="5" spans="1:28" x14ac:dyDescent="0.3">
      <c r="B5">
        <v>256</v>
      </c>
      <c r="C5">
        <v>1</v>
      </c>
      <c r="D5">
        <v>4</v>
      </c>
      <c r="E5">
        <v>1</v>
      </c>
      <c r="F5" s="2">
        <v>8.1820000000000004E-2</v>
      </c>
      <c r="G5" s="2">
        <v>8.1809999999999994E-2</v>
      </c>
      <c r="H5" s="2">
        <v>8.1809999999999994E-2</v>
      </c>
      <c r="I5" s="2">
        <v>8.1809999999999994E-2</v>
      </c>
      <c r="J5" s="2">
        <v>8.1820000000000004E-2</v>
      </c>
      <c r="K5" s="2">
        <f t="shared" si="0"/>
        <v>8.1813999999999998E-2</v>
      </c>
      <c r="L5" s="2">
        <f t="shared" si="1"/>
        <v>4.898979485571256E-6</v>
      </c>
      <c r="M5" s="2">
        <f t="shared" si="2"/>
        <v>5.9879476441333462E-5</v>
      </c>
      <c r="N5" s="2">
        <f t="shared" ref="N5:N8" si="3">N4/2</f>
        <v>2.7824999999999999E-2</v>
      </c>
      <c r="U5" s="3"/>
      <c r="V5" s="3"/>
      <c r="W5" s="3"/>
      <c r="X5" s="3"/>
      <c r="Y5" s="3"/>
      <c r="Z5" s="3"/>
      <c r="AB5" s="2"/>
    </row>
    <row r="6" spans="1:28" x14ac:dyDescent="0.3">
      <c r="A6" s="5" t="s">
        <v>7</v>
      </c>
      <c r="B6" s="5">
        <v>128</v>
      </c>
      <c r="C6" s="5">
        <v>1</v>
      </c>
      <c r="D6" s="5">
        <v>8</v>
      </c>
      <c r="E6" s="5">
        <v>1</v>
      </c>
      <c r="F6" s="6">
        <v>8.1640000000000004E-2</v>
      </c>
      <c r="G6" s="6">
        <v>8.1610000000000002E-2</v>
      </c>
      <c r="H6" s="6">
        <v>8.1600000000000006E-2</v>
      </c>
      <c r="I6" s="6">
        <v>8.1600000000000006E-2</v>
      </c>
      <c r="J6" s="6">
        <v>8.1610000000000002E-2</v>
      </c>
      <c r="K6" s="7">
        <f t="shared" si="0"/>
        <v>8.1612000000000004E-2</v>
      </c>
      <c r="L6" s="7">
        <f t="shared" si="1"/>
        <v>1.4696938456698661E-5</v>
      </c>
      <c r="M6" s="7">
        <f t="shared" si="2"/>
        <v>1.8008305710800693E-4</v>
      </c>
      <c r="N6" s="7">
        <f t="shared" si="3"/>
        <v>1.39125E-2</v>
      </c>
      <c r="U6" s="3"/>
      <c r="V6" s="3"/>
      <c r="W6" s="3"/>
      <c r="X6" s="3"/>
      <c r="Y6" s="3"/>
      <c r="Z6" s="3"/>
      <c r="AB6" s="2"/>
    </row>
    <row r="7" spans="1:28" x14ac:dyDescent="0.3">
      <c r="B7">
        <v>64</v>
      </c>
      <c r="C7">
        <v>1</v>
      </c>
      <c r="D7">
        <v>16</v>
      </c>
      <c r="E7">
        <v>1</v>
      </c>
      <c r="F7" s="2">
        <v>9.2399999999999996E-2</v>
      </c>
      <c r="G7" s="2">
        <v>9.2399999999999996E-2</v>
      </c>
      <c r="H7" s="2">
        <v>9.2429999999999998E-2</v>
      </c>
      <c r="I7" s="2">
        <v>7.0900000000000005E-2</v>
      </c>
      <c r="J7" s="2">
        <v>7.0910000000000001E-2</v>
      </c>
      <c r="K7" s="2">
        <f t="shared" si="0"/>
        <v>8.3807999999999994E-2</v>
      </c>
      <c r="L7" s="2">
        <f t="shared" si="1"/>
        <v>1.0535261553468961E-2</v>
      </c>
      <c r="M7" s="2">
        <f t="shared" si="2"/>
        <v>0.12570711093772624</v>
      </c>
      <c r="N7" s="2">
        <f t="shared" si="3"/>
        <v>6.9562499999999998E-3</v>
      </c>
      <c r="U7" s="3"/>
      <c r="V7" s="3"/>
      <c r="W7" s="3"/>
      <c r="X7" s="3"/>
      <c r="Y7" s="3"/>
      <c r="Z7" s="3"/>
      <c r="AB7" s="2"/>
    </row>
    <row r="8" spans="1:28" x14ac:dyDescent="0.3">
      <c r="B8">
        <v>32</v>
      </c>
      <c r="C8">
        <v>1</v>
      </c>
      <c r="D8">
        <v>32</v>
      </c>
      <c r="E8">
        <v>1</v>
      </c>
      <c r="F8" s="2">
        <v>0.1181</v>
      </c>
      <c r="G8" s="2">
        <v>0.1182</v>
      </c>
      <c r="H8" s="2">
        <v>0.1181</v>
      </c>
      <c r="I8" s="2">
        <v>0.1182</v>
      </c>
      <c r="J8" s="2">
        <v>0.11799999999999999</v>
      </c>
      <c r="K8" s="2">
        <f t="shared" si="0"/>
        <v>0.11812</v>
      </c>
      <c r="L8" s="2">
        <f t="shared" si="1"/>
        <v>7.4833147735480973E-5</v>
      </c>
      <c r="M8" s="2">
        <f t="shared" si="2"/>
        <v>6.335349452715964E-4</v>
      </c>
      <c r="N8" s="2">
        <f t="shared" si="3"/>
        <v>3.4781249999999999E-3</v>
      </c>
      <c r="U8" s="3"/>
      <c r="V8" s="3"/>
      <c r="W8" s="3"/>
      <c r="X8" s="3"/>
      <c r="Y8" s="3"/>
      <c r="Z8" s="3"/>
      <c r="AB8" s="2"/>
    </row>
    <row r="9" spans="1:28" x14ac:dyDescent="0.3">
      <c r="B9">
        <v>16</v>
      </c>
      <c r="C9">
        <v>1</v>
      </c>
      <c r="D9">
        <v>64</v>
      </c>
      <c r="E9">
        <v>1</v>
      </c>
      <c r="F9" s="2">
        <v>0.1047</v>
      </c>
      <c r="G9" s="2">
        <v>0.1331</v>
      </c>
      <c r="H9" s="2">
        <v>0.1081</v>
      </c>
      <c r="I9" s="2">
        <v>0.1331</v>
      </c>
      <c r="J9" s="2">
        <v>0.12790000000000001</v>
      </c>
      <c r="K9" s="2">
        <f t="shared" si="0"/>
        <v>0.12138</v>
      </c>
      <c r="L9" s="2">
        <f t="shared" si="1"/>
        <v>1.2424234382850285E-2</v>
      </c>
      <c r="M9" s="2">
        <f t="shared" si="2"/>
        <v>0.10235816759639385</v>
      </c>
      <c r="N9" s="2">
        <v>3.4780000000000002E-3</v>
      </c>
      <c r="U9" s="3"/>
      <c r="V9" s="3"/>
      <c r="W9" s="3"/>
      <c r="X9" s="3"/>
      <c r="Y9" s="3"/>
      <c r="Z9" s="3"/>
      <c r="AB9" s="2"/>
    </row>
    <row r="10" spans="1:28" x14ac:dyDescent="0.3">
      <c r="B10">
        <v>8</v>
      </c>
      <c r="C10">
        <v>1</v>
      </c>
      <c r="D10">
        <v>128</v>
      </c>
      <c r="E10">
        <v>1</v>
      </c>
      <c r="F10" s="2">
        <v>0.14130000000000001</v>
      </c>
      <c r="G10" s="2">
        <v>0.1414</v>
      </c>
      <c r="H10" s="2">
        <v>0.14130000000000001</v>
      </c>
      <c r="I10" s="2">
        <v>0.14130000000000001</v>
      </c>
      <c r="J10" s="2">
        <v>0.14130000000000001</v>
      </c>
      <c r="K10" s="2">
        <f t="shared" si="0"/>
        <v>0.14132</v>
      </c>
      <c r="L10" s="2">
        <f t="shared" si="1"/>
        <v>3.9999999999995592E-5</v>
      </c>
      <c r="M10" s="2">
        <f t="shared" si="2"/>
        <v>2.8304557033679304E-4</v>
      </c>
      <c r="N10" s="2">
        <v>3.4780000000000002E-3</v>
      </c>
      <c r="U10" s="3"/>
      <c r="V10" s="3"/>
      <c r="W10" s="3"/>
      <c r="X10" s="3"/>
      <c r="Y10" s="3"/>
      <c r="Z10" s="3"/>
      <c r="AB10" s="2"/>
    </row>
    <row r="11" spans="1:28" x14ac:dyDescent="0.3">
      <c r="B11">
        <v>4</v>
      </c>
      <c r="C11">
        <v>1</v>
      </c>
      <c r="D11">
        <v>256</v>
      </c>
      <c r="E11">
        <v>1</v>
      </c>
      <c r="F11" s="2">
        <v>0.25219999999999998</v>
      </c>
      <c r="G11" s="2">
        <v>0.27189999999999998</v>
      </c>
      <c r="H11" s="2">
        <v>0.26340000000000002</v>
      </c>
      <c r="I11" s="2">
        <v>0.23649999999999999</v>
      </c>
      <c r="J11" s="2">
        <v>0.23699999999999999</v>
      </c>
      <c r="K11" s="2">
        <f t="shared" si="0"/>
        <v>0.25220000000000004</v>
      </c>
      <c r="L11" s="2">
        <f t="shared" si="1"/>
        <v>1.4078778356093261E-2</v>
      </c>
      <c r="M11" s="2">
        <f t="shared" si="2"/>
        <v>5.5823863426222281E-2</v>
      </c>
      <c r="N11" s="2">
        <v>3.4780000000000002E-3</v>
      </c>
      <c r="U11" s="3"/>
      <c r="V11" s="3"/>
      <c r="W11" s="3"/>
      <c r="X11" s="3"/>
      <c r="Y11" s="3"/>
      <c r="Z11" s="3"/>
      <c r="AB11" s="2"/>
    </row>
    <row r="12" spans="1:28" x14ac:dyDescent="0.3">
      <c r="B12">
        <v>2</v>
      </c>
      <c r="C12">
        <v>1</v>
      </c>
      <c r="D12">
        <v>512</v>
      </c>
      <c r="E12">
        <v>1</v>
      </c>
      <c r="F12" s="2">
        <v>0.44819999999999999</v>
      </c>
      <c r="G12" s="2">
        <v>0.43890000000000001</v>
      </c>
      <c r="H12" s="2">
        <v>0.44600000000000001</v>
      </c>
      <c r="I12" s="2">
        <v>0.4869</v>
      </c>
      <c r="J12" s="2">
        <v>0.48720000000000002</v>
      </c>
      <c r="K12" s="2">
        <f t="shared" si="0"/>
        <v>0.46143999999999996</v>
      </c>
      <c r="L12" s="2">
        <f t="shared" si="1"/>
        <v>2.1135429969603176E-2</v>
      </c>
      <c r="M12" s="2">
        <f t="shared" si="2"/>
        <v>4.5803202950769714E-2</v>
      </c>
      <c r="N12" s="2">
        <v>3.4780000000000002E-3</v>
      </c>
      <c r="U12" s="3"/>
      <c r="V12" s="3"/>
      <c r="W12" s="3"/>
      <c r="X12" s="3"/>
      <c r="Y12" s="3"/>
      <c r="Z12" s="3"/>
      <c r="AB12" s="2"/>
    </row>
    <row r="13" spans="1:28" x14ac:dyDescent="0.3">
      <c r="B13">
        <v>1</v>
      </c>
      <c r="C13">
        <v>1</v>
      </c>
      <c r="D13">
        <v>1024</v>
      </c>
      <c r="E13">
        <v>1</v>
      </c>
      <c r="F13" s="2">
        <v>1.0509999999999999</v>
      </c>
      <c r="G13" s="2">
        <v>0.98409999999999997</v>
      </c>
      <c r="H13" s="2">
        <v>1.034</v>
      </c>
      <c r="I13" s="2">
        <v>0.98370000000000002</v>
      </c>
      <c r="J13" s="2">
        <v>1.0469999999999999</v>
      </c>
      <c r="K13" s="2">
        <f t="shared" si="0"/>
        <v>1.0199599999999998</v>
      </c>
      <c r="L13" s="2">
        <f t="shared" si="1"/>
        <v>2.9974962885715117E-2</v>
      </c>
      <c r="M13" s="2">
        <f t="shared" si="2"/>
        <v>2.9388371000544259E-2</v>
      </c>
      <c r="N13" s="2">
        <v>3.4780000000000002E-3</v>
      </c>
      <c r="U13" s="3"/>
      <c r="V13" s="3"/>
      <c r="W13" s="3"/>
      <c r="X13" s="3"/>
      <c r="Y13" s="3"/>
      <c r="Z13" s="3"/>
      <c r="AB13" s="2"/>
    </row>
    <row r="14" spans="1:28" x14ac:dyDescent="0.3">
      <c r="F14" s="2"/>
      <c r="G14" s="2"/>
      <c r="H14" s="2"/>
      <c r="I14" s="2"/>
      <c r="J14" s="2"/>
      <c r="K14" s="2"/>
      <c r="L14" s="2"/>
    </row>
    <row r="15" spans="1:28" x14ac:dyDescent="0.3">
      <c r="F15" s="2"/>
      <c r="G15" s="2"/>
      <c r="H15" s="2"/>
      <c r="I15" s="2"/>
      <c r="J15" s="2"/>
      <c r="K15" s="2"/>
      <c r="L15" s="2"/>
    </row>
    <row r="16" spans="1:2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8" x14ac:dyDescent="0.3">
      <c r="A17" s="2" t="s">
        <v>23</v>
      </c>
      <c r="B17" s="2"/>
      <c r="C17" s="2"/>
      <c r="D17" s="2"/>
      <c r="E17" s="2"/>
      <c r="F17" t="s">
        <v>5</v>
      </c>
      <c r="K17" t="s">
        <v>8</v>
      </c>
      <c r="L17" s="2" t="s">
        <v>9</v>
      </c>
      <c r="M17" t="s">
        <v>10</v>
      </c>
      <c r="N17" t="s">
        <v>22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8" x14ac:dyDescent="0.3">
      <c r="A18" s="5" t="s">
        <v>7</v>
      </c>
      <c r="B18" s="5">
        <v>128</v>
      </c>
      <c r="C18" s="5">
        <v>1</v>
      </c>
      <c r="D18" s="5">
        <v>8</v>
      </c>
      <c r="E18" s="5">
        <v>1</v>
      </c>
      <c r="F18" s="6">
        <v>8.1640000000000004E-2</v>
      </c>
      <c r="G18" s="6">
        <v>8.1610000000000002E-2</v>
      </c>
      <c r="H18" s="6">
        <v>8.1600000000000006E-2</v>
      </c>
      <c r="I18" s="6">
        <v>8.1600000000000006E-2</v>
      </c>
      <c r="J18" s="6">
        <v>8.1610000000000002E-2</v>
      </c>
      <c r="K18" s="7">
        <f t="shared" ref="K18:K21" si="4">AVERAGE(F18:J18)</f>
        <v>8.1612000000000004E-2</v>
      </c>
      <c r="L18" s="7">
        <f t="shared" ref="L18:L21" si="5">_xlfn.STDEV.P(F18:J18)</f>
        <v>1.4696938456698661E-5</v>
      </c>
      <c r="M18" s="7">
        <f t="shared" ref="M18:M21" si="6">L18/K18</f>
        <v>1.8008305710800693E-4</v>
      </c>
      <c r="N18" s="7">
        <v>7.6179999999999998E-2</v>
      </c>
      <c r="O18" s="2"/>
      <c r="P18" s="2"/>
      <c r="Q18" s="4"/>
      <c r="R18" s="4"/>
      <c r="S18" s="4"/>
      <c r="T18" s="4"/>
      <c r="U18" s="3"/>
      <c r="V18" s="3"/>
      <c r="W18" s="3"/>
      <c r="X18" s="3"/>
      <c r="Y18" s="3"/>
      <c r="Z18" s="3"/>
      <c r="AA18" s="2"/>
      <c r="AB18" s="2"/>
    </row>
    <row r="19" spans="1:28" x14ac:dyDescent="0.3">
      <c r="A19" s="2"/>
      <c r="B19" s="4">
        <v>128</v>
      </c>
      <c r="C19" s="4">
        <v>1</v>
      </c>
      <c r="D19" s="4">
        <v>4</v>
      </c>
      <c r="E19" s="4">
        <v>2</v>
      </c>
      <c r="F19" s="3">
        <v>8.1930000000000003E-2</v>
      </c>
      <c r="G19" s="3">
        <v>8.1939999999999999E-2</v>
      </c>
      <c r="H19" s="3">
        <v>8.1920000000000007E-2</v>
      </c>
      <c r="I19" s="3">
        <v>8.1930000000000003E-2</v>
      </c>
      <c r="J19" s="3">
        <v>8.1930000000000003E-2</v>
      </c>
      <c r="K19" s="2">
        <f t="shared" si="4"/>
        <v>8.1930000000000003E-2</v>
      </c>
      <c r="L19" s="2">
        <f t="shared" si="5"/>
        <v>6.3245553203343071E-6</v>
      </c>
      <c r="M19" s="2">
        <f t="shared" si="6"/>
        <v>7.7194621266133366E-5</v>
      </c>
      <c r="N19" s="2"/>
      <c r="O19" s="2"/>
      <c r="P19" s="2"/>
      <c r="Q19" s="4"/>
      <c r="R19" s="4"/>
      <c r="S19" s="4"/>
      <c r="T19" s="4"/>
      <c r="U19" s="2"/>
      <c r="V19" s="2"/>
      <c r="W19" s="2"/>
      <c r="X19" s="2"/>
      <c r="Y19" s="2"/>
      <c r="Z19" s="3"/>
      <c r="AA19" s="2"/>
      <c r="AB19" s="2"/>
    </row>
    <row r="20" spans="1:28" x14ac:dyDescent="0.3">
      <c r="A20" s="2"/>
      <c r="B20">
        <v>128</v>
      </c>
      <c r="C20">
        <v>1</v>
      </c>
      <c r="D20" s="4">
        <v>2</v>
      </c>
      <c r="E20" s="4">
        <v>4</v>
      </c>
      <c r="F20" s="3">
        <v>8.4169999999999995E-2</v>
      </c>
      <c r="G20" s="3">
        <v>8.4150000000000003E-2</v>
      </c>
      <c r="H20" s="3">
        <v>8.4150000000000003E-2</v>
      </c>
      <c r="I20" s="3">
        <v>8.4190000000000001E-2</v>
      </c>
      <c r="J20" s="3">
        <v>8.4099999999999994E-2</v>
      </c>
      <c r="K20" s="2">
        <f t="shared" si="4"/>
        <v>8.4151999999999991E-2</v>
      </c>
      <c r="L20" s="2">
        <f t="shared" si="5"/>
        <v>2.9933259094193094E-5</v>
      </c>
      <c r="M20" s="2">
        <f t="shared" si="6"/>
        <v>3.5570466648675135E-4</v>
      </c>
      <c r="N20" s="2"/>
      <c r="O20" s="2"/>
      <c r="P20" s="2"/>
      <c r="Q20" s="4"/>
      <c r="R20" s="4"/>
      <c r="S20" s="4"/>
      <c r="T20" s="4"/>
      <c r="U20" s="2"/>
      <c r="V20" s="2"/>
      <c r="W20" s="2"/>
      <c r="X20" s="2"/>
      <c r="Y20" s="2"/>
      <c r="Z20" s="3"/>
      <c r="AA20" s="2"/>
      <c r="AB20" s="2"/>
    </row>
    <row r="21" spans="1:28" x14ac:dyDescent="0.3">
      <c r="A21" s="2"/>
      <c r="B21" s="4">
        <v>128</v>
      </c>
      <c r="C21" s="4">
        <v>1</v>
      </c>
      <c r="D21" s="4">
        <v>1</v>
      </c>
      <c r="E21" s="4">
        <v>8</v>
      </c>
      <c r="F21" s="3">
        <v>8.1930000000000003E-2</v>
      </c>
      <c r="G21" s="3">
        <v>8.1920000000000007E-2</v>
      </c>
      <c r="H21" s="3">
        <v>8.1900000000000001E-2</v>
      </c>
      <c r="I21" s="3">
        <v>8.1890000000000004E-2</v>
      </c>
      <c r="J21" s="3">
        <v>8.1860000000000002E-2</v>
      </c>
      <c r="K21" s="2">
        <f t="shared" si="4"/>
        <v>8.1900000000000001E-2</v>
      </c>
      <c r="L21" s="2">
        <f t="shared" si="5"/>
        <v>2.4494897427832483E-5</v>
      </c>
      <c r="M21" s="2">
        <f t="shared" si="6"/>
        <v>2.9908299667683128E-4</v>
      </c>
      <c r="N21" s="2"/>
      <c r="O21" s="2"/>
      <c r="P21" s="2"/>
      <c r="Q21" s="4"/>
      <c r="R21" s="4"/>
      <c r="S21" s="4"/>
      <c r="T21" s="4"/>
      <c r="U21" s="2"/>
      <c r="V21" s="2"/>
      <c r="W21" s="2"/>
      <c r="X21" s="2"/>
      <c r="Y21" s="2"/>
      <c r="Z21" s="3"/>
      <c r="AA21" s="2"/>
      <c r="AB21" s="2"/>
    </row>
    <row r="22" spans="1:28" x14ac:dyDescent="0.3">
      <c r="A22" s="2"/>
      <c r="D22" s="4"/>
      <c r="E22" s="4"/>
      <c r="F22" s="3"/>
      <c r="G22" s="3"/>
      <c r="H22" s="3"/>
      <c r="I22" s="3"/>
      <c r="J22" s="3"/>
      <c r="K22" s="2"/>
      <c r="L22" s="2"/>
      <c r="M22" s="2"/>
      <c r="N22" s="2"/>
      <c r="O22" s="2"/>
      <c r="P22" s="2"/>
      <c r="Q22" s="4"/>
      <c r="R22" s="4"/>
      <c r="S22" s="4"/>
      <c r="T22" s="4"/>
      <c r="U22" s="2"/>
      <c r="V22" s="2"/>
      <c r="W22" s="2"/>
      <c r="X22" s="2"/>
      <c r="Y22" s="2"/>
      <c r="Z22" s="3"/>
      <c r="AA22" s="2"/>
      <c r="AB22" s="2"/>
    </row>
    <row r="23" spans="1:28" x14ac:dyDescent="0.3">
      <c r="A23" s="2"/>
      <c r="B23" s="4"/>
      <c r="C23" s="4"/>
      <c r="D23" s="4"/>
      <c r="E23" s="4"/>
      <c r="F23" s="3"/>
      <c r="G23" s="3"/>
      <c r="H23" s="3"/>
      <c r="I23" s="3"/>
      <c r="J23" s="3"/>
      <c r="K23" s="2"/>
      <c r="L23" s="2"/>
      <c r="M23" s="2"/>
      <c r="N23" s="2"/>
      <c r="O23" s="2"/>
      <c r="P23" s="2"/>
      <c r="Q23" s="4"/>
      <c r="R23" s="4"/>
      <c r="S23" s="4"/>
      <c r="T23" s="4"/>
      <c r="U23" s="2"/>
      <c r="V23" s="2"/>
      <c r="W23" s="2"/>
      <c r="X23" s="2"/>
      <c r="Y23" s="2"/>
      <c r="Z23" s="3"/>
      <c r="AA23" s="2"/>
      <c r="AB23" s="2"/>
    </row>
    <row r="24" spans="1:28" x14ac:dyDescent="0.3">
      <c r="A24" s="2" t="s">
        <v>24</v>
      </c>
      <c r="B24" s="4"/>
      <c r="C24" s="4"/>
      <c r="D24" s="4"/>
      <c r="E24" s="4"/>
      <c r="F24" t="s">
        <v>5</v>
      </c>
      <c r="K24" t="s">
        <v>8</v>
      </c>
      <c r="L24" s="2" t="s">
        <v>9</v>
      </c>
      <c r="M24" t="s">
        <v>10</v>
      </c>
      <c r="N24" t="s">
        <v>22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8" x14ac:dyDescent="0.3">
      <c r="A25" s="5" t="s">
        <v>7</v>
      </c>
      <c r="B25" s="5">
        <v>128</v>
      </c>
      <c r="C25" s="5">
        <v>1</v>
      </c>
      <c r="D25" s="5">
        <v>8</v>
      </c>
      <c r="E25" s="5">
        <v>1</v>
      </c>
      <c r="F25" s="6">
        <v>8.1640000000000004E-2</v>
      </c>
      <c r="G25" s="6">
        <v>8.1610000000000002E-2</v>
      </c>
      <c r="H25" s="6">
        <v>8.1600000000000006E-2</v>
      </c>
      <c r="I25" s="6">
        <v>8.1600000000000006E-2</v>
      </c>
      <c r="J25" s="6">
        <v>8.1610000000000002E-2</v>
      </c>
      <c r="K25" s="7">
        <f t="shared" ref="K25:K32" si="7">AVERAGE(F25:J25)</f>
        <v>8.1612000000000004E-2</v>
      </c>
      <c r="L25" s="7">
        <f t="shared" ref="L25:L32" si="8">_xlfn.STDEV.P(F25:J25)</f>
        <v>1.4696938456698661E-5</v>
      </c>
      <c r="M25" s="7">
        <f t="shared" ref="M25:M32" si="9">L25/K25</f>
        <v>1.8008305710800693E-4</v>
      </c>
      <c r="N25" s="7">
        <v>7.6179999999999998E-2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8" x14ac:dyDescent="0.3">
      <c r="A26" s="2"/>
      <c r="B26" s="4">
        <v>64</v>
      </c>
      <c r="C26" s="4">
        <v>2</v>
      </c>
      <c r="D26">
        <v>8</v>
      </c>
      <c r="E26">
        <v>1</v>
      </c>
      <c r="F26" s="3">
        <v>8.1659999999999996E-2</v>
      </c>
      <c r="G26" s="3">
        <v>8.1619999999999998E-2</v>
      </c>
      <c r="H26" s="3">
        <v>8.1619999999999998E-2</v>
      </c>
      <c r="I26" s="3">
        <v>8.1610000000000002E-2</v>
      </c>
      <c r="J26" s="3">
        <v>8.1640000000000004E-2</v>
      </c>
      <c r="K26" s="2">
        <f t="shared" si="7"/>
        <v>8.1629999999999994E-2</v>
      </c>
      <c r="L26" s="2">
        <f t="shared" si="8"/>
        <v>1.7888543819997591E-5</v>
      </c>
      <c r="M26" s="2">
        <f t="shared" si="9"/>
        <v>2.1914178390294736E-4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8" x14ac:dyDescent="0.3">
      <c r="A27" s="2"/>
      <c r="B27" s="4">
        <v>32</v>
      </c>
      <c r="C27" s="4">
        <v>4</v>
      </c>
      <c r="D27">
        <v>8</v>
      </c>
      <c r="E27">
        <v>1</v>
      </c>
      <c r="F27" s="2">
        <v>8.165E-2</v>
      </c>
      <c r="G27" s="2">
        <v>8.1619999999999998E-2</v>
      </c>
      <c r="H27" s="2">
        <v>8.1640000000000004E-2</v>
      </c>
      <c r="I27" s="2">
        <v>8.1640000000000004E-2</v>
      </c>
      <c r="J27" s="2">
        <v>8.1570000000000004E-2</v>
      </c>
      <c r="K27" s="2">
        <f t="shared" si="7"/>
        <v>8.1624000000000002E-2</v>
      </c>
      <c r="L27" s="2">
        <f t="shared" si="8"/>
        <v>2.8705400188814348E-5</v>
      </c>
      <c r="M27" s="2">
        <f t="shared" si="9"/>
        <v>3.516784302265798E-4</v>
      </c>
      <c r="N27" s="2"/>
      <c r="O27" s="2"/>
      <c r="P27" s="2"/>
      <c r="Q27" s="4"/>
      <c r="R27" s="4"/>
      <c r="S27" s="4"/>
      <c r="T27" s="4"/>
      <c r="U27" s="3"/>
      <c r="V27" s="3"/>
      <c r="W27" s="3"/>
      <c r="X27" s="3"/>
      <c r="Y27" s="3"/>
      <c r="Z27" s="3"/>
      <c r="AA27" s="2"/>
      <c r="AB27" s="2"/>
    </row>
    <row r="28" spans="1:28" x14ac:dyDescent="0.3">
      <c r="A28" s="2"/>
      <c r="B28" s="4">
        <v>16</v>
      </c>
      <c r="C28" s="4">
        <v>8</v>
      </c>
      <c r="D28">
        <v>8</v>
      </c>
      <c r="E28">
        <v>1</v>
      </c>
      <c r="F28" s="2">
        <v>8.1670000000000006E-2</v>
      </c>
      <c r="G28" s="2">
        <v>8.1659999999999996E-2</v>
      </c>
      <c r="H28" s="2">
        <v>8.1640000000000004E-2</v>
      </c>
      <c r="I28" s="2">
        <v>8.1610000000000002E-2</v>
      </c>
      <c r="J28" s="2">
        <v>8.1680000000000003E-2</v>
      </c>
      <c r="K28" s="2">
        <f t="shared" si="7"/>
        <v>8.1652000000000016E-2</v>
      </c>
      <c r="L28" s="2">
        <f t="shared" si="8"/>
        <v>2.4819347291981933E-5</v>
      </c>
      <c r="M28" s="2">
        <f t="shared" si="9"/>
        <v>3.0396496463016128E-4</v>
      </c>
      <c r="N28" s="2"/>
      <c r="O28" s="2"/>
      <c r="P28" s="2"/>
      <c r="Q28" s="4"/>
      <c r="R28" s="4"/>
      <c r="S28" s="4"/>
      <c r="T28" s="4"/>
      <c r="U28" s="2"/>
      <c r="V28" s="2"/>
      <c r="W28" s="2"/>
      <c r="X28" s="2"/>
      <c r="Y28" s="2"/>
      <c r="Z28" s="3"/>
      <c r="AA28" s="2"/>
      <c r="AB28" s="2"/>
    </row>
    <row r="29" spans="1:28" x14ac:dyDescent="0.3">
      <c r="A29" s="2"/>
      <c r="B29" s="4">
        <v>8</v>
      </c>
      <c r="C29" s="4">
        <v>16</v>
      </c>
      <c r="D29">
        <v>8</v>
      </c>
      <c r="E29">
        <v>1</v>
      </c>
      <c r="F29" s="2">
        <v>8.158E-2</v>
      </c>
      <c r="G29" s="2">
        <v>8.1629999999999994E-2</v>
      </c>
      <c r="H29" s="2">
        <v>8.1640000000000004E-2</v>
      </c>
      <c r="I29" s="2">
        <v>8.1619999999999998E-2</v>
      </c>
      <c r="J29" s="2" t="s">
        <v>25</v>
      </c>
      <c r="K29" s="2">
        <f t="shared" si="7"/>
        <v>8.1617500000000009E-2</v>
      </c>
      <c r="L29" s="2">
        <f t="shared" si="8"/>
        <v>2.2776083947861056E-5</v>
      </c>
      <c r="M29" s="2">
        <f t="shared" si="9"/>
        <v>2.7905882865636726E-4</v>
      </c>
      <c r="N29" s="2"/>
      <c r="O29" s="2"/>
      <c r="P29" s="2"/>
      <c r="Q29" s="4"/>
      <c r="R29" s="4"/>
      <c r="S29" s="4"/>
      <c r="T29" s="4"/>
      <c r="U29" s="2"/>
      <c r="V29" s="2"/>
      <c r="W29" s="2"/>
      <c r="X29" s="2"/>
      <c r="Y29" s="2"/>
      <c r="Z29" s="3"/>
      <c r="AA29" s="2"/>
      <c r="AB29" s="2"/>
    </row>
    <row r="30" spans="1:28" x14ac:dyDescent="0.3">
      <c r="A30" s="2"/>
      <c r="B30" s="4">
        <v>4</v>
      </c>
      <c r="C30" s="4">
        <v>32</v>
      </c>
      <c r="D30">
        <v>8</v>
      </c>
      <c r="E30">
        <v>1</v>
      </c>
      <c r="F30" s="2">
        <v>8.1600000000000006E-2</v>
      </c>
      <c r="G30" s="2">
        <v>8.1589999999999996E-2</v>
      </c>
      <c r="H30" s="2">
        <v>8.158E-2</v>
      </c>
      <c r="I30" s="2">
        <v>8.1600000000000006E-2</v>
      </c>
      <c r="J30" s="2">
        <v>8.1610000000000002E-2</v>
      </c>
      <c r="K30" s="2">
        <f t="shared" si="7"/>
        <v>8.1596000000000002E-2</v>
      </c>
      <c r="L30" s="2">
        <f t="shared" si="8"/>
        <v>1.0198039027187604E-5</v>
      </c>
      <c r="M30" s="2">
        <f t="shared" si="9"/>
        <v>1.2498209504372277E-4</v>
      </c>
      <c r="N30" s="2"/>
      <c r="O30" s="2"/>
      <c r="P30" s="2"/>
      <c r="Q30" s="4"/>
      <c r="R30" s="4"/>
      <c r="S30" s="4"/>
      <c r="T30" s="4"/>
      <c r="U30" s="2"/>
      <c r="V30" s="2"/>
      <c r="W30" s="2"/>
      <c r="X30" s="2"/>
      <c r="Y30" s="2"/>
      <c r="Z30" s="3"/>
      <c r="AA30" s="2"/>
      <c r="AB30" s="2"/>
    </row>
    <row r="31" spans="1:28" x14ac:dyDescent="0.3">
      <c r="A31" s="2"/>
      <c r="B31" s="4">
        <v>2</v>
      </c>
      <c r="C31" s="4">
        <v>64</v>
      </c>
      <c r="D31">
        <v>8</v>
      </c>
      <c r="E31">
        <v>1</v>
      </c>
      <c r="F31" s="2">
        <v>8.1610000000000002E-2</v>
      </c>
      <c r="G31" s="2">
        <v>8.1600000000000006E-2</v>
      </c>
      <c r="H31" s="2">
        <v>8.1589999999999996E-2</v>
      </c>
      <c r="I31" s="2">
        <v>8.1629999999999994E-2</v>
      </c>
      <c r="J31" s="2">
        <v>8.1629999999999994E-2</v>
      </c>
      <c r="K31" s="2">
        <f t="shared" si="7"/>
        <v>8.161199999999999E-2</v>
      </c>
      <c r="L31" s="2">
        <f t="shared" si="8"/>
        <v>1.5999999999997614E-5</v>
      </c>
      <c r="M31" s="2">
        <f t="shared" si="9"/>
        <v>1.9604960054890968E-4</v>
      </c>
      <c r="N31" s="2"/>
      <c r="O31" s="2"/>
      <c r="P31" s="2"/>
      <c r="Q31" s="4"/>
      <c r="R31" s="4"/>
      <c r="S31" s="4"/>
      <c r="T31" s="4"/>
      <c r="U31" s="2"/>
      <c r="V31" s="2"/>
      <c r="W31" s="2"/>
      <c r="X31" s="2"/>
      <c r="Y31" s="2"/>
      <c r="Z31" s="3"/>
      <c r="AA31" s="2"/>
      <c r="AB31" s="2"/>
    </row>
    <row r="32" spans="1:28" x14ac:dyDescent="0.3">
      <c r="A32" s="2"/>
      <c r="B32" s="4">
        <v>1</v>
      </c>
      <c r="C32" s="4">
        <v>128</v>
      </c>
      <c r="D32" s="4">
        <v>8</v>
      </c>
      <c r="E32" s="4">
        <v>1</v>
      </c>
      <c r="F32" s="2">
        <v>8.158E-2</v>
      </c>
      <c r="G32" s="2">
        <v>8.1570000000000004E-2</v>
      </c>
      <c r="H32" s="2">
        <v>8.1570000000000004E-2</v>
      </c>
      <c r="I32" s="2">
        <v>8.165E-2</v>
      </c>
      <c r="J32" s="2">
        <v>8.1619999999999998E-2</v>
      </c>
      <c r="K32" s="2">
        <f t="shared" si="7"/>
        <v>8.1598000000000018E-2</v>
      </c>
      <c r="L32" s="2">
        <f t="shared" si="8"/>
        <v>3.187475490101707E-5</v>
      </c>
      <c r="M32" s="2">
        <f t="shared" si="9"/>
        <v>3.9063157063919536E-4</v>
      </c>
      <c r="N32" s="2"/>
      <c r="O32" s="2"/>
      <c r="P32" s="2"/>
      <c r="Q32" s="4"/>
      <c r="R32" s="4"/>
      <c r="S32" s="4"/>
      <c r="T32" s="4"/>
      <c r="U32" s="2"/>
      <c r="V32" s="2"/>
      <c r="W32" s="2"/>
      <c r="X32" s="2"/>
      <c r="Y32" s="2"/>
      <c r="Z32" s="3"/>
      <c r="AA32" s="2"/>
      <c r="AB32" s="2"/>
    </row>
    <row r="33" spans="1:26" x14ac:dyDescent="0.3">
      <c r="O33" s="2"/>
      <c r="P33" s="2"/>
      <c r="Q33" s="4"/>
      <c r="R33" s="4"/>
      <c r="S33" s="2"/>
      <c r="T33" s="2"/>
      <c r="U33" s="2"/>
      <c r="V33" s="2"/>
      <c r="W33" s="2"/>
      <c r="X33" s="2"/>
      <c r="Y33" s="2"/>
      <c r="Z33" s="2"/>
    </row>
    <row r="34" spans="1:26" x14ac:dyDescent="0.3">
      <c r="O34" s="2"/>
      <c r="P34" s="2"/>
      <c r="Q34" s="4"/>
      <c r="R34" s="4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t="s">
        <v>6</v>
      </c>
      <c r="L35" s="2"/>
      <c r="N35" s="2"/>
      <c r="O35" s="2"/>
      <c r="P35" s="2"/>
      <c r="Q35" s="4"/>
      <c r="R35" s="4"/>
      <c r="S35" s="2"/>
      <c r="T35" s="2"/>
      <c r="U35" s="2"/>
      <c r="V35" s="2"/>
      <c r="W35" s="2"/>
      <c r="X35" s="2"/>
      <c r="Y35" s="2"/>
      <c r="Z35" s="2"/>
    </row>
    <row r="36" spans="1:26" x14ac:dyDescent="0.3">
      <c r="B36" t="s">
        <v>1</v>
      </c>
      <c r="C36" t="s">
        <v>2</v>
      </c>
      <c r="D36" t="s">
        <v>3</v>
      </c>
      <c r="E36" t="s">
        <v>4</v>
      </c>
      <c r="F36" t="s">
        <v>5</v>
      </c>
      <c r="K36" t="s">
        <v>8</v>
      </c>
      <c r="L36" s="2" t="s">
        <v>9</v>
      </c>
      <c r="M36" t="s">
        <v>10</v>
      </c>
      <c r="N36" s="2"/>
      <c r="O36" t="s">
        <v>22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B37">
        <v>1024</v>
      </c>
      <c r="C37">
        <v>1</v>
      </c>
      <c r="D37">
        <v>1</v>
      </c>
      <c r="E37">
        <v>1</v>
      </c>
      <c r="F37" s="3">
        <v>0.23449999999999999</v>
      </c>
      <c r="G37" s="3">
        <v>0.23619999999999999</v>
      </c>
      <c r="H37" s="3">
        <v>0.2346</v>
      </c>
      <c r="I37" s="3">
        <v>0.2349</v>
      </c>
      <c r="J37" s="3">
        <v>0.23519999999999999</v>
      </c>
      <c r="K37" s="3">
        <f>AVERAGE(F37:J37)</f>
        <v>0.23508000000000001</v>
      </c>
      <c r="L37" s="2">
        <f>_xlfn.STDEV.P(F37:J37)</f>
        <v>6.1122827159744452E-4</v>
      </c>
      <c r="M37" s="2">
        <f>L37/K37</f>
        <v>2.6000862327609517E-3</v>
      </c>
      <c r="N37" t="s">
        <v>11</v>
      </c>
      <c r="O37" s="2">
        <v>0.2351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B38">
        <v>512</v>
      </c>
      <c r="C38">
        <v>1</v>
      </c>
      <c r="D38">
        <v>2</v>
      </c>
      <c r="E38">
        <v>1</v>
      </c>
      <c r="F38" s="3">
        <v>0.2069</v>
      </c>
      <c r="G38" s="3">
        <v>0.20830000000000001</v>
      </c>
      <c r="H38" s="3">
        <v>0.20569999999999999</v>
      </c>
      <c r="I38" s="3">
        <v>0.20979999999999999</v>
      </c>
      <c r="J38" s="3">
        <v>0.20630000000000001</v>
      </c>
      <c r="K38" s="3">
        <f t="shared" ref="K38:K47" si="10">AVERAGE(F38:J38)</f>
        <v>0.20739999999999997</v>
      </c>
      <c r="L38" s="2">
        <f t="shared" ref="L38:L47" si="11">_xlfn.STDEV.P(F38:J38)</f>
        <v>1.4778362561528901E-3</v>
      </c>
      <c r="M38" s="2">
        <f t="shared" ref="M38:M47" si="12">L38/K38</f>
        <v>7.1255364327526046E-3</v>
      </c>
      <c r="N38" t="s">
        <v>12</v>
      </c>
      <c r="O38" s="2">
        <f>O37/2</f>
        <v>0.11755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B39">
        <v>256</v>
      </c>
      <c r="C39">
        <v>1</v>
      </c>
      <c r="D39">
        <v>4</v>
      </c>
      <c r="E39">
        <v>1</v>
      </c>
      <c r="F39" s="3">
        <v>0.1542</v>
      </c>
      <c r="G39" s="3">
        <v>0.15570000000000001</v>
      </c>
      <c r="H39" s="3">
        <v>0.155</v>
      </c>
      <c r="I39" s="3">
        <v>0.15570000000000001</v>
      </c>
      <c r="J39" s="3">
        <v>0.1593</v>
      </c>
      <c r="K39" s="3">
        <f t="shared" si="10"/>
        <v>0.15598000000000001</v>
      </c>
      <c r="L39" s="2">
        <f t="shared" si="11"/>
        <v>1.7497428382479505E-3</v>
      </c>
      <c r="M39" s="2">
        <f t="shared" si="12"/>
        <v>1.1217738416771064E-2</v>
      </c>
      <c r="N39" t="s">
        <v>13</v>
      </c>
      <c r="O39" s="2">
        <f t="shared" ref="O39:O42" si="13">O38/2</f>
        <v>5.8775000000000001E-2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B40">
        <v>128</v>
      </c>
      <c r="C40">
        <v>1</v>
      </c>
      <c r="D40">
        <v>8</v>
      </c>
      <c r="E40">
        <v>1</v>
      </c>
      <c r="F40" s="3">
        <v>0.15670000000000001</v>
      </c>
      <c r="G40" s="3">
        <v>0.152</v>
      </c>
      <c r="H40" s="3">
        <v>0.15310000000000001</v>
      </c>
      <c r="I40" s="3">
        <v>0.15229999999999999</v>
      </c>
      <c r="J40" s="3">
        <v>0.1517</v>
      </c>
      <c r="K40" s="3">
        <f t="shared" si="10"/>
        <v>0.15316000000000002</v>
      </c>
      <c r="L40" s="2">
        <f t="shared" si="11"/>
        <v>1.8304097901836113E-3</v>
      </c>
      <c r="M40" s="2">
        <f t="shared" si="12"/>
        <v>1.1950964939825092E-2</v>
      </c>
      <c r="N40" t="s">
        <v>14</v>
      </c>
      <c r="O40" s="2">
        <f t="shared" si="13"/>
        <v>2.93875E-2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B41">
        <v>64</v>
      </c>
      <c r="C41">
        <v>1</v>
      </c>
      <c r="D41">
        <v>16</v>
      </c>
      <c r="E41">
        <v>1</v>
      </c>
      <c r="F41" s="3">
        <v>0.15559999999999999</v>
      </c>
      <c r="G41" s="3">
        <v>0.1525</v>
      </c>
      <c r="H41" s="3">
        <v>0.15079999999999999</v>
      </c>
      <c r="I41" s="3">
        <v>0.13250000000000001</v>
      </c>
      <c r="J41" s="3">
        <v>0.153</v>
      </c>
      <c r="K41" s="3">
        <f t="shared" si="10"/>
        <v>0.14887999999999998</v>
      </c>
      <c r="L41" s="2">
        <f t="shared" si="11"/>
        <v>8.3334026663782375E-3</v>
      </c>
      <c r="M41" s="2">
        <f t="shared" si="12"/>
        <v>5.5973956652191285E-2</v>
      </c>
      <c r="N41" t="s">
        <v>15</v>
      </c>
      <c r="O41" s="2">
        <f t="shared" si="13"/>
        <v>1.469375E-2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B42">
        <v>32</v>
      </c>
      <c r="C42">
        <v>1</v>
      </c>
      <c r="D42">
        <v>32</v>
      </c>
      <c r="E42">
        <v>1</v>
      </c>
      <c r="F42" s="3">
        <v>0.1414</v>
      </c>
      <c r="G42" s="3">
        <v>0.14249999999999999</v>
      </c>
      <c r="H42" s="3">
        <v>0.14249999999999999</v>
      </c>
      <c r="I42" s="3">
        <v>0.14149999999999999</v>
      </c>
      <c r="J42" s="3">
        <v>0.14319999999999999</v>
      </c>
      <c r="K42" s="3">
        <f t="shared" si="10"/>
        <v>0.14221999999999999</v>
      </c>
      <c r="L42" s="2">
        <f t="shared" si="11"/>
        <v>6.7941151005852058E-4</v>
      </c>
      <c r="M42" s="2">
        <f t="shared" si="12"/>
        <v>4.7771868236430931E-3</v>
      </c>
      <c r="N42" t="s">
        <v>16</v>
      </c>
      <c r="O42" s="2">
        <f t="shared" si="13"/>
        <v>7.3468750000000001E-3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t="s">
        <v>7</v>
      </c>
      <c r="B43" s="5">
        <v>16</v>
      </c>
      <c r="C43" s="5">
        <v>1</v>
      </c>
      <c r="D43" s="5">
        <v>64</v>
      </c>
      <c r="E43" s="5">
        <v>1</v>
      </c>
      <c r="F43" s="6">
        <v>0.12529999999999999</v>
      </c>
      <c r="G43" s="6">
        <v>0.12520000000000001</v>
      </c>
      <c r="H43" s="6">
        <v>0.12509999999999999</v>
      </c>
      <c r="I43" s="6">
        <v>0.12529999999999999</v>
      </c>
      <c r="J43" s="6">
        <v>0.12520000000000001</v>
      </c>
      <c r="K43" s="6">
        <f t="shared" si="10"/>
        <v>0.12522</v>
      </c>
      <c r="L43" s="7">
        <f t="shared" si="11"/>
        <v>7.4833147735479483E-5</v>
      </c>
      <c r="M43" s="7">
        <f t="shared" si="12"/>
        <v>5.9761338233093339E-4</v>
      </c>
      <c r="N43" s="5" t="s">
        <v>17</v>
      </c>
      <c r="O43" s="7">
        <v>7.3470000000000002E-3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B44">
        <v>8</v>
      </c>
      <c r="C44">
        <v>1</v>
      </c>
      <c r="D44">
        <v>128</v>
      </c>
      <c r="E44">
        <v>1</v>
      </c>
      <c r="F44" s="3">
        <v>0.1303</v>
      </c>
      <c r="G44" s="3">
        <v>0.13020000000000001</v>
      </c>
      <c r="H44" s="3">
        <v>0.1303</v>
      </c>
      <c r="I44" s="3">
        <v>0.1303</v>
      </c>
      <c r="J44" s="3">
        <v>0.1303</v>
      </c>
      <c r="K44" s="3">
        <f t="shared" si="10"/>
        <v>0.13028000000000001</v>
      </c>
      <c r="L44" s="2">
        <f t="shared" si="11"/>
        <v>3.9999999999995592E-5</v>
      </c>
      <c r="M44" s="2">
        <f t="shared" si="12"/>
        <v>3.0703101013198947E-4</v>
      </c>
      <c r="N44" t="s">
        <v>18</v>
      </c>
      <c r="O44" s="2">
        <v>7.3470000000000002E-3</v>
      </c>
    </row>
    <row r="45" spans="1:26" x14ac:dyDescent="0.3">
      <c r="B45">
        <v>4</v>
      </c>
      <c r="C45">
        <v>1</v>
      </c>
      <c r="D45">
        <v>256</v>
      </c>
      <c r="E45">
        <v>1</v>
      </c>
      <c r="F45" s="3">
        <v>0.1547</v>
      </c>
      <c r="G45" s="3">
        <v>0.15129999999999999</v>
      </c>
      <c r="H45" s="3">
        <v>0.15379999999999999</v>
      </c>
      <c r="I45" s="3">
        <v>0.15</v>
      </c>
      <c r="J45" s="3">
        <v>0.15890000000000001</v>
      </c>
      <c r="K45" s="3">
        <f t="shared" si="10"/>
        <v>0.15374000000000002</v>
      </c>
      <c r="L45" s="2">
        <f t="shared" si="11"/>
        <v>3.0819474362811655E-3</v>
      </c>
      <c r="M45" s="2">
        <f t="shared" si="12"/>
        <v>2.0046490414213382E-2</v>
      </c>
      <c r="N45" t="s">
        <v>19</v>
      </c>
      <c r="O45" s="2">
        <v>7.3470000000000002E-3</v>
      </c>
    </row>
    <row r="46" spans="1:26" x14ac:dyDescent="0.3">
      <c r="B46">
        <v>2</v>
      </c>
      <c r="C46">
        <v>1</v>
      </c>
      <c r="D46">
        <v>512</v>
      </c>
      <c r="E46">
        <v>1</v>
      </c>
      <c r="F46" s="3">
        <v>0.16569999999999999</v>
      </c>
      <c r="G46" s="3">
        <v>0.1633</v>
      </c>
      <c r="H46" s="3">
        <v>0.1658</v>
      </c>
      <c r="I46" s="3">
        <v>0.1608</v>
      </c>
      <c r="J46" s="3">
        <v>0.1661</v>
      </c>
      <c r="K46" s="3">
        <f t="shared" si="10"/>
        <v>0.16433999999999999</v>
      </c>
      <c r="L46" s="2">
        <f t="shared" si="11"/>
        <v>2.0343057783922245E-3</v>
      </c>
      <c r="M46" s="2">
        <f t="shared" si="12"/>
        <v>1.2378640491616312E-2</v>
      </c>
      <c r="N46" t="s">
        <v>20</v>
      </c>
      <c r="O46" s="2">
        <v>7.3470000000000002E-3</v>
      </c>
    </row>
    <row r="47" spans="1:26" x14ac:dyDescent="0.3">
      <c r="B47">
        <v>1</v>
      </c>
      <c r="C47">
        <v>1</v>
      </c>
      <c r="D47">
        <v>1024</v>
      </c>
      <c r="E47">
        <v>1</v>
      </c>
      <c r="F47" s="3">
        <v>0.16930000000000001</v>
      </c>
      <c r="G47" s="3">
        <v>0.17019999999999999</v>
      </c>
      <c r="H47" s="3">
        <v>0.1691</v>
      </c>
      <c r="I47" s="3">
        <v>0.1694</v>
      </c>
      <c r="J47" s="3">
        <v>0.16930000000000001</v>
      </c>
      <c r="K47" s="3">
        <f t="shared" si="10"/>
        <v>0.16946</v>
      </c>
      <c r="L47" s="2">
        <f t="shared" si="11"/>
        <v>3.8262252939417514E-4</v>
      </c>
      <c r="M47" s="2">
        <f t="shared" si="12"/>
        <v>2.2578928915034531E-3</v>
      </c>
      <c r="N47" t="s">
        <v>21</v>
      </c>
      <c r="O47" s="2">
        <v>7.3470000000000002E-3</v>
      </c>
    </row>
    <row r="48" spans="1:26" x14ac:dyDescent="0.3">
      <c r="L48" s="2"/>
    </row>
    <row r="49" spans="1:13" x14ac:dyDescent="0.3">
      <c r="L49" s="2"/>
    </row>
    <row r="50" spans="1:1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3" x14ac:dyDescent="0.3">
      <c r="A51" s="2"/>
      <c r="B51" s="2"/>
      <c r="C51" s="2"/>
      <c r="D51" s="2"/>
      <c r="E51" s="2"/>
      <c r="F51" t="s">
        <v>5</v>
      </c>
      <c r="K51" t="s">
        <v>8</v>
      </c>
      <c r="L51" s="2" t="s">
        <v>9</v>
      </c>
      <c r="M51" t="s">
        <v>10</v>
      </c>
    </row>
    <row r="52" spans="1:13" x14ac:dyDescent="0.3">
      <c r="A52" s="2" t="s">
        <v>7</v>
      </c>
      <c r="B52" s="8">
        <v>32</v>
      </c>
      <c r="C52" s="8">
        <v>1</v>
      </c>
      <c r="D52" s="8">
        <v>32</v>
      </c>
      <c r="E52" s="8">
        <v>1</v>
      </c>
      <c r="F52" s="6">
        <v>0.14319999999999999</v>
      </c>
      <c r="G52" s="6">
        <v>0.14199999999999999</v>
      </c>
      <c r="H52" s="6">
        <v>0.1429</v>
      </c>
      <c r="I52" s="6">
        <v>0.1421</v>
      </c>
      <c r="J52" s="6">
        <v>0.11940000000000001</v>
      </c>
      <c r="K52" s="6">
        <f t="shared" ref="K52:K57" si="14">AVERAGE(F52:J52)</f>
        <v>0.13791999999999999</v>
      </c>
      <c r="L52" s="7">
        <f>_xlfn.STDEV.P(F52:J52)</f>
        <v>9.2713321588647618E-3</v>
      </c>
      <c r="M52" s="7">
        <f>L52/K52</f>
        <v>6.7222535954645904E-2</v>
      </c>
    </row>
    <row r="53" spans="1:13" x14ac:dyDescent="0.3">
      <c r="A53" s="2"/>
      <c r="B53" s="4">
        <v>32</v>
      </c>
      <c r="C53" s="4">
        <v>1</v>
      </c>
      <c r="D53" s="4">
        <v>16</v>
      </c>
      <c r="E53" s="4">
        <v>2</v>
      </c>
      <c r="F53" s="2">
        <v>0.16</v>
      </c>
      <c r="G53" s="2">
        <v>0.15579999999999999</v>
      </c>
      <c r="H53" s="2">
        <v>0.1648</v>
      </c>
      <c r="I53" s="2">
        <v>0.15740000000000001</v>
      </c>
      <c r="J53" s="2">
        <v>0.14510000000000001</v>
      </c>
      <c r="K53" s="3">
        <f t="shared" si="14"/>
        <v>0.15662000000000001</v>
      </c>
      <c r="L53" s="2">
        <f t="shared" ref="L53:L57" si="15">_xlfn.STDEV.P(F53:J53)</f>
        <v>6.5165635115450211E-3</v>
      </c>
      <c r="M53" s="2">
        <f t="shared" ref="M53:M57" si="16">L53/K53</f>
        <v>4.1607479961339677E-2</v>
      </c>
    </row>
    <row r="54" spans="1:13" x14ac:dyDescent="0.3">
      <c r="A54" s="2"/>
      <c r="B54" s="4">
        <v>32</v>
      </c>
      <c r="C54" s="4">
        <v>1</v>
      </c>
      <c r="D54" s="4">
        <v>8</v>
      </c>
      <c r="E54" s="4">
        <v>4</v>
      </c>
      <c r="F54" s="2">
        <v>0.15859999999999999</v>
      </c>
      <c r="G54" s="2">
        <v>0.15720000000000001</v>
      </c>
      <c r="H54" s="2">
        <v>0.15640000000000001</v>
      </c>
      <c r="I54" s="2">
        <v>0.15429999999999999</v>
      </c>
      <c r="J54" s="2">
        <v>0.1643</v>
      </c>
      <c r="K54" s="3">
        <f t="shared" si="14"/>
        <v>0.15816</v>
      </c>
      <c r="L54" s="2">
        <f t="shared" si="15"/>
        <v>3.3708159249653492E-3</v>
      </c>
      <c r="M54" s="2">
        <f t="shared" si="16"/>
        <v>2.1312695529624111E-2</v>
      </c>
    </row>
    <row r="55" spans="1:13" x14ac:dyDescent="0.3">
      <c r="A55" s="2"/>
      <c r="B55" s="4">
        <v>32</v>
      </c>
      <c r="C55" s="4">
        <v>1</v>
      </c>
      <c r="D55" s="4">
        <v>4</v>
      </c>
      <c r="E55" s="4">
        <v>8</v>
      </c>
      <c r="F55" s="2">
        <v>0.159</v>
      </c>
      <c r="G55" s="2">
        <v>0.1593</v>
      </c>
      <c r="H55" s="2">
        <v>0.13850000000000001</v>
      </c>
      <c r="I55" s="2">
        <v>0.157</v>
      </c>
      <c r="J55" s="2">
        <v>0.15959999999999999</v>
      </c>
      <c r="K55" s="3">
        <f t="shared" si="14"/>
        <v>0.15467999999999998</v>
      </c>
      <c r="L55" s="2">
        <f t="shared" si="15"/>
        <v>8.1411055760258946E-3</v>
      </c>
      <c r="M55" s="2">
        <f t="shared" si="16"/>
        <v>5.263192123109578E-2</v>
      </c>
    </row>
    <row r="56" spans="1:13" x14ac:dyDescent="0.3">
      <c r="A56" s="2"/>
      <c r="B56" s="4">
        <v>32</v>
      </c>
      <c r="C56" s="4">
        <v>1</v>
      </c>
      <c r="D56" s="4">
        <v>2</v>
      </c>
      <c r="E56" s="4">
        <v>16</v>
      </c>
      <c r="F56" s="2">
        <v>1.7030000000000001E-3</v>
      </c>
      <c r="G56" s="2">
        <v>0.1762</v>
      </c>
      <c r="H56" s="2">
        <v>0.1782</v>
      </c>
      <c r="I56" s="2">
        <v>0.16639999999999999</v>
      </c>
      <c r="J56" s="2">
        <v>0.17780000000000001</v>
      </c>
      <c r="K56" s="3">
        <f t="shared" si="14"/>
        <v>0.14006059999999998</v>
      </c>
      <c r="L56" s="2">
        <f t="shared" si="15"/>
        <v>6.9313089452425966E-2</v>
      </c>
      <c r="M56" s="2">
        <f t="shared" si="16"/>
        <v>0.49487928405580139</v>
      </c>
    </row>
    <row r="57" spans="1:13" x14ac:dyDescent="0.3">
      <c r="A57" s="2"/>
      <c r="B57" s="4">
        <v>32</v>
      </c>
      <c r="C57" s="4">
        <v>1</v>
      </c>
      <c r="D57" s="4">
        <v>1</v>
      </c>
      <c r="E57" s="4">
        <v>32</v>
      </c>
      <c r="F57" s="2">
        <v>0.19650000000000001</v>
      </c>
      <c r="G57" s="2">
        <v>0.1769</v>
      </c>
      <c r="H57" s="2">
        <v>0.1968</v>
      </c>
      <c r="I57" s="2">
        <v>0.1968</v>
      </c>
      <c r="J57" s="2">
        <v>0.20599999999999999</v>
      </c>
      <c r="K57" s="3">
        <f t="shared" si="14"/>
        <v>0.1946</v>
      </c>
      <c r="L57" s="2">
        <f t="shared" si="15"/>
        <v>9.5555219637652421E-3</v>
      </c>
      <c r="M57" s="2">
        <f t="shared" si="16"/>
        <v>4.9103401663747388E-2</v>
      </c>
    </row>
    <row r="58" spans="1:1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3" x14ac:dyDescent="0.3">
      <c r="A60" s="2"/>
      <c r="B60" s="2"/>
      <c r="C60" s="2"/>
      <c r="D60" s="2"/>
      <c r="E60" s="2"/>
      <c r="F60" t="s">
        <v>5</v>
      </c>
      <c r="K60" t="s">
        <v>8</v>
      </c>
      <c r="L60" s="2" t="s">
        <v>9</v>
      </c>
      <c r="M60" t="s">
        <v>10</v>
      </c>
    </row>
    <row r="61" spans="1:13" x14ac:dyDescent="0.3">
      <c r="A61" s="2" t="s">
        <v>7</v>
      </c>
      <c r="B61" s="8">
        <v>32</v>
      </c>
      <c r="C61" s="8">
        <v>1</v>
      </c>
      <c r="D61" s="8">
        <v>32</v>
      </c>
      <c r="E61" s="8">
        <v>1</v>
      </c>
      <c r="F61" s="6">
        <v>0.14319999999999999</v>
      </c>
      <c r="G61" s="6">
        <v>0.14199999999999999</v>
      </c>
      <c r="H61" s="6">
        <v>0.1429</v>
      </c>
      <c r="I61" s="6">
        <v>0.1421</v>
      </c>
      <c r="J61" s="6">
        <v>0.11940000000000001</v>
      </c>
      <c r="K61" s="6">
        <f t="shared" ref="K61:K66" si="17">AVERAGE(F61:J61)</f>
        <v>0.13791999999999999</v>
      </c>
      <c r="L61" s="7">
        <f>_xlfn.STDEV.P(F61:J61)</f>
        <v>9.2713321588647618E-3</v>
      </c>
      <c r="M61" s="7">
        <f>L61/K61</f>
        <v>6.7222535954645904E-2</v>
      </c>
    </row>
    <row r="62" spans="1:13" x14ac:dyDescent="0.3">
      <c r="A62" s="2"/>
      <c r="B62" s="4">
        <v>16</v>
      </c>
      <c r="C62" s="4">
        <v>2</v>
      </c>
      <c r="D62" s="4">
        <v>32</v>
      </c>
      <c r="E62" s="4">
        <v>1</v>
      </c>
      <c r="F62" s="2">
        <v>0.14230000000000001</v>
      </c>
      <c r="G62" s="2">
        <v>0.13980000000000001</v>
      </c>
      <c r="H62" s="2">
        <v>0.14199999999999999</v>
      </c>
      <c r="I62" s="2">
        <v>0.14199999999999999</v>
      </c>
      <c r="J62" s="2">
        <v>0.14000000000000001</v>
      </c>
      <c r="K62" s="3">
        <f t="shared" si="17"/>
        <v>0.14122000000000001</v>
      </c>
      <c r="L62" s="2">
        <f t="shared" ref="L62:L66" si="18">_xlfn.STDEV.P(F62:J62)</f>
        <v>1.0851727973000362E-3</v>
      </c>
      <c r="M62" s="2">
        <f t="shared" ref="M62:M66" si="19">L62/K62</f>
        <v>7.6842713305483373E-3</v>
      </c>
    </row>
    <row r="63" spans="1:13" x14ac:dyDescent="0.3">
      <c r="A63" s="2"/>
      <c r="B63" s="4">
        <v>8</v>
      </c>
      <c r="C63" s="4">
        <v>4</v>
      </c>
      <c r="D63" s="4">
        <v>32</v>
      </c>
      <c r="E63" s="4">
        <v>1</v>
      </c>
      <c r="F63" s="2">
        <v>0.14169999999999999</v>
      </c>
      <c r="G63" s="2">
        <v>0.14219999999999999</v>
      </c>
      <c r="H63" s="2">
        <v>0.14219999999999999</v>
      </c>
      <c r="I63" s="2">
        <v>0.14199999999999999</v>
      </c>
      <c r="J63" s="2">
        <v>0.14249999999999999</v>
      </c>
      <c r="K63" s="3">
        <f t="shared" si="17"/>
        <v>0.14211999999999997</v>
      </c>
      <c r="L63" s="2">
        <f t="shared" si="18"/>
        <v>2.6381811916545753E-4</v>
      </c>
      <c r="M63" s="2">
        <f t="shared" si="19"/>
        <v>1.8563053698667153E-3</v>
      </c>
    </row>
    <row r="64" spans="1:13" x14ac:dyDescent="0.3">
      <c r="A64" s="2"/>
      <c r="B64" s="4">
        <v>4</v>
      </c>
      <c r="C64" s="4">
        <v>8</v>
      </c>
      <c r="D64" s="4">
        <v>32</v>
      </c>
      <c r="E64" s="4">
        <v>1</v>
      </c>
      <c r="F64" s="2">
        <v>0.14169999999999999</v>
      </c>
      <c r="G64" s="2">
        <v>0.14080000000000001</v>
      </c>
      <c r="H64" s="2">
        <v>0.1429</v>
      </c>
      <c r="I64" s="2">
        <v>0.14249999999999999</v>
      </c>
      <c r="J64" s="2">
        <v>0.14230000000000001</v>
      </c>
      <c r="K64" s="3">
        <f t="shared" si="17"/>
        <v>0.14204</v>
      </c>
      <c r="L64" s="2">
        <f t="shared" si="18"/>
        <v>7.3102667529987946E-4</v>
      </c>
      <c r="M64" s="2">
        <f t="shared" si="19"/>
        <v>5.1466254245274533E-3</v>
      </c>
    </row>
    <row r="65" spans="1:13" x14ac:dyDescent="0.3">
      <c r="A65" s="2"/>
      <c r="B65" s="4">
        <v>2</v>
      </c>
      <c r="C65" s="4">
        <v>16</v>
      </c>
      <c r="D65" s="4">
        <v>32</v>
      </c>
      <c r="E65" s="4">
        <v>1</v>
      </c>
      <c r="F65" s="2">
        <v>0.1411</v>
      </c>
      <c r="G65" s="2">
        <v>0.14219999999999999</v>
      </c>
      <c r="H65" s="2">
        <v>0.1396</v>
      </c>
      <c r="I65" s="2">
        <v>0.1419</v>
      </c>
      <c r="J65" s="2">
        <v>0.14230000000000001</v>
      </c>
      <c r="K65" s="3">
        <f t="shared" si="17"/>
        <v>0.14141999999999999</v>
      </c>
      <c r="L65" s="2">
        <f t="shared" si="18"/>
        <v>1.0027960909377335E-3</v>
      </c>
      <c r="M65" s="2">
        <f t="shared" si="19"/>
        <v>7.0909071626200932E-3</v>
      </c>
    </row>
    <row r="66" spans="1:13" x14ac:dyDescent="0.3">
      <c r="A66" s="2"/>
      <c r="B66" s="4">
        <v>1</v>
      </c>
      <c r="C66" s="4">
        <v>32</v>
      </c>
      <c r="D66" s="4">
        <v>32</v>
      </c>
      <c r="E66" s="4">
        <v>1</v>
      </c>
      <c r="F66" s="2">
        <v>0.14199999999999999</v>
      </c>
      <c r="G66" s="2">
        <v>0.1431</v>
      </c>
      <c r="H66" s="2">
        <v>0.14299999999999999</v>
      </c>
      <c r="I66" s="2">
        <v>0.14080000000000001</v>
      </c>
      <c r="J66" s="2">
        <v>0.14149999999999999</v>
      </c>
      <c r="K66" s="3">
        <f t="shared" si="17"/>
        <v>0.14208000000000001</v>
      </c>
      <c r="L66" s="2">
        <f t="shared" si="18"/>
        <v>8.7954533709183906E-4</v>
      </c>
      <c r="M66" s="2">
        <f t="shared" si="19"/>
        <v>6.1904936450720652E-3</v>
      </c>
    </row>
    <row r="77" spans="1:13" x14ac:dyDescent="0.3">
      <c r="A77" t="s">
        <v>6</v>
      </c>
    </row>
    <row r="78" spans="1:13" x14ac:dyDescent="0.3">
      <c r="B78" t="s">
        <v>1</v>
      </c>
      <c r="C78" t="s">
        <v>2</v>
      </c>
      <c r="D78" t="s">
        <v>3</v>
      </c>
      <c r="E78" t="s">
        <v>4</v>
      </c>
      <c r="F78" t="s">
        <v>5</v>
      </c>
    </row>
    <row r="79" spans="1:13" x14ac:dyDescent="0.3">
      <c r="B79">
        <v>1024</v>
      </c>
      <c r="C79">
        <v>1</v>
      </c>
      <c r="D79">
        <v>1</v>
      </c>
      <c r="E79">
        <v>1</v>
      </c>
      <c r="F79" s="1">
        <v>0.23499999999999999</v>
      </c>
    </row>
    <row r="80" spans="1:13" x14ac:dyDescent="0.3">
      <c r="B80">
        <v>512</v>
      </c>
      <c r="C80">
        <v>1</v>
      </c>
      <c r="D80">
        <v>2</v>
      </c>
      <c r="E80">
        <v>1</v>
      </c>
      <c r="F80" s="1">
        <v>0.20699999999999999</v>
      </c>
    </row>
    <row r="81" spans="2:6" x14ac:dyDescent="0.3">
      <c r="B81">
        <v>256</v>
      </c>
      <c r="C81">
        <v>1</v>
      </c>
      <c r="D81">
        <v>4</v>
      </c>
      <c r="E81">
        <v>1</v>
      </c>
      <c r="F81" s="1">
        <v>0.13700000000000001</v>
      </c>
    </row>
    <row r="82" spans="2:6" x14ac:dyDescent="0.3">
      <c r="B82">
        <v>128</v>
      </c>
      <c r="C82">
        <v>1</v>
      </c>
      <c r="D82">
        <v>8</v>
      </c>
      <c r="E82">
        <v>1</v>
      </c>
      <c r="F82" s="1">
        <v>0.15310000000000001</v>
      </c>
    </row>
    <row r="83" spans="2:6" x14ac:dyDescent="0.3">
      <c r="B83">
        <v>64</v>
      </c>
      <c r="C83">
        <v>1</v>
      </c>
      <c r="D83">
        <v>16</v>
      </c>
      <c r="E83">
        <v>1</v>
      </c>
      <c r="F83" s="1">
        <v>0.151</v>
      </c>
    </row>
    <row r="84" spans="2:6" x14ac:dyDescent="0.3">
      <c r="B84">
        <v>32</v>
      </c>
      <c r="C84">
        <v>1</v>
      </c>
      <c r="D84">
        <v>32</v>
      </c>
      <c r="E84">
        <v>1</v>
      </c>
      <c r="F84" s="1">
        <v>0.14299999999999999</v>
      </c>
    </row>
    <row r="88" spans="2:6" x14ac:dyDescent="0.3">
      <c r="B88">
        <v>256</v>
      </c>
      <c r="C88">
        <v>1</v>
      </c>
      <c r="D88">
        <v>4</v>
      </c>
      <c r="E88">
        <v>1</v>
      </c>
      <c r="F88" s="1">
        <v>0.13700000000000001</v>
      </c>
    </row>
    <row r="89" spans="2:6" x14ac:dyDescent="0.3">
      <c r="B89">
        <v>256</v>
      </c>
      <c r="C89">
        <v>1</v>
      </c>
      <c r="D89">
        <v>2</v>
      </c>
      <c r="E89">
        <v>2</v>
      </c>
      <c r="F89" s="1">
        <v>0.16500000000000001</v>
      </c>
    </row>
    <row r="93" spans="2:6" x14ac:dyDescent="0.3">
      <c r="B93">
        <v>256</v>
      </c>
      <c r="C93">
        <v>1</v>
      </c>
      <c r="D93">
        <v>4</v>
      </c>
      <c r="E93">
        <v>1</v>
      </c>
      <c r="F93" s="1">
        <v>0.13700000000000001</v>
      </c>
    </row>
    <row r="94" spans="2:6" x14ac:dyDescent="0.3">
      <c r="B94">
        <v>128</v>
      </c>
      <c r="C94">
        <v>2</v>
      </c>
      <c r="D94">
        <v>4</v>
      </c>
      <c r="E94">
        <v>1</v>
      </c>
      <c r="F94" s="1">
        <v>0.13700000000000001</v>
      </c>
    </row>
    <row r="95" spans="2:6" x14ac:dyDescent="0.3">
      <c r="B95">
        <v>64</v>
      </c>
      <c r="C95">
        <v>4</v>
      </c>
      <c r="D95">
        <v>4</v>
      </c>
      <c r="E95">
        <v>1</v>
      </c>
      <c r="F95" s="1">
        <v>0.1535</v>
      </c>
    </row>
    <row r="96" spans="2:6" x14ac:dyDescent="0.3">
      <c r="B96">
        <v>32</v>
      </c>
      <c r="C96">
        <v>8</v>
      </c>
      <c r="D96">
        <v>4</v>
      </c>
      <c r="E96">
        <v>1</v>
      </c>
      <c r="F96" s="1">
        <v>0.13700000000000001</v>
      </c>
    </row>
    <row r="97" spans="2:6" x14ac:dyDescent="0.3">
      <c r="B97">
        <v>16</v>
      </c>
      <c r="C97">
        <v>16</v>
      </c>
      <c r="D97">
        <v>4</v>
      </c>
      <c r="E97">
        <v>1</v>
      </c>
      <c r="F97" s="1">
        <v>0.15909999999999999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Frazão</dc:creator>
  <cp:lastModifiedBy>Victor Souza</cp:lastModifiedBy>
  <dcterms:created xsi:type="dcterms:W3CDTF">2022-12-12T14:26:24Z</dcterms:created>
  <dcterms:modified xsi:type="dcterms:W3CDTF">2023-01-01T18:12:08Z</dcterms:modified>
</cp:coreProperties>
</file>