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4_ano_1_semestre/AAD/trabalho2/"/>
    </mc:Choice>
  </mc:AlternateContent>
  <xr:revisionPtr revIDLastSave="101" documentId="13_ncr:1_{B0273F92-EA0E-4830-9CF3-B7C597154E68}" xr6:coauthVersionLast="47" xr6:coauthVersionMax="47" xr10:uidLastSave="{6AD37043-9591-4C14-816A-417ECB1DA1CA}"/>
  <bookViews>
    <workbookView minimized="1" xWindow="5868" yWindow="-12" windowWidth="17280" windowHeight="8964" xr2:uid="{7FAF326C-C28D-4695-B431-1E9FFE347663}"/>
  </bookViews>
  <sheets>
    <sheet name="Folha1" sheetId="1" r:id="rId1"/>
  </sheets>
  <calcPr calcId="191029" iterateDelta="1E-4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G47" i="1"/>
  <c r="H47" i="1"/>
  <c r="H46" i="1"/>
  <c r="H45" i="1"/>
  <c r="H44" i="1"/>
  <c r="H43" i="1"/>
  <c r="G46" i="1"/>
  <c r="G45" i="1"/>
  <c r="G44" i="1"/>
  <c r="G43" i="1"/>
  <c r="H42" i="1"/>
  <c r="G42" i="1"/>
  <c r="H30" i="1"/>
  <c r="H29" i="1"/>
  <c r="H28" i="1"/>
  <c r="H27" i="1"/>
  <c r="H26" i="1"/>
  <c r="G30" i="1"/>
  <c r="G29" i="1"/>
  <c r="G28" i="1"/>
  <c r="G27" i="1"/>
  <c r="G26" i="1"/>
  <c r="H25" i="1"/>
  <c r="G25" i="1"/>
  <c r="Y2" i="1"/>
  <c r="H2" i="1"/>
  <c r="G12" i="1"/>
  <c r="G11" i="1"/>
  <c r="G10" i="1"/>
  <c r="G9" i="1"/>
  <c r="H9" i="1" s="1"/>
  <c r="G8" i="1"/>
  <c r="G7" i="1"/>
  <c r="G6" i="1"/>
  <c r="G5" i="1"/>
  <c r="G4" i="1"/>
  <c r="G3" i="1"/>
  <c r="G2" i="1"/>
  <c r="H12" i="1"/>
  <c r="H11" i="1"/>
  <c r="H10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<sst xmlns="http://schemas.openxmlformats.org/spreadsheetml/2006/main" count="64" uniqueCount="44">
  <si>
    <t>Grid Configuration</t>
  </si>
  <si>
    <t>Medição 2</t>
  </si>
  <si>
    <t>Medição 3</t>
  </si>
  <si>
    <t>Medição 4</t>
  </si>
  <si>
    <t>Medição 5</t>
  </si>
  <si>
    <t>Média</t>
  </si>
  <si>
    <t>Desvio Padrão</t>
  </si>
  <si>
    <t>(1024,1,1), (1,1,1)</t>
  </si>
  <si>
    <t>(512,1,1),(2,1,1)</t>
  </si>
  <si>
    <t>(256,1,1),(4,1,1)</t>
  </si>
  <si>
    <t>(128,1,1), (8,1,1)</t>
  </si>
  <si>
    <t>(64,1,1),(16,1,1)</t>
  </si>
  <si>
    <t>(32,1,1),(32,1,1)</t>
  </si>
  <si>
    <t>(16,1,1),(64,1,1)</t>
  </si>
  <si>
    <t>(8,1,1),(128,1,1)</t>
  </si>
  <si>
    <t>(4,1,1),(256,1,1)</t>
  </si>
  <si>
    <t>(2,1,1),(512,1,1)</t>
  </si>
  <si>
    <t>(1,1,1),(1024,1,1)</t>
  </si>
  <si>
    <t>Medição CPU 1(s)</t>
  </si>
  <si>
    <t>Medição 1 (s)</t>
  </si>
  <si>
    <t>Melhores resultados para block dim &gt;=4</t>
  </si>
  <si>
    <t>Melhores valores obtidos com block size multiplo de 4?</t>
  </si>
  <si>
    <t>O melhor valor foi obtido para o bloco dim 32</t>
  </si>
  <si>
    <t>Testar bidimensionalidade para o bloco dim 32:</t>
  </si>
  <si>
    <t>(32,1,1),(16,2,1)</t>
  </si>
  <si>
    <t>(32,1,1),(8,4,1)</t>
  </si>
  <si>
    <t>(32,1,1),(4,8,1)</t>
  </si>
  <si>
    <t>(32,1,1),(2,16,1)</t>
  </si>
  <si>
    <t>(32,1,1),(1,32,1)</t>
  </si>
  <si>
    <t>Testar bidimensionalidade da grid para bloco (32,1,1):</t>
  </si>
  <si>
    <t>(16,2,1),(32,1,1)</t>
  </si>
  <si>
    <t>(8,4,1),(32,1,1)</t>
  </si>
  <si>
    <t>(4,8,1),(32,1,1)</t>
  </si>
  <si>
    <t>(2,16,1),(32,1,1)</t>
  </si>
  <si>
    <t>(1,32,1),(32,1,1)</t>
  </si>
  <si>
    <t>Solução otimizada: (4,8,1),(32,1,1)</t>
  </si>
  <si>
    <t>x</t>
  </si>
  <si>
    <t>(32,1,1)</t>
  </si>
  <si>
    <t>(16,2,1)</t>
  </si>
  <si>
    <t>(8,4,1)</t>
  </si>
  <si>
    <t>(4,8,1)</t>
  </si>
  <si>
    <t>(2,16,1)</t>
  </si>
  <si>
    <t>(1,32,1)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</si>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</sst>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E+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Medições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(Folha1!$T$5,Folha1!$T$6,Folha1!$T$7,Folha1!$T$8,Folha1!$T$9,Folha1!$T$10,Folha1!$T$11,Folha1!$T$12,Folha1!$T$13,Folha1!$T$14,Folha1!$T$15)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(Folha1!$G$2,Folha1!$G$3,Folha1!$G$4,Folha1!$G$5,Folha1!$G$6,Folha1!$G$7,Folha1!$G$8,Folha1!$G$9,Folha1!$G$10,Folha1!$G$11,Folha1!$G$12)</c:f>
              <c:numCache>
                <c:formatCode>0.0E+00</c:formatCode>
                <c:ptCount val="11"/>
                <c:pt idx="0">
                  <c:v>0.23402000000000003</c:v>
                </c:pt>
                <c:pt idx="1">
                  <c:v>0.20734000000000002</c:v>
                </c:pt>
                <c:pt idx="2">
                  <c:v>0.15517999999999998</c:v>
                </c:pt>
                <c:pt idx="3">
                  <c:v>0.1535</c:v>
                </c:pt>
                <c:pt idx="4">
                  <c:v>0.15165999999999999</c:v>
                </c:pt>
                <c:pt idx="5">
                  <c:v>0.14233999999999999</c:v>
                </c:pt>
                <c:pt idx="6">
                  <c:v>0.14667999999999998</c:v>
                </c:pt>
                <c:pt idx="7">
                  <c:v>0.15126000000000001</c:v>
                </c:pt>
                <c:pt idx="8">
                  <c:v>0.15540000000000001</c:v>
                </c:pt>
                <c:pt idx="9">
                  <c:v>0.16044</c:v>
                </c:pt>
                <c:pt idx="10">
                  <c:v>0.16946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C-4AE8-938C-E3AB36CF1B25}"/>
            </c:ext>
          </c:extLst>
        </c:ser>
        <c:ser>
          <c:idx val="1"/>
          <c:order val="1"/>
          <c:tx>
            <c:v>Série2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(Folha1!$I$2,Folha1!$I$3,Folha1!$I$4:$I$12)</c:f>
              <c:numCache>
                <c:formatCode>0.00E+00</c:formatCode>
                <c:ptCount val="11"/>
                <c:pt idx="0">
                  <c:v>0.23402000000000003</c:v>
                </c:pt>
                <c:pt idx="1">
                  <c:v>0.11701000000000002</c:v>
                </c:pt>
                <c:pt idx="2">
                  <c:v>5.8505000000000008E-2</c:v>
                </c:pt>
                <c:pt idx="3">
                  <c:v>2.9252500000000004E-2</c:v>
                </c:pt>
                <c:pt idx="4">
                  <c:v>1.4626250000000002E-2</c:v>
                </c:pt>
                <c:pt idx="5">
                  <c:v>7.313125000000001E-3</c:v>
                </c:pt>
                <c:pt idx="6">
                  <c:v>7.313125000000001E-3</c:v>
                </c:pt>
                <c:pt idx="7">
                  <c:v>7.313125000000001E-3</c:v>
                </c:pt>
                <c:pt idx="8">
                  <c:v>7.313125000000001E-3</c:v>
                </c:pt>
                <c:pt idx="9">
                  <c:v>7.313125000000001E-3</c:v>
                </c:pt>
                <c:pt idx="10">
                  <c:v>7.313125000000001E-3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7-4667-82D1-86C2904F3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223440"/>
        <c:axId val="610223024"/>
      </c:lineChart>
      <c:catAx>
        <c:axId val="61022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223024"/>
        <c:crosses val="autoZero"/>
        <c:auto val="1"/>
        <c:lblAlgn val="ctr"/>
        <c:lblOffset val="100"/>
        <c:noMultiLvlLbl val="0"/>
      </c:catAx>
      <c:valAx>
        <c:axId val="610223024"/>
        <c:scaling>
          <c:logBase val="10"/>
          <c:orientation val="minMax"/>
          <c:max val="0.23500000000000001"/>
          <c:min val="7.0000000000000019E-3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02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(Folha1!$T$23,Folha1!$T$24,Folha1!$T$25,Folha1!$T$26,Folha1!$T$27,Folha1!$T$28)</c:f>
              <c:strCache>
                <c:ptCount val="6"/>
                <c:pt idx="0">
                  <c:v>(32,1,1)</c:v>
                </c:pt>
                <c:pt idx="1">
                  <c:v>(16,2,1)</c:v>
                </c:pt>
                <c:pt idx="2">
                  <c:v>(8,4,1)</c:v>
                </c:pt>
                <c:pt idx="3">
                  <c:v>(4,8,1)</c:v>
                </c:pt>
                <c:pt idx="4">
                  <c:v>(2,16,1)</c:v>
                </c:pt>
                <c:pt idx="5">
                  <c:v>(1,32,1)</c:v>
                </c:pt>
              </c:strCache>
            </c:strRef>
          </c:cat>
          <c:val>
            <c:numRef>
              <c:f>(Folha1!$G$25,Folha1!$G$26,Folha1!$G$27,Folha1!$G$28,Folha1!$G$29,Folha1!$G$30)</c:f>
              <c:numCache>
                <c:formatCode>0.0E+00</c:formatCode>
                <c:ptCount val="6"/>
                <c:pt idx="0">
                  <c:v>0.14233999999999999</c:v>
                </c:pt>
                <c:pt idx="1">
                  <c:v>0.16014</c:v>
                </c:pt>
                <c:pt idx="2">
                  <c:v>0.15831999999999999</c:v>
                </c:pt>
                <c:pt idx="3">
                  <c:v>0.15886</c:v>
                </c:pt>
                <c:pt idx="4">
                  <c:v>0.17061999999999999</c:v>
                </c:pt>
                <c:pt idx="5">
                  <c:v>0.19696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A-4A7B-82FC-416146EE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39776"/>
        <c:axId val="695945184"/>
      </c:lineChart>
      <c:catAx>
        <c:axId val="6959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945184"/>
        <c:crosses val="autoZero"/>
        <c:auto val="1"/>
        <c:lblAlgn val="ctr"/>
        <c:lblOffset val="100"/>
        <c:noMultiLvlLbl val="0"/>
      </c:catAx>
      <c:valAx>
        <c:axId val="695945184"/>
        <c:scaling>
          <c:logBase val="10"/>
          <c:orientation val="minMax"/>
        </c:scaling>
        <c:delete val="0"/>
        <c:axPos val="l"/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5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Medições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(Folha1!$T$23,Folha1!$T$24,Folha1!$T$25,Folha1!$T$26,Folha1!$T$27,Folha1!$T$28)</c:f>
              <c:strCache>
                <c:ptCount val="6"/>
                <c:pt idx="0">
                  <c:v>(32,1,1)</c:v>
                </c:pt>
                <c:pt idx="1">
                  <c:v>(16,2,1)</c:v>
                </c:pt>
                <c:pt idx="2">
                  <c:v>(8,4,1)</c:v>
                </c:pt>
                <c:pt idx="3">
                  <c:v>(4,8,1)</c:v>
                </c:pt>
                <c:pt idx="4">
                  <c:v>(2,16,1)</c:v>
                </c:pt>
                <c:pt idx="5">
                  <c:v>(1,32,1)</c:v>
                </c:pt>
              </c:strCache>
            </c:strRef>
          </c:cat>
          <c:val>
            <c:numRef>
              <c:f>(Folha1!$G$42,Folha1!$G$43,Folha1!$G$44,Folha1!$G$45,Folha1!$G$46,Folha1!$G$47)</c:f>
              <c:numCache>
                <c:formatCode>0.00E+00</c:formatCode>
                <c:ptCount val="6"/>
                <c:pt idx="0">
                  <c:v>0.14233999999999999</c:v>
                </c:pt>
                <c:pt idx="1">
                  <c:v>0.14266000000000001</c:v>
                </c:pt>
                <c:pt idx="2">
                  <c:v>0.14276</c:v>
                </c:pt>
                <c:pt idx="3">
                  <c:v>0.1414</c:v>
                </c:pt>
                <c:pt idx="4">
                  <c:v>0.14268</c:v>
                </c:pt>
                <c:pt idx="5">
                  <c:v>0.14206000000000002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2-407A-9EAF-3C0F0325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041600"/>
        <c:axId val="701045760"/>
      </c:lineChart>
      <c:catAx>
        <c:axId val="7010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1045760"/>
        <c:crosses val="autoZero"/>
        <c:auto val="1"/>
        <c:lblAlgn val="ctr"/>
        <c:lblOffset val="100"/>
        <c:noMultiLvlLbl val="0"/>
      </c:catAx>
      <c:valAx>
        <c:axId val="70104576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10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0</xdr:row>
      <xdr:rowOff>0</xdr:rowOff>
    </xdr:from>
    <xdr:to>
      <xdr:col>18</xdr:col>
      <xdr:colOff>472440</xdr:colOff>
      <xdr:row>17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0B2BA-F267-68A0-4A49-D1AA164F0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21</xdr:row>
      <xdr:rowOff>0</xdr:rowOff>
    </xdr:from>
    <xdr:to>
      <xdr:col>18</xdr:col>
      <xdr:colOff>160020</xdr:colOff>
      <xdr:row>35</xdr:row>
      <xdr:rowOff>137160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A74E59-C0B9-7B4F-F5E5-C03D0DA68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39</xdr:row>
      <xdr:rowOff>15240</xdr:rowOff>
    </xdr:from>
    <xdr:to>
      <xdr:col>18</xdr:col>
      <xdr:colOff>137160</xdr:colOff>
      <xdr:row>54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AF4AF6-9E63-87A8-0F24-7B208D57C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2FF2-3B94-4B14-A92A-59B824DBCB0B}">
  <dimension ref="A1:Y51"/>
  <sheetViews>
    <sheetView tabSelected="1" topLeftCell="I27" zoomScaleNormal="100" workbookViewId="0">
      <selection activeCell="L20" sqref="L20"/>
    </sheetView>
  </sheetViews>
  <sheetFormatPr defaultRowHeight="14.4" x14ac:dyDescent="0.3"/>
  <cols>
    <col min="1" max="1" width="16.88671875" customWidth="1"/>
    <col min="2" max="2" width="14.21875" customWidth="1"/>
    <col min="3" max="4" width="11.88671875" customWidth="1"/>
    <col min="5" max="5" width="11.77734375" customWidth="1"/>
    <col min="6" max="6" width="15.5546875" customWidth="1"/>
    <col min="8" max="8" width="14.109375" customWidth="1"/>
    <col min="9" max="9" width="9.44140625" bestFit="1" customWidth="1"/>
    <col min="10" max="10" width="6.21875" customWidth="1"/>
    <col min="19" max="19" width="6.44140625" customWidth="1"/>
    <col min="20" max="20" width="12.6640625" customWidth="1"/>
  </cols>
  <sheetData>
    <row r="1" spans="1:25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T1" t="s">
        <v>18</v>
      </c>
      <c r="U1">
        <v>2</v>
      </c>
      <c r="V1">
        <v>3</v>
      </c>
      <c r="W1">
        <v>4</v>
      </c>
      <c r="X1">
        <v>5</v>
      </c>
      <c r="Y1" t="s">
        <v>5</v>
      </c>
    </row>
    <row r="2" spans="1:25" x14ac:dyDescent="0.3">
      <c r="A2" t="s">
        <v>7</v>
      </c>
      <c r="B2" s="2">
        <v>0.23150000000000001</v>
      </c>
      <c r="C2" s="2">
        <v>0.2349</v>
      </c>
      <c r="D2" s="2">
        <v>0.23530000000000001</v>
      </c>
      <c r="E2" s="2">
        <v>0.23250000000000001</v>
      </c>
      <c r="F2" s="2">
        <v>0.2359</v>
      </c>
      <c r="G2" s="4">
        <f t="shared" ref="G2:G7" si="0">AVERAGE(B2:F2)</f>
        <v>0.23402000000000003</v>
      </c>
      <c r="H2" s="1">
        <f>_xlfn.STDEV.P(B2,C2,D2,E2,F2)</f>
        <v>1.7092688495377152E-3</v>
      </c>
      <c r="I2" s="1">
        <f>G2</f>
        <v>0.23402000000000003</v>
      </c>
      <c r="T2">
        <v>9.2799999999999994</v>
      </c>
      <c r="U2">
        <v>8.7569999999999997</v>
      </c>
      <c r="V2">
        <v>9.0589999999999993</v>
      </c>
      <c r="W2">
        <v>9.1829999999999998</v>
      </c>
      <c r="X2">
        <v>8.9719999999999995</v>
      </c>
      <c r="Y2">
        <f>AVERAGE(T2,U2,V2,W2,X2)</f>
        <v>9.0502000000000002</v>
      </c>
    </row>
    <row r="3" spans="1:25" x14ac:dyDescent="0.3">
      <c r="A3" t="s">
        <v>8</v>
      </c>
      <c r="B3" s="2">
        <v>0.20710000000000001</v>
      </c>
      <c r="C3" s="2">
        <v>0.2074</v>
      </c>
      <c r="D3" s="2">
        <v>0.20810000000000001</v>
      </c>
      <c r="E3" s="2">
        <v>0.2072</v>
      </c>
      <c r="F3" s="2">
        <v>0.2069</v>
      </c>
      <c r="G3" s="4">
        <f t="shared" si="0"/>
        <v>0.20734000000000002</v>
      </c>
      <c r="H3" s="1">
        <f t="shared" ref="H3:H8" si="1">_xlfn.STDEV.P(B3,C3,D3,E3,F3)</f>
        <v>4.1279534881100805E-4</v>
      </c>
      <c r="I3" s="1">
        <f>I2/2</f>
        <v>0.11701000000000002</v>
      </c>
    </row>
    <row r="4" spans="1:25" x14ac:dyDescent="0.3">
      <c r="A4" t="s">
        <v>9</v>
      </c>
      <c r="B4" s="2">
        <v>0.1545</v>
      </c>
      <c r="C4" s="2">
        <v>0.15440000000000001</v>
      </c>
      <c r="D4" s="2">
        <v>0.15590000000000001</v>
      </c>
      <c r="E4" s="2">
        <v>0.1555</v>
      </c>
      <c r="F4" s="2">
        <v>0.15559999999999999</v>
      </c>
      <c r="G4" s="4">
        <f t="shared" si="0"/>
        <v>0.15517999999999998</v>
      </c>
      <c r="H4" s="1">
        <f t="shared" si="1"/>
        <v>6.1122827159744376E-4</v>
      </c>
      <c r="I4" s="1">
        <f>I3/2</f>
        <v>5.8505000000000008E-2</v>
      </c>
      <c r="T4" s="5" t="s">
        <v>36</v>
      </c>
    </row>
    <row r="5" spans="1:25" x14ac:dyDescent="0.3">
      <c r="A5" t="s">
        <v>10</v>
      </c>
      <c r="B5" s="2">
        <v>0.154</v>
      </c>
      <c r="C5" s="2">
        <v>0.1535</v>
      </c>
      <c r="D5" s="2">
        <v>0.15359999999999999</v>
      </c>
      <c r="E5" s="2">
        <v>0.15329999999999999</v>
      </c>
      <c r="F5" s="2">
        <v>0.15310000000000001</v>
      </c>
      <c r="G5" s="4">
        <f t="shared" si="0"/>
        <v>0.1535</v>
      </c>
      <c r="H5" s="1">
        <f t="shared" si="1"/>
        <v>3.033150177620579E-4</v>
      </c>
      <c r="I5" s="1">
        <f>I4/2</f>
        <v>2.9252500000000004E-2</v>
      </c>
      <c r="T5">
        <v>1</v>
      </c>
    </row>
    <row r="6" spans="1:25" x14ac:dyDescent="0.3">
      <c r="A6" t="s">
        <v>11</v>
      </c>
      <c r="B6" s="2">
        <v>0.151</v>
      </c>
      <c r="C6" s="2">
        <v>0.1522</v>
      </c>
      <c r="D6" s="2">
        <v>0.1515</v>
      </c>
      <c r="E6" s="2">
        <v>0.15140000000000001</v>
      </c>
      <c r="F6" s="2">
        <v>0.1522</v>
      </c>
      <c r="G6" s="4">
        <f t="shared" si="0"/>
        <v>0.15165999999999999</v>
      </c>
      <c r="H6" s="1">
        <f t="shared" si="1"/>
        <v>4.7159304490206554E-4</v>
      </c>
      <c r="I6" s="1">
        <f>I5/2</f>
        <v>1.4626250000000002E-2</v>
      </c>
      <c r="T6">
        <v>2</v>
      </c>
    </row>
    <row r="7" spans="1:25" x14ac:dyDescent="0.3">
      <c r="A7" t="s">
        <v>12</v>
      </c>
      <c r="B7" s="2">
        <v>0.1431</v>
      </c>
      <c r="C7" s="2">
        <v>0.1421</v>
      </c>
      <c r="D7" s="2">
        <v>0.1414</v>
      </c>
      <c r="E7" s="2">
        <v>0.14199999999999999</v>
      </c>
      <c r="F7" s="2">
        <v>0.1431</v>
      </c>
      <c r="G7" s="4">
        <f t="shared" si="0"/>
        <v>0.14233999999999999</v>
      </c>
      <c r="H7" s="1">
        <f t="shared" si="1"/>
        <v>6.6513156593263952E-4</v>
      </c>
      <c r="I7" s="1">
        <f>I6/2</f>
        <v>7.313125000000001E-3</v>
      </c>
      <c r="T7">
        <v>4</v>
      </c>
    </row>
    <row r="8" spans="1:25" x14ac:dyDescent="0.3">
      <c r="A8" t="s">
        <v>13</v>
      </c>
      <c r="B8" s="2">
        <v>0.1467</v>
      </c>
      <c r="C8" s="2">
        <v>0.14580000000000001</v>
      </c>
      <c r="D8" s="2">
        <v>0.1477</v>
      </c>
      <c r="E8" s="2">
        <v>0.1457</v>
      </c>
      <c r="F8" s="2">
        <v>0.14749999999999999</v>
      </c>
      <c r="G8" s="4">
        <f>AVERAGE(B8,C8,D8,E8,F8)</f>
        <v>0.14667999999999998</v>
      </c>
      <c r="H8" s="1">
        <f t="shared" si="1"/>
        <v>8.3042157968106392E-4</v>
      </c>
      <c r="I8" s="1">
        <f>I7</f>
        <v>7.313125000000001E-3</v>
      </c>
      <c r="T8">
        <v>8</v>
      </c>
    </row>
    <row r="9" spans="1:25" x14ac:dyDescent="0.3">
      <c r="A9" t="s">
        <v>14</v>
      </c>
      <c r="B9" s="2">
        <v>0.15090000000000001</v>
      </c>
      <c r="C9" s="2">
        <v>0.1522</v>
      </c>
      <c r="D9" s="2">
        <v>0.15179999999999999</v>
      </c>
      <c r="E9" s="2">
        <v>0.1502</v>
      </c>
      <c r="F9" s="2">
        <v>0.1512</v>
      </c>
      <c r="G9" s="4">
        <f>AVERAGE(B9,C9,D9,E9,F9)</f>
        <v>0.15126000000000001</v>
      </c>
      <c r="H9" s="1">
        <f>_xlfn.STDEV.P(G9,F9,E9,D9,C9,B9)</f>
        <v>6.3665794060337568E-4</v>
      </c>
      <c r="I9" s="1">
        <f>I8</f>
        <v>7.313125000000001E-3</v>
      </c>
      <c r="T9">
        <v>16</v>
      </c>
    </row>
    <row r="10" spans="1:25" x14ac:dyDescent="0.3">
      <c r="A10" t="s">
        <v>15</v>
      </c>
      <c r="B10" s="2">
        <v>0.15490000000000001</v>
      </c>
      <c r="C10" s="2">
        <v>0.1552</v>
      </c>
      <c r="D10" s="2">
        <v>0.15479999999999999</v>
      </c>
      <c r="E10" s="2">
        <v>0.15479999999999999</v>
      </c>
      <c r="F10" s="2">
        <v>0.1573</v>
      </c>
      <c r="G10" s="4">
        <f>AVERAGE(B10,C10,D10,E10,F10)</f>
        <v>0.15540000000000001</v>
      </c>
      <c r="H10" s="1">
        <f>_xlfn.STDEV.P(B10,C10,D10,E10,F10)</f>
        <v>9.6124918725583189E-4</v>
      </c>
      <c r="I10" s="1">
        <f>I9</f>
        <v>7.313125000000001E-3</v>
      </c>
      <c r="T10">
        <v>32</v>
      </c>
    </row>
    <row r="11" spans="1:25" x14ac:dyDescent="0.3">
      <c r="A11" t="s">
        <v>16</v>
      </c>
      <c r="B11" s="2">
        <v>0.1583</v>
      </c>
      <c r="C11" s="2">
        <v>0.16039999999999999</v>
      </c>
      <c r="D11" s="2">
        <v>0.1615</v>
      </c>
      <c r="E11" s="2">
        <v>0.161</v>
      </c>
      <c r="F11" s="2">
        <v>0.161</v>
      </c>
      <c r="G11" s="4">
        <f>AVERAGE(B11,C11,D11,E11,F11)</f>
        <v>0.16044</v>
      </c>
      <c r="H11" s="1">
        <f>_xlfn.STDEV.P(B11,C11,D11,E11,F11)</f>
        <v>1.1253443917308191E-3</v>
      </c>
      <c r="I11" s="1">
        <f>I10</f>
        <v>7.313125000000001E-3</v>
      </c>
      <c r="T11">
        <v>64</v>
      </c>
    </row>
    <row r="12" spans="1:25" x14ac:dyDescent="0.3">
      <c r="A12" t="s">
        <v>17</v>
      </c>
      <c r="B12" s="2">
        <v>0.16969999999999999</v>
      </c>
      <c r="C12" s="2">
        <v>0.1691</v>
      </c>
      <c r="D12" s="2">
        <v>0.16919999999999999</v>
      </c>
      <c r="E12" s="2">
        <v>0.16969999999999999</v>
      </c>
      <c r="F12" s="2">
        <v>0.1696</v>
      </c>
      <c r="G12" s="4">
        <f>AVERAGE(B12,C12,D12,E12,F12)</f>
        <v>0.16946</v>
      </c>
      <c r="H12" s="1">
        <f>_xlfn.STDEV.P(B12,C12,D12,E12,F12)</f>
        <v>2.5768197453450084E-4</v>
      </c>
      <c r="I12" s="1">
        <f>I11</f>
        <v>7.313125000000001E-3</v>
      </c>
      <c r="T12">
        <v>128</v>
      </c>
    </row>
    <row r="13" spans="1:25" x14ac:dyDescent="0.3">
      <c r="T13">
        <v>256</v>
      </c>
    </row>
    <row r="14" spans="1:25" x14ac:dyDescent="0.3">
      <c r="T14">
        <v>512</v>
      </c>
    </row>
    <row r="15" spans="1:25" x14ac:dyDescent="0.3">
      <c r="T15">
        <v>1024</v>
      </c>
    </row>
    <row r="16" spans="1:25" x14ac:dyDescent="0.3">
      <c r="A16" t="s">
        <v>22</v>
      </c>
    </row>
    <row r="18" spans="1:20" x14ac:dyDescent="0.3">
      <c r="A18" t="s">
        <v>20</v>
      </c>
    </row>
    <row r="20" spans="1:20" x14ac:dyDescent="0.3">
      <c r="A20" t="s">
        <v>21</v>
      </c>
    </row>
    <row r="22" spans="1:20" ht="18" x14ac:dyDescent="0.35">
      <c r="A22" s="3" t="s">
        <v>23</v>
      </c>
      <c r="T22" s="5" t="s">
        <v>36</v>
      </c>
    </row>
    <row r="23" spans="1:20" x14ac:dyDescent="0.3">
      <c r="T23" s="5" t="s">
        <v>37</v>
      </c>
    </row>
    <row r="24" spans="1:20" x14ac:dyDescent="0.3">
      <c r="A24" t="s">
        <v>0</v>
      </c>
      <c r="B24" t="s">
        <v>19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T24" s="5" t="s">
        <v>38</v>
      </c>
    </row>
    <row r="25" spans="1:20" x14ac:dyDescent="0.3">
      <c r="A25" t="s">
        <v>12</v>
      </c>
      <c r="B25" s="2">
        <v>0.1431</v>
      </c>
      <c r="C25" s="2">
        <v>0.1421</v>
      </c>
      <c r="D25" s="2">
        <v>0.1414</v>
      </c>
      <c r="E25" s="2">
        <v>0.14199999999999999</v>
      </c>
      <c r="F25" s="2">
        <v>0.1431</v>
      </c>
      <c r="G25" s="4">
        <f t="shared" ref="G25:G30" si="2">AVERAGE(B25:F25)</f>
        <v>0.14233999999999999</v>
      </c>
      <c r="H25" s="1">
        <f t="shared" ref="H25:H30" si="3">_xlfn.STDEV.P(B25,C25,D25,E25,F25)</f>
        <v>6.6513156593263952E-4</v>
      </c>
      <c r="T25" s="5" t="s">
        <v>39</v>
      </c>
    </row>
    <row r="26" spans="1:20" x14ac:dyDescent="0.3">
      <c r="A26" t="s">
        <v>24</v>
      </c>
      <c r="B26" s="2">
        <v>0.15890000000000001</v>
      </c>
      <c r="C26" s="2">
        <v>0.16189999999999999</v>
      </c>
      <c r="D26" s="2">
        <v>0.16059999999999999</v>
      </c>
      <c r="E26" s="2">
        <v>0.15939999999999999</v>
      </c>
      <c r="F26" s="2">
        <v>0.15989999999999999</v>
      </c>
      <c r="G26" s="4">
        <f t="shared" si="2"/>
        <v>0.16014</v>
      </c>
      <c r="H26" s="1">
        <f t="shared" si="3"/>
        <v>1.0442221985765237E-3</v>
      </c>
      <c r="T26" s="5" t="s">
        <v>40</v>
      </c>
    </row>
    <row r="27" spans="1:20" x14ac:dyDescent="0.3">
      <c r="A27" t="s">
        <v>25</v>
      </c>
      <c r="B27" s="2">
        <v>0.1588</v>
      </c>
      <c r="C27" s="2">
        <v>0.15620000000000001</v>
      </c>
      <c r="D27" s="2">
        <v>0.16020000000000001</v>
      </c>
      <c r="E27" s="2">
        <v>0.15809999999999999</v>
      </c>
      <c r="F27" s="2">
        <v>0.1583</v>
      </c>
      <c r="G27" s="4">
        <f t="shared" si="2"/>
        <v>0.15831999999999999</v>
      </c>
      <c r="H27" s="1">
        <f t="shared" si="3"/>
        <v>1.2890306435457623E-3</v>
      </c>
      <c r="T27" s="5" t="s">
        <v>41</v>
      </c>
    </row>
    <row r="28" spans="1:20" x14ac:dyDescent="0.3">
      <c r="A28" t="s">
        <v>26</v>
      </c>
      <c r="B28" s="2">
        <v>0.1595</v>
      </c>
      <c r="C28" s="2">
        <v>0.15740000000000001</v>
      </c>
      <c r="D28" s="2">
        <v>0.1588</v>
      </c>
      <c r="E28" s="2">
        <v>0.15970000000000001</v>
      </c>
      <c r="F28" s="2">
        <v>0.15890000000000001</v>
      </c>
      <c r="G28" s="4">
        <f t="shared" si="2"/>
        <v>0.15886</v>
      </c>
      <c r="H28" s="1">
        <f t="shared" si="3"/>
        <v>8.0647380614623618E-4</v>
      </c>
      <c r="T28" s="5" t="s">
        <v>42</v>
      </c>
    </row>
    <row r="29" spans="1:20" x14ac:dyDescent="0.3">
      <c r="A29" t="s">
        <v>27</v>
      </c>
      <c r="B29" s="2">
        <v>0.17169999999999999</v>
      </c>
      <c r="C29" s="2">
        <v>0.1699</v>
      </c>
      <c r="D29" s="2">
        <v>0.17100000000000001</v>
      </c>
      <c r="E29" s="2">
        <v>0.1706</v>
      </c>
      <c r="F29" s="2">
        <v>0.1699</v>
      </c>
      <c r="G29" s="4">
        <f t="shared" si="2"/>
        <v>0.17061999999999999</v>
      </c>
      <c r="H29" s="1">
        <f t="shared" si="3"/>
        <v>6.8527366796047331E-4</v>
      </c>
    </row>
    <row r="30" spans="1:20" x14ac:dyDescent="0.3">
      <c r="A30" t="s">
        <v>28</v>
      </c>
      <c r="B30" s="2">
        <v>0.19739999999999999</v>
      </c>
      <c r="C30" s="2">
        <v>0.19670000000000001</v>
      </c>
      <c r="D30" s="2">
        <v>0.19719999999999999</v>
      </c>
      <c r="E30" s="2">
        <v>0.19700000000000001</v>
      </c>
      <c r="F30" s="2">
        <v>0.19650000000000001</v>
      </c>
      <c r="G30" s="4">
        <f t="shared" si="2"/>
        <v>0.19696</v>
      </c>
      <c r="H30" s="1">
        <f t="shared" si="3"/>
        <v>3.2619012860599344E-4</v>
      </c>
    </row>
    <row r="31" spans="1:20" x14ac:dyDescent="0.3">
      <c r="B31" s="2"/>
      <c r="C31" s="2"/>
      <c r="D31" s="2"/>
      <c r="E31" s="2"/>
      <c r="F31" s="2"/>
      <c r="G31" s="2"/>
      <c r="H31" s="1"/>
    </row>
    <row r="32" spans="1:20" x14ac:dyDescent="0.3">
      <c r="B32" s="2"/>
      <c r="C32" s="2"/>
      <c r="D32" s="2"/>
      <c r="E32" s="2"/>
      <c r="F32" s="2"/>
      <c r="G32" s="2"/>
      <c r="H32" s="1"/>
    </row>
    <row r="39" spans="1:8" ht="18" x14ac:dyDescent="0.35">
      <c r="A39" s="3" t="s">
        <v>29</v>
      </c>
    </row>
    <row r="41" spans="1:8" x14ac:dyDescent="0.3">
      <c r="A41" t="s">
        <v>0</v>
      </c>
      <c r="B41" t="s">
        <v>19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</row>
    <row r="42" spans="1:8" x14ac:dyDescent="0.3">
      <c r="A42" t="s">
        <v>12</v>
      </c>
      <c r="B42" s="2">
        <v>0.1431</v>
      </c>
      <c r="C42" s="2">
        <v>0.1421</v>
      </c>
      <c r="D42" s="2">
        <v>0.1414</v>
      </c>
      <c r="E42" s="2">
        <v>0.14199999999999999</v>
      </c>
      <c r="F42" s="2">
        <v>0.1431</v>
      </c>
      <c r="G42" s="1">
        <f t="shared" ref="G42:G47" si="4">AVERAGE(B42:F42)</f>
        <v>0.14233999999999999</v>
      </c>
      <c r="H42" s="1">
        <f t="shared" ref="H42:H47" si="5">_xlfn.STDEV.P(B42,C42,D42,E42,F42)</f>
        <v>6.6513156593263952E-4</v>
      </c>
    </row>
    <row r="43" spans="1:8" x14ac:dyDescent="0.3">
      <c r="A43" t="s">
        <v>30</v>
      </c>
      <c r="B43" s="2">
        <v>0.14269999999999999</v>
      </c>
      <c r="C43" s="1">
        <v>0.1424</v>
      </c>
      <c r="D43" s="1">
        <v>0.14299999999999999</v>
      </c>
      <c r="E43" s="2">
        <v>0.1424</v>
      </c>
      <c r="F43" s="1">
        <v>0.14280000000000001</v>
      </c>
      <c r="G43" s="1">
        <f t="shared" si="4"/>
        <v>0.14266000000000001</v>
      </c>
      <c r="H43" s="1">
        <f t="shared" si="5"/>
        <v>2.3323807579381014E-4</v>
      </c>
    </row>
    <row r="44" spans="1:8" x14ac:dyDescent="0.3">
      <c r="A44" t="s">
        <v>31</v>
      </c>
      <c r="B44" s="1">
        <v>0.1424</v>
      </c>
      <c r="C44" s="1">
        <v>0.14299999999999999</v>
      </c>
      <c r="D44" s="1">
        <v>0.1426</v>
      </c>
      <c r="E44" s="1">
        <v>0.14280000000000001</v>
      </c>
      <c r="F44" s="1">
        <v>0.14299999999999999</v>
      </c>
      <c r="G44" s="1">
        <f t="shared" si="4"/>
        <v>0.14276</v>
      </c>
      <c r="H44" s="1">
        <f t="shared" si="5"/>
        <v>2.3323807579380727E-4</v>
      </c>
    </row>
    <row r="45" spans="1:8" x14ac:dyDescent="0.3">
      <c r="A45" t="s">
        <v>32</v>
      </c>
      <c r="B45" s="6">
        <v>0.14180000000000001</v>
      </c>
      <c r="C45" s="6">
        <v>0.14199999999999999</v>
      </c>
      <c r="D45" s="6">
        <v>0.1409</v>
      </c>
      <c r="E45" s="6">
        <v>0.14199999999999999</v>
      </c>
      <c r="F45" s="6">
        <v>0.14030000000000001</v>
      </c>
      <c r="G45" s="1">
        <f t="shared" si="4"/>
        <v>0.1414</v>
      </c>
      <c r="H45" s="1">
        <f t="shared" si="5"/>
        <v>6.8410525505947729E-4</v>
      </c>
    </row>
    <row r="46" spans="1:8" x14ac:dyDescent="0.3">
      <c r="A46" t="s">
        <v>33</v>
      </c>
      <c r="B46" s="1">
        <v>0.14299999999999999</v>
      </c>
      <c r="C46" s="2">
        <v>0.1421</v>
      </c>
      <c r="D46" s="2">
        <v>0.14299999999999999</v>
      </c>
      <c r="E46" s="2">
        <v>0.1431</v>
      </c>
      <c r="F46" s="2">
        <v>0.14219999999999999</v>
      </c>
      <c r="G46" s="1">
        <f t="shared" si="4"/>
        <v>0.14268</v>
      </c>
      <c r="H46" s="1">
        <f t="shared" si="5"/>
        <v>4.3543082114154278E-4</v>
      </c>
    </row>
    <row r="47" spans="1:8" x14ac:dyDescent="0.3">
      <c r="A47" t="s">
        <v>34</v>
      </c>
      <c r="B47" s="1">
        <v>0.1419</v>
      </c>
      <c r="C47" s="1">
        <v>0.14299999999999999</v>
      </c>
      <c r="D47" s="1">
        <v>0.14169999999999999</v>
      </c>
      <c r="E47" s="1">
        <v>0.1419</v>
      </c>
      <c r="F47" s="1">
        <v>0.14180000000000001</v>
      </c>
      <c r="G47" s="1">
        <f t="shared" si="4"/>
        <v>0.14206000000000002</v>
      </c>
      <c r="H47" s="1">
        <f t="shared" si="5"/>
        <v>4.7581509013480845E-4</v>
      </c>
    </row>
    <row r="51" spans="1:1" ht="18" x14ac:dyDescent="0.35">
      <c r="A51" s="3" t="s">
        <v>35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Oliveira</dc:creator>
  <cp:lastModifiedBy>Marta Oliveira</cp:lastModifiedBy>
  <dcterms:created xsi:type="dcterms:W3CDTF">2022-12-12T17:52:43Z</dcterms:created>
  <dcterms:modified xsi:type="dcterms:W3CDTF">2022-12-22T01:00:56Z</dcterms:modified>
</cp:coreProperties>
</file>