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"/>
    </mc:Choice>
  </mc:AlternateContent>
  <bookViews>
    <workbookView xWindow="480" yWindow="30" windowWidth="15870" windowHeight="9795" activeTab="3"/>
  </bookViews>
  <sheets>
    <sheet name="Informe de confidencialidad 1" sheetId="4" r:id="rId1"/>
    <sheet name="Hoja1" sheetId="1" r:id="rId2"/>
    <sheet name="Hoja2" sheetId="2" r:id="rId3"/>
    <sheet name="Hoja3" sheetId="3" r:id="rId4"/>
  </sheets>
  <definedNames>
    <definedName name="solver_adj" localSheetId="1" hidden="1">Hoja1!$D$2,Hoja1!$D$4,Hoja1!$D$5,Hoja1!$D$6,Hoja1!$D$9,Hoja1!$D$10,Hoja1!$D$11,Hoja1!$D$12,Hoja1!$D$13</definedName>
    <definedName name="solver_adj" localSheetId="3" hidden="1">Hoja3!$G$5,Hoja3!$F$5,Hoja3!$G$4,Hoja3!$F$4,Hoja3!$E$4,Hoja3!$E$3,Hoja3!$E$2,Hoja3!$F$3,Hoja3!$G$2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2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100</definedName>
    <definedName name="solver_itr" localSheetId="3" hidden="1">2147483647</definedName>
    <definedName name="solver_lhs1" localSheetId="1" hidden="1">Hoja1!$C$23:$C$25</definedName>
    <definedName name="solver_lhs1" localSheetId="3" hidden="1">Hoja3!$E$6:$G$6</definedName>
    <definedName name="solver_lhs2" localSheetId="1" hidden="1">Hoja1!$C$18</definedName>
    <definedName name="solver_lhs2" localSheetId="3" hidden="1">Hoja3!$H$2:$H$5</definedName>
    <definedName name="solver_lhs3" localSheetId="1" hidden="1">Hoja1!$C$19</definedName>
    <definedName name="solver_lhs4" localSheetId="1" hidden="1">Hoja1!$C$20</definedName>
    <definedName name="solver_lhs5" localSheetId="1" hidden="1">Hoja1!$C$21</definedName>
    <definedName name="solver_lin" localSheetId="1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5</definedName>
    <definedName name="solver_num" localSheetId="3" hidden="1">2</definedName>
    <definedName name="solver_nwt" localSheetId="1" hidden="1">1</definedName>
    <definedName name="solver_nwt" localSheetId="3" hidden="1">1</definedName>
    <definedName name="solver_opt" localSheetId="1" hidden="1">Hoja1!$C$15</definedName>
    <definedName name="solver_opt" localSheetId="3" hidden="1">Hoja3!$K$2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2</definedName>
    <definedName name="solver_rel1" localSheetId="1" hidden="1">2</definedName>
    <definedName name="solver_rel1" localSheetId="3" hidden="1">2</definedName>
    <definedName name="solver_rel2" localSheetId="1" hidden="1">2</definedName>
    <definedName name="solver_rel2" localSheetId="3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hs1" localSheetId="1" hidden="1">Hoja1!$F$2:$F$4</definedName>
    <definedName name="solver_rhs1" localSheetId="3" hidden="1">Hoja3!$E$7:$G$7</definedName>
    <definedName name="solver_rhs2" localSheetId="1" hidden="1">Hoja1!$B$2</definedName>
    <definedName name="solver_rhs2" localSheetId="3" hidden="1">Hoja3!$I$2:$I$5</definedName>
    <definedName name="solver_rhs3" localSheetId="1" hidden="1">Hoja1!$B$5</definedName>
    <definedName name="solver_rhs4" localSheetId="1" hidden="1">Hoja1!$B$8</definedName>
    <definedName name="solver_rhs5" localSheetId="1" hidden="1">Hoja1!$B$11</definedName>
    <definedName name="solver_rlx" localSheetId="1" hidden="1">1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100</definedName>
    <definedName name="solver_tim" localSheetId="3" hidden="1">2147483647</definedName>
    <definedName name="solver_tol" localSheetId="1" hidden="1">0.05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F6" i="3" l="1"/>
  <c r="E6" i="3"/>
  <c r="H5" i="3"/>
  <c r="H4" i="3"/>
  <c r="H3" i="3"/>
  <c r="H2" i="3"/>
  <c r="K2" i="3"/>
  <c r="C25" i="1" l="1"/>
  <c r="C24" i="1"/>
  <c r="C23" i="1"/>
  <c r="C21" i="1"/>
  <c r="C20" i="1"/>
  <c r="C19" i="1"/>
  <c r="C18" i="1"/>
  <c r="B8" i="2"/>
  <c r="B7" i="2"/>
  <c r="B6" i="2"/>
  <c r="A8" i="2"/>
  <c r="A7" i="2"/>
  <c r="A6" i="2"/>
  <c r="B4" i="2"/>
  <c r="B3" i="2"/>
  <c r="B2" i="2"/>
  <c r="B1" i="2"/>
  <c r="A4" i="2"/>
  <c r="A3" i="2"/>
  <c r="A2" i="2"/>
  <c r="A1" i="2"/>
  <c r="C15" i="1"/>
</calcChain>
</file>

<file path=xl/sharedStrings.xml><?xml version="1.0" encoding="utf-8"?>
<sst xmlns="http://schemas.openxmlformats.org/spreadsheetml/2006/main" count="73" uniqueCount="48">
  <si>
    <t xml:space="preserve">Distritos </t>
  </si>
  <si>
    <t>Demanda de plazas (alumnos)</t>
  </si>
  <si>
    <t>Asignación de alumnos a cada colegio</t>
  </si>
  <si>
    <t>Colegios</t>
  </si>
  <si>
    <t>Tiempos(min)</t>
  </si>
  <si>
    <t>Tiempo medio de desplazamiento</t>
  </si>
  <si>
    <t>Oferta de plazas de cada colegio</t>
  </si>
  <si>
    <t>Total de alumnos asignados de cada distrito</t>
  </si>
  <si>
    <t>Total de plazas cubiertas en cada colegio</t>
  </si>
  <si>
    <t>Microsoft Excel 15.0 Informe de confidencialidad</t>
  </si>
  <si>
    <t>Hoja de cálculo: [problema de los colegios.xlsx]Hoja1</t>
  </si>
  <si>
    <t>Informe creado: 31/01/2017 11:20:42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</si>
  <si>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</si>
  <si>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</si>
  <si>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</si>
  <si>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</si>
  <si>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</si>
  <si>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</si>
  <si>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</si>
  <si>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</si>
  <si>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</si>
  <si>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</si>
  <si>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</si>
  <si>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</si>
  <si>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</si>
  <si>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</si>
  <si>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</si>
  <si>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</si>
  <si>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</si>
  <si>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$D$2</t>
  </si>
  <si>
    <t>$D$4</t>
  </si>
  <si>
    <t>$D$5</t>
  </si>
  <si>
    <t>$D$6</t>
  </si>
  <si>
    <t>$D$9</t>
  </si>
  <si>
    <t>$D$10</t>
  </si>
  <si>
    <t>$D$11</t>
  </si>
  <si>
    <t>$D$12</t>
  </si>
  <si>
    <t>$D$13</t>
  </si>
  <si>
    <t>$C$23</t>
  </si>
  <si>
    <t>$C$24</t>
  </si>
  <si>
    <t>$C$25</t>
  </si>
  <si>
    <t>$C$18</t>
  </si>
  <si>
    <t>$C$19</t>
  </si>
  <si>
    <t>$C$20</t>
  </si>
  <si>
    <t>$C$21</t>
  </si>
  <si>
    <t>Tiempo</t>
  </si>
  <si>
    <t>Variables</t>
  </si>
  <si>
    <t>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</si>
</sst>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5" borderId="2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6" borderId="2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2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activeCell="J4" sqref="J4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34.5703125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38" t="s">
        <v>9</v>
      </c>
    </row>
    <row r="2" spans="1:8" x14ac:dyDescent="0.25">
      <c r="A2" s="38" t="s">
        <v>10</v>
      </c>
    </row>
    <row r="3" spans="1:8" x14ac:dyDescent="0.25">
      <c r="A3" s="38" t="s">
        <v>11</v>
      </c>
    </row>
    <row r="6" spans="1:8" ht="15.75" thickBot="1" x14ac:dyDescent="0.3">
      <c r="A6" t="s">
        <v>12</v>
      </c>
    </row>
    <row r="7" spans="1:8" x14ac:dyDescent="0.25">
      <c r="B7" s="41"/>
      <c r="C7" s="41"/>
      <c r="D7" s="41" t="s">
        <v>15</v>
      </c>
      <c r="E7" s="41" t="s">
        <v>17</v>
      </c>
      <c r="F7" s="41" t="s">
        <v>19</v>
      </c>
      <c r="G7" s="41" t="s">
        <v>21</v>
      </c>
      <c r="H7" s="41" t="s">
        <v>21</v>
      </c>
    </row>
    <row r="8" spans="1:8" ht="15.75" thickBot="1" x14ac:dyDescent="0.3">
      <c r="B8" s="42" t="s">
        <v>13</v>
      </c>
      <c r="C8" s="42" t="s">
        <v>14</v>
      </c>
      <c r="D8" s="42" t="s">
        <v>16</v>
      </c>
      <c r="E8" s="42" t="s">
        <v>18</v>
      </c>
      <c r="F8" s="42" t="s">
        <v>20</v>
      </c>
      <c r="G8" s="42" t="s">
        <v>22</v>
      </c>
      <c r="H8" s="42" t="s">
        <v>23</v>
      </c>
    </row>
    <row r="9" spans="1:8" x14ac:dyDescent="0.25">
      <c r="B9" s="39" t="s">
        <v>29</v>
      </c>
      <c r="C9" s="39" t="s">
        <v>2</v>
      </c>
      <c r="D9" s="39">
        <v>150</v>
      </c>
      <c r="E9" s="39">
        <v>0</v>
      </c>
      <c r="F9" s="39">
        <v>1.4999999999999999E-2</v>
      </c>
      <c r="G9" s="39">
        <v>6.9999999999999979E-2</v>
      </c>
      <c r="H9" s="39">
        <v>1E+30</v>
      </c>
    </row>
    <row r="10" spans="1:8" x14ac:dyDescent="0.25">
      <c r="B10" s="39" t="s">
        <v>30</v>
      </c>
      <c r="C10" s="39" t="s">
        <v>2</v>
      </c>
      <c r="D10" s="39">
        <v>0</v>
      </c>
      <c r="E10" s="39">
        <v>6.9999999999999979E-2</v>
      </c>
      <c r="F10" s="39">
        <v>0.03</v>
      </c>
      <c r="G10" s="39">
        <v>1E+30</v>
      </c>
      <c r="H10" s="39">
        <v>6.9999999999999979E-2</v>
      </c>
    </row>
    <row r="11" spans="1:8" x14ac:dyDescent="0.25">
      <c r="B11" s="39" t="s">
        <v>31</v>
      </c>
      <c r="C11" s="39" t="s">
        <v>2</v>
      </c>
      <c r="D11" s="39">
        <v>200</v>
      </c>
      <c r="E11" s="39">
        <v>0</v>
      </c>
      <c r="F11" s="39">
        <v>6.7000000000000004E-2</v>
      </c>
      <c r="G11" s="39">
        <v>1E+30</v>
      </c>
      <c r="H11" s="39">
        <v>1.8999999999999975E-2</v>
      </c>
    </row>
    <row r="12" spans="1:8" x14ac:dyDescent="0.25">
      <c r="B12" s="39" t="s">
        <v>32</v>
      </c>
      <c r="C12" s="39" t="s">
        <v>2</v>
      </c>
      <c r="D12" s="39">
        <v>0</v>
      </c>
      <c r="E12" s="39">
        <v>0</v>
      </c>
      <c r="F12" s="39">
        <v>2.3000000000000007E-2</v>
      </c>
      <c r="G12" s="39">
        <v>1.8999999999999975E-2</v>
      </c>
      <c r="H12" s="39">
        <v>1E+30</v>
      </c>
    </row>
    <row r="13" spans="1:8" x14ac:dyDescent="0.25">
      <c r="B13" s="39" t="s">
        <v>33</v>
      </c>
      <c r="C13" s="39" t="s">
        <v>2</v>
      </c>
      <c r="D13" s="39">
        <v>200</v>
      </c>
      <c r="E13" s="39">
        <v>0</v>
      </c>
      <c r="F13" s="39">
        <v>1.7999999999999988E-2</v>
      </c>
      <c r="G13" s="39">
        <v>1E+30</v>
      </c>
      <c r="H13" s="39">
        <v>2.4999999999999981E-2</v>
      </c>
    </row>
    <row r="14" spans="1:8" x14ac:dyDescent="0.25">
      <c r="B14" s="39" t="s">
        <v>34</v>
      </c>
      <c r="C14" s="39" t="s">
        <v>2</v>
      </c>
      <c r="D14" s="39">
        <v>200</v>
      </c>
      <c r="E14" s="39">
        <v>0</v>
      </c>
      <c r="F14" s="39">
        <v>7.0000000000000062E-3</v>
      </c>
      <c r="G14" s="39">
        <v>2.4999999999999981E-2</v>
      </c>
      <c r="H14" s="39">
        <v>1E+30</v>
      </c>
    </row>
    <row r="15" spans="1:8" x14ac:dyDescent="0.25">
      <c r="B15" s="39" t="s">
        <v>35</v>
      </c>
      <c r="C15" s="39" t="s">
        <v>2</v>
      </c>
      <c r="D15" s="39">
        <v>250</v>
      </c>
      <c r="E15" s="39">
        <v>0</v>
      </c>
      <c r="F15" s="39">
        <v>3.5000000000000003E-2</v>
      </c>
      <c r="G15" s="39">
        <v>1.8999999999999975E-2</v>
      </c>
      <c r="H15" s="39">
        <v>1E+30</v>
      </c>
    </row>
    <row r="16" spans="1:8" x14ac:dyDescent="0.25">
      <c r="B16" s="39" t="s">
        <v>36</v>
      </c>
      <c r="C16" s="39" t="s">
        <v>2</v>
      </c>
      <c r="D16" s="39">
        <v>0</v>
      </c>
      <c r="E16" s="39">
        <v>1.8999999999999975E-2</v>
      </c>
      <c r="F16" s="39">
        <v>9.9999999999999811E-3</v>
      </c>
      <c r="G16" s="39">
        <v>1E+30</v>
      </c>
      <c r="H16" s="39">
        <v>1.8999999999999975E-2</v>
      </c>
    </row>
    <row r="17" spans="1:8" ht="15.75" thickBot="1" x14ac:dyDescent="0.3">
      <c r="B17" s="40" t="s">
        <v>37</v>
      </c>
      <c r="C17" s="40" t="s">
        <v>2</v>
      </c>
      <c r="D17" s="40">
        <v>0</v>
      </c>
      <c r="E17" s="40">
        <v>2.4999999999999981E-2</v>
      </c>
      <c r="F17" s="40">
        <v>5.0000000000000044E-3</v>
      </c>
      <c r="G17" s="40">
        <v>1E+30</v>
      </c>
      <c r="H17" s="40">
        <v>2.4999999999999981E-2</v>
      </c>
    </row>
    <row r="19" spans="1:8" ht="15.75" thickBot="1" x14ac:dyDescent="0.3">
      <c r="A19" t="s">
        <v>24</v>
      </c>
    </row>
    <row r="20" spans="1:8" x14ac:dyDescent="0.25">
      <c r="B20" s="41"/>
      <c r="C20" s="41"/>
      <c r="D20" s="41" t="s">
        <v>15</v>
      </c>
      <c r="E20" s="41" t="s">
        <v>25</v>
      </c>
      <c r="F20" s="41" t="s">
        <v>27</v>
      </c>
      <c r="G20" s="41" t="s">
        <v>21</v>
      </c>
      <c r="H20" s="41" t="s">
        <v>21</v>
      </c>
    </row>
    <row r="21" spans="1:8" ht="15.75" thickBot="1" x14ac:dyDescent="0.3">
      <c r="B21" s="42" t="s">
        <v>13</v>
      </c>
      <c r="C21" s="42" t="s">
        <v>14</v>
      </c>
      <c r="D21" s="42" t="s">
        <v>16</v>
      </c>
      <c r="E21" s="42" t="s">
        <v>26</v>
      </c>
      <c r="F21" s="42" t="s">
        <v>28</v>
      </c>
      <c r="G21" s="42" t="s">
        <v>22</v>
      </c>
      <c r="H21" s="42" t="s">
        <v>23</v>
      </c>
    </row>
    <row r="22" spans="1:8" x14ac:dyDescent="0.25">
      <c r="B22" s="39" t="s">
        <v>38</v>
      </c>
      <c r="C22" s="39" t="s">
        <v>3</v>
      </c>
      <c r="D22" s="39">
        <v>600</v>
      </c>
      <c r="E22" s="39">
        <v>0</v>
      </c>
      <c r="F22" s="39">
        <v>600</v>
      </c>
      <c r="G22" s="39">
        <v>0</v>
      </c>
      <c r="H22" s="39">
        <v>1E+30</v>
      </c>
    </row>
    <row r="23" spans="1:8" x14ac:dyDescent="0.25">
      <c r="B23" s="39" t="s">
        <v>39</v>
      </c>
      <c r="C23" s="39" t="s">
        <v>3</v>
      </c>
      <c r="D23" s="39">
        <v>200</v>
      </c>
      <c r="E23" s="39">
        <v>-4.3999999999999997E-2</v>
      </c>
      <c r="F23" s="39">
        <v>200</v>
      </c>
      <c r="G23" s="39">
        <v>200</v>
      </c>
      <c r="H23" s="39">
        <v>0</v>
      </c>
    </row>
    <row r="24" spans="1:8" x14ac:dyDescent="0.25">
      <c r="B24" s="39" t="s">
        <v>40</v>
      </c>
      <c r="C24" s="39" t="s">
        <v>3</v>
      </c>
      <c r="D24" s="39">
        <v>200</v>
      </c>
      <c r="E24" s="39">
        <v>-5.4999999999999979E-2</v>
      </c>
      <c r="F24" s="39">
        <v>200</v>
      </c>
      <c r="G24" s="39">
        <v>200</v>
      </c>
      <c r="H24" s="39">
        <v>0</v>
      </c>
    </row>
    <row r="25" spans="1:8" x14ac:dyDescent="0.25">
      <c r="B25" s="39" t="s">
        <v>41</v>
      </c>
      <c r="C25" s="39" t="s">
        <v>3</v>
      </c>
      <c r="D25" s="39">
        <v>150</v>
      </c>
      <c r="E25" s="39">
        <v>1.4999999999999999E-2</v>
      </c>
      <c r="F25" s="39">
        <v>150</v>
      </c>
      <c r="G25" s="39">
        <v>0</v>
      </c>
      <c r="H25" s="39">
        <v>150</v>
      </c>
    </row>
    <row r="26" spans="1:8" x14ac:dyDescent="0.25">
      <c r="B26" s="39" t="s">
        <v>42</v>
      </c>
      <c r="C26" s="39" t="s">
        <v>3</v>
      </c>
      <c r="D26" s="39">
        <v>200</v>
      </c>
      <c r="E26" s="39">
        <v>6.7000000000000004E-2</v>
      </c>
      <c r="F26" s="39">
        <v>200</v>
      </c>
      <c r="G26" s="39">
        <v>0</v>
      </c>
      <c r="H26" s="39">
        <v>200</v>
      </c>
    </row>
    <row r="27" spans="1:8" x14ac:dyDescent="0.25">
      <c r="B27" s="39" t="s">
        <v>43</v>
      </c>
      <c r="C27" s="39" t="s">
        <v>3</v>
      </c>
      <c r="D27" s="39">
        <v>400</v>
      </c>
      <c r="E27" s="39">
        <v>6.1999999999999986E-2</v>
      </c>
      <c r="F27" s="39">
        <v>400</v>
      </c>
      <c r="G27" s="39">
        <v>0</v>
      </c>
      <c r="H27" s="39">
        <v>200</v>
      </c>
    </row>
    <row r="28" spans="1:8" ht="15.75" thickBot="1" x14ac:dyDescent="0.3">
      <c r="B28" s="40" t="s">
        <v>44</v>
      </c>
      <c r="C28" s="40" t="s">
        <v>3</v>
      </c>
      <c r="D28" s="40">
        <v>250</v>
      </c>
      <c r="E28" s="40">
        <v>3.5000000000000003E-2</v>
      </c>
      <c r="F28" s="40">
        <v>250</v>
      </c>
      <c r="G28" s="40">
        <v>0</v>
      </c>
      <c r="H28" s="40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5" sqref="C15"/>
    </sheetView>
  </sheetViews>
  <sheetFormatPr baseColWidth="10" defaultRowHeight="15" x14ac:dyDescent="0.25"/>
  <cols>
    <col min="2" max="2" width="25.7109375" customWidth="1"/>
    <col min="3" max="3" width="13.42578125" customWidth="1"/>
    <col min="4" max="4" width="31.5703125" customWidth="1"/>
    <col min="6" max="6" width="26.7109375" customWidth="1"/>
  </cols>
  <sheetData>
    <row r="1" spans="1:6" ht="15.75" thickBot="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</row>
    <row r="2" spans="1:6" s="3" customFormat="1" x14ac:dyDescent="0.25">
      <c r="A2" s="2">
        <v>1</v>
      </c>
      <c r="B2" s="26">
        <v>150</v>
      </c>
      <c r="C2" s="3">
        <v>1</v>
      </c>
      <c r="D2" s="3">
        <v>150</v>
      </c>
      <c r="E2" s="26">
        <v>15</v>
      </c>
      <c r="F2" s="26">
        <v>600</v>
      </c>
    </row>
    <row r="3" spans="1:6" s="5" customFormat="1" x14ac:dyDescent="0.25">
      <c r="A3" s="4"/>
      <c r="B3" s="27"/>
      <c r="C3" s="5">
        <v>2</v>
      </c>
      <c r="E3" s="27"/>
      <c r="F3" s="27">
        <v>200</v>
      </c>
    </row>
    <row r="4" spans="1:6" s="7" customFormat="1" ht="15.75" thickBot="1" x14ac:dyDescent="0.3">
      <c r="A4" s="6"/>
      <c r="B4" s="28"/>
      <c r="C4" s="7">
        <v>3</v>
      </c>
      <c r="D4" s="7">
        <v>0</v>
      </c>
      <c r="E4" s="28">
        <v>30</v>
      </c>
      <c r="F4" s="28">
        <v>200</v>
      </c>
    </row>
    <row r="5" spans="1:6" s="9" customFormat="1" x14ac:dyDescent="0.25">
      <c r="A5" s="8">
        <v>2</v>
      </c>
      <c r="B5" s="29">
        <v>200</v>
      </c>
      <c r="C5" s="9">
        <v>1</v>
      </c>
      <c r="D5" s="9">
        <v>200</v>
      </c>
      <c r="E5" s="29">
        <v>67</v>
      </c>
    </row>
    <row r="6" spans="1:6" s="11" customFormat="1" x14ac:dyDescent="0.25">
      <c r="A6" s="10"/>
      <c r="B6" s="30"/>
      <c r="C6" s="11">
        <v>2</v>
      </c>
      <c r="D6" s="11">
        <v>0</v>
      </c>
      <c r="E6" s="30">
        <v>23</v>
      </c>
    </row>
    <row r="7" spans="1:6" s="13" customFormat="1" ht="15.75" thickBot="1" x14ac:dyDescent="0.3">
      <c r="A7" s="12"/>
      <c r="B7" s="31"/>
      <c r="C7" s="13">
        <v>3</v>
      </c>
      <c r="E7" s="31"/>
    </row>
    <row r="8" spans="1:6" s="15" customFormat="1" x14ac:dyDescent="0.25">
      <c r="A8" s="14">
        <v>3</v>
      </c>
      <c r="B8" s="32">
        <v>400</v>
      </c>
      <c r="C8" s="15">
        <v>1</v>
      </c>
      <c r="E8" s="32"/>
    </row>
    <row r="9" spans="1:6" s="17" customFormat="1" x14ac:dyDescent="0.25">
      <c r="A9" s="16"/>
      <c r="B9" s="33"/>
      <c r="C9" s="17">
        <v>2</v>
      </c>
      <c r="D9" s="17">
        <v>200</v>
      </c>
      <c r="E9" s="33">
        <v>18</v>
      </c>
    </row>
    <row r="10" spans="1:6" s="19" customFormat="1" ht="15.75" thickBot="1" x14ac:dyDescent="0.3">
      <c r="A10" s="18"/>
      <c r="B10" s="34"/>
      <c r="C10" s="19">
        <v>3</v>
      </c>
      <c r="D10" s="19">
        <v>200</v>
      </c>
      <c r="E10" s="34">
        <v>7</v>
      </c>
    </row>
    <row r="11" spans="1:6" s="21" customFormat="1" x14ac:dyDescent="0.25">
      <c r="A11" s="20">
        <v>4</v>
      </c>
      <c r="B11" s="35">
        <v>250</v>
      </c>
      <c r="C11" s="21">
        <v>1</v>
      </c>
      <c r="D11" s="21">
        <v>250</v>
      </c>
      <c r="E11" s="35">
        <v>35</v>
      </c>
      <c r="F11" s="3"/>
    </row>
    <row r="12" spans="1:6" s="23" customFormat="1" x14ac:dyDescent="0.25">
      <c r="A12" s="22"/>
      <c r="C12" s="23">
        <v>2</v>
      </c>
      <c r="D12" s="23">
        <v>0</v>
      </c>
      <c r="E12" s="36">
        <v>10</v>
      </c>
      <c r="F12" s="5"/>
    </row>
    <row r="13" spans="1:6" s="25" customFormat="1" ht="15.75" thickBot="1" x14ac:dyDescent="0.3">
      <c r="A13" s="24"/>
      <c r="C13" s="25">
        <v>3</v>
      </c>
      <c r="D13" s="25">
        <v>0</v>
      </c>
      <c r="E13" s="37">
        <v>5</v>
      </c>
      <c r="F13" s="7"/>
    </row>
    <row r="15" spans="1:6" x14ac:dyDescent="0.25">
      <c r="A15" s="1" t="s">
        <v>5</v>
      </c>
      <c r="B15" s="1"/>
      <c r="C15" s="1">
        <f>SUMPRODUCT(D2:D13,E2:E13)/SUM(B2,B5,B8,B11)</f>
        <v>29.4</v>
      </c>
    </row>
    <row r="17" spans="1:3" x14ac:dyDescent="0.25">
      <c r="A17" t="s">
        <v>7</v>
      </c>
    </row>
    <row r="18" spans="1:3" x14ac:dyDescent="0.25">
      <c r="B18">
        <v>1</v>
      </c>
      <c r="C18">
        <f>SUM(D2:D4)</f>
        <v>150</v>
      </c>
    </row>
    <row r="19" spans="1:3" x14ac:dyDescent="0.25">
      <c r="B19">
        <v>2</v>
      </c>
      <c r="C19">
        <f>SUM(D5:D7)</f>
        <v>200</v>
      </c>
    </row>
    <row r="20" spans="1:3" x14ac:dyDescent="0.25">
      <c r="B20">
        <v>3</v>
      </c>
      <c r="C20">
        <f>SUM(D8:D10)</f>
        <v>400</v>
      </c>
    </row>
    <row r="21" spans="1:3" x14ac:dyDescent="0.25">
      <c r="B21">
        <v>4</v>
      </c>
      <c r="C21">
        <f>SUM(D11:D13)</f>
        <v>250</v>
      </c>
    </row>
    <row r="22" spans="1:3" x14ac:dyDescent="0.25">
      <c r="A22" t="s">
        <v>8</v>
      </c>
    </row>
    <row r="23" spans="1:3" x14ac:dyDescent="0.25">
      <c r="B23">
        <v>1</v>
      </c>
      <c r="C23">
        <f>SUM(D2+D5+D8+D11)</f>
        <v>600</v>
      </c>
    </row>
    <row r="24" spans="1:3" x14ac:dyDescent="0.25">
      <c r="B24">
        <v>2</v>
      </c>
      <c r="C24">
        <f>SUM(D3+D6+D9+D12)</f>
        <v>200</v>
      </c>
    </row>
    <row r="25" spans="1:3" x14ac:dyDescent="0.25">
      <c r="B25">
        <v>3</v>
      </c>
      <c r="C25">
        <f>SUM(D4+D7+D10+D13)</f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>
        <f>SUM(Hoja1!D2:D4)</f>
        <v>150</v>
      </c>
      <c r="B1">
        <f>Hoja1!B2</f>
        <v>150</v>
      </c>
    </row>
    <row r="2" spans="1:2" x14ac:dyDescent="0.25">
      <c r="A2">
        <f>SUM(Hoja1!D5:D7)</f>
        <v>200</v>
      </c>
      <c r="B2">
        <f>Hoja1!B5</f>
        <v>200</v>
      </c>
    </row>
    <row r="3" spans="1:2" x14ac:dyDescent="0.25">
      <c r="A3">
        <f>SUM(Hoja1!D8:D10)</f>
        <v>400</v>
      </c>
      <c r="B3">
        <f>Hoja1!B8</f>
        <v>400</v>
      </c>
    </row>
    <row r="4" spans="1:2" x14ac:dyDescent="0.25">
      <c r="A4">
        <f>SUM(Hoja1!D11:D13)</f>
        <v>250</v>
      </c>
      <c r="B4">
        <f>Hoja1!B11</f>
        <v>250</v>
      </c>
    </row>
    <row r="6" spans="1:2" x14ac:dyDescent="0.25">
      <c r="A6">
        <f>SUM(Hoja1!D2,Hoja1!D5,Hoja1!D8,Hoja1!D11)</f>
        <v>600</v>
      </c>
      <c r="B6">
        <f>Hoja1!F2</f>
        <v>600</v>
      </c>
    </row>
    <row r="7" spans="1:2" x14ac:dyDescent="0.25">
      <c r="A7">
        <f>SUM(Hoja1!D3,Hoja1!D6,Hoja1!D9,Hoja1!D12)</f>
        <v>200</v>
      </c>
      <c r="B7">
        <f>Hoja1!F3</f>
        <v>200</v>
      </c>
    </row>
    <row r="8" spans="1:2" x14ac:dyDescent="0.25">
      <c r="A8">
        <f>SUM(Hoja1!D4,Hoja1!D7,Hoja1!D10,Hoja1!D13)</f>
        <v>200</v>
      </c>
      <c r="B8">
        <f>Hoja1!F4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11" sqref="J11"/>
    </sheetView>
  </sheetViews>
  <sheetFormatPr baseColWidth="10" defaultRowHeight="15" x14ac:dyDescent="0.25"/>
  <sheetData>
    <row r="1" spans="1:11" x14ac:dyDescent="0.25">
      <c r="A1" s="44" t="s">
        <v>45</v>
      </c>
      <c r="B1" s="44"/>
      <c r="C1" s="44"/>
      <c r="E1" s="44" t="s">
        <v>46</v>
      </c>
      <c r="F1" s="44"/>
      <c r="G1" s="44"/>
      <c r="H1" s="43"/>
      <c r="K1" t="s">
        <v>47</v>
      </c>
    </row>
    <row r="2" spans="1:11" x14ac:dyDescent="0.25">
      <c r="A2" s="45">
        <v>15</v>
      </c>
      <c r="B2" s="45"/>
      <c r="C2" s="45">
        <v>30</v>
      </c>
      <c r="E2" s="46">
        <v>0</v>
      </c>
      <c r="F2" s="46"/>
      <c r="G2" s="46">
        <v>150</v>
      </c>
      <c r="H2" s="47">
        <f>SUM(E2,G2)</f>
        <v>150</v>
      </c>
      <c r="I2" s="47">
        <v>150</v>
      </c>
      <c r="J2" s="47"/>
      <c r="K2">
        <f>1/1000*SUMPRODUCT(A2:C5,E2:G5)</f>
        <v>22.5</v>
      </c>
    </row>
    <row r="3" spans="1:11" x14ac:dyDescent="0.25">
      <c r="A3" s="45">
        <v>17</v>
      </c>
      <c r="B3" s="45">
        <v>23</v>
      </c>
      <c r="C3" s="45"/>
      <c r="E3" s="46">
        <v>150</v>
      </c>
      <c r="F3" s="46">
        <v>50</v>
      </c>
      <c r="G3" s="46"/>
      <c r="H3" s="47">
        <f>SUM(E3:F3)</f>
        <v>200</v>
      </c>
      <c r="I3" s="47">
        <v>200</v>
      </c>
      <c r="J3" s="47"/>
    </row>
    <row r="4" spans="1:11" x14ac:dyDescent="0.25">
      <c r="A4" s="45">
        <v>35</v>
      </c>
      <c r="B4" s="45">
        <v>10</v>
      </c>
      <c r="C4" s="45">
        <v>5</v>
      </c>
      <c r="E4" s="46">
        <v>250</v>
      </c>
      <c r="F4" s="46">
        <v>0</v>
      </c>
      <c r="G4" s="46">
        <v>0</v>
      </c>
      <c r="H4" s="47">
        <f>SUM(E4:G4)</f>
        <v>250</v>
      </c>
      <c r="I4" s="47">
        <v>250</v>
      </c>
      <c r="J4" s="47"/>
    </row>
    <row r="5" spans="1:11" x14ac:dyDescent="0.25">
      <c r="A5" s="45"/>
      <c r="B5" s="45">
        <v>18</v>
      </c>
      <c r="C5" s="45">
        <v>7</v>
      </c>
      <c r="E5" s="46"/>
      <c r="F5" s="46">
        <v>250</v>
      </c>
      <c r="G5" s="46">
        <v>150</v>
      </c>
      <c r="H5" s="47">
        <f>SUM(F5:G5)</f>
        <v>400</v>
      </c>
      <c r="I5" s="47">
        <v>400</v>
      </c>
      <c r="J5" s="47"/>
    </row>
    <row r="6" spans="1:11" x14ac:dyDescent="0.25">
      <c r="E6">
        <f>SUM(E2:E4)</f>
        <v>400</v>
      </c>
      <c r="F6">
        <f>SUM(F3:F5)</f>
        <v>300</v>
      </c>
      <c r="G6">
        <v>0</v>
      </c>
    </row>
    <row r="7" spans="1:11" x14ac:dyDescent="0.25">
      <c r="E7">
        <v>400</v>
      </c>
      <c r="F7">
        <v>300</v>
      </c>
      <c r="G7">
        <v>300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confidencialidad 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educonW7</dc:creator>
  <cp:lastModifiedBy>UsuarioPC</cp:lastModifiedBy>
  <dcterms:created xsi:type="dcterms:W3CDTF">2011-03-10T09:36:39Z</dcterms:created>
  <dcterms:modified xsi:type="dcterms:W3CDTF">2017-02-17T09:54:07Z</dcterms:modified>
</cp:coreProperties>
</file>