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<sst xmlns="http://schemas.openxmlformats.org/spreadsheetml/2006/main" count="736" uniqueCount="117">
  <si>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</si>
  <si>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</si>
  <si>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</si>
  <si>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</si>
  <si>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</si>
  <si>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</si>
  <si>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</si>
  <si>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</si>
  <si>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</si>
  <si>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</si>
  <si>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</si>
  <si>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</si>
  <si>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</si>
  <si>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</si>
  <si>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</si>
  <si>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</si>
  <si>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</si>
  <si>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</si>
  <si>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</si>
  <si>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</si>
  <si>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</si>
  <si>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</si>
  <si>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</si>
  <si>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</si>
  <si>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</si>
  <si>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</si>
  <si>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</si>
  <si>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</si>
  <si>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</si>
  <si>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</si>
  <si>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</si>
  <si>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</si>
  <si>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</si>
  <si>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</si>
  <si>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</si>
  <si>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</si>
  <si>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</si>
  <si>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</si>
  <si>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</si>
  <si>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</si>
  <si>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</si>
  <si>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</si>
  <si>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</si>
  <si>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</si>
  <si>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</si>
  <si>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</si>
  <si>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</si>
  <si>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</si>
  <si>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</si>
  <si>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</si>
  <si>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</si>
  <si>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</si>
  <si>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</si>
  <si>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</si>
  <si>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</si>
  <si>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</si>
  <si>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</si>
  <si>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</si>
  <si>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</si>
  <si>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</si>
  <si>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</si>
  <si>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</si>
  <si>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</si>
  <si>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</si>
  <si>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</si>
  <si>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</si>
  <si>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</si>
  <si>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</si>
  <si>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Horacio Moreno</t>
  </si>
  <si>
    <t>C.IF./N.I.F:</t>
  </si>
  <si>
    <t xml:space="preserve">B66918053
</t>
  </si>
  <si>
    <t>N.I.F:</t>
  </si>
  <si>
    <t>38108414J</t>
  </si>
  <si>
    <t>Centro de Trabajo:</t>
  </si>
  <si>
    <t>Nº Afiliación:</t>
  </si>
  <si>
    <t>08/10234803-11</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</si>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</sst>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8">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d"/>
    <numFmt numFmtId="179" formatCode="mmmm\ yyyy"/>
    <numFmt numFmtId="180" formatCode="ddd"/>
    <numFmt numFmtId="181" formatCode="[$-40A]d\ mmm;@"/>
  </numFmts>
  <fonts count="51">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sz val="11"/>
      <color rgb="FFFF0000"/>
      <name val="Calibri"/>
      <charset val="0"/>
      <scheme val="minor"/>
    </font>
    <font>
      <u/>
      <sz val="11"/>
      <color rgb="FF800080"/>
      <name val="Calibri"/>
      <charset val="0"/>
      <scheme val="minor"/>
    </font>
    <font>
      <sz val="11"/>
      <color rgb="FFFA7D00"/>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b/>
      <sz val="11"/>
      <color rgb="FF3F3F3F"/>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s>
  <fills count="4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5" fillId="0" borderId="52" applyNumberFormat="0" applyFill="0" applyAlignment="0" applyProtection="0">
      <alignment vertical="center"/>
    </xf>
    <xf numFmtId="177" fontId="3" fillId="0" borderId="0" applyFont="0" applyFill="0" applyBorder="0" applyAlignment="0" applyProtection="0">
      <alignment vertical="center"/>
    </xf>
    <xf numFmtId="0" fontId="33" fillId="28" borderId="0" applyNumberFormat="0" applyBorder="0" applyAlignment="0" applyProtection="0">
      <alignment vertical="center"/>
    </xf>
    <xf numFmtId="41" fontId="3" fillId="0" borderId="0" applyFont="0" applyFill="0" applyBorder="0" applyAlignment="0" applyProtection="0">
      <alignment vertical="center"/>
    </xf>
    <xf numFmtId="176" fontId="3" fillId="0" borderId="0" applyFont="0" applyFill="0" applyBorder="0" applyAlignment="0" applyProtection="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4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5" fillId="21" borderId="55" applyNumberFormat="0" applyAlignment="0" applyProtection="0">
      <alignment vertical="center"/>
    </xf>
    <xf numFmtId="0" fontId="3" fillId="24" borderId="51" applyNumberFormat="0" applyFont="0" applyAlignment="0" applyProtection="0">
      <alignment vertical="center"/>
    </xf>
    <xf numFmtId="0" fontId="48" fillId="0" borderId="56" applyNumberFormat="0" applyFill="0" applyAlignment="0" applyProtection="0">
      <alignment vertical="center"/>
    </xf>
    <xf numFmtId="0" fontId="3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0" fillId="0" borderId="56" applyNumberFormat="0" applyFill="0" applyAlignment="0" applyProtection="0">
      <alignment vertical="center"/>
    </xf>
    <xf numFmtId="0" fontId="35" fillId="0" borderId="0" applyNumberFormat="0" applyFill="0" applyBorder="0" applyAlignment="0" applyProtection="0">
      <alignment vertical="center"/>
    </xf>
    <xf numFmtId="0" fontId="47" fillId="29" borderId="50" applyNumberFormat="0" applyAlignment="0" applyProtection="0">
      <alignment vertical="center"/>
    </xf>
    <xf numFmtId="0" fontId="34" fillId="21" borderId="50" applyNumberFormat="0" applyAlignment="0" applyProtection="0">
      <alignment vertical="center"/>
    </xf>
    <xf numFmtId="0" fontId="49" fillId="32" borderId="57" applyNumberFormat="0" applyAlignment="0" applyProtection="0">
      <alignment vertical="center"/>
    </xf>
    <xf numFmtId="0" fontId="39" fillId="0" borderId="53" applyNumberFormat="0" applyFill="0" applyAlignment="0" applyProtection="0">
      <alignment vertical="center"/>
    </xf>
    <xf numFmtId="0" fontId="42" fillId="0" borderId="54" applyNumberFormat="0" applyFill="0" applyAlignment="0" applyProtection="0">
      <alignment vertical="center"/>
    </xf>
    <xf numFmtId="0" fontId="41" fillId="27" borderId="0" applyNumberFormat="0" applyBorder="0" applyAlignment="0" applyProtection="0">
      <alignment vertical="center"/>
    </xf>
    <xf numFmtId="0" fontId="33" fillId="34" borderId="0" applyNumberFormat="0" applyBorder="0" applyAlignment="0" applyProtection="0">
      <alignment vertical="center"/>
    </xf>
    <xf numFmtId="0" fontId="36" fillId="25" borderId="0" applyNumberFormat="0" applyBorder="0" applyAlignment="0" applyProtection="0">
      <alignment vertical="center"/>
    </xf>
    <xf numFmtId="0" fontId="40" fillId="26" borderId="0" applyNumberFormat="0" applyBorder="0" applyAlignment="0" applyProtection="0">
      <alignment vertical="center"/>
    </xf>
    <xf numFmtId="0" fontId="33" fillId="36" borderId="0" applyNumberFormat="0" applyBorder="0" applyAlignment="0" applyProtection="0">
      <alignment vertical="center"/>
    </xf>
    <xf numFmtId="0" fontId="32" fillId="23" borderId="0" applyNumberFormat="0" applyBorder="0" applyAlignment="0" applyProtection="0">
      <alignment vertical="center"/>
    </xf>
    <xf numFmtId="0" fontId="33" fillId="39" borderId="0" applyNumberFormat="0" applyBorder="0" applyAlignment="0" applyProtection="0">
      <alignment vertical="center"/>
    </xf>
    <xf numFmtId="0" fontId="32" fillId="41" borderId="0" applyNumberFormat="0" applyBorder="0" applyAlignment="0" applyProtection="0">
      <alignment vertical="center"/>
    </xf>
    <xf numFmtId="0" fontId="33" fillId="31" borderId="0" applyNumberFormat="0" applyBorder="0" applyAlignment="0" applyProtection="0">
      <alignment vertical="center"/>
    </xf>
    <xf numFmtId="0" fontId="32" fillId="20" borderId="0" applyNumberFormat="0" applyBorder="0" applyAlignment="0" applyProtection="0">
      <alignment vertical="center"/>
    </xf>
    <xf numFmtId="0" fontId="33" fillId="19" borderId="0" applyNumberFormat="0" applyBorder="0" applyAlignment="0" applyProtection="0">
      <alignment vertical="center"/>
    </xf>
    <xf numFmtId="0" fontId="33" fillId="30"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3" fillId="43" borderId="0" applyNumberFormat="0" applyBorder="0" applyAlignment="0" applyProtection="0">
      <alignment vertical="center"/>
    </xf>
    <xf numFmtId="0" fontId="33" fillId="42" borderId="0" applyNumberFormat="0" applyBorder="0" applyAlignment="0" applyProtection="0">
      <alignment vertical="center"/>
    </xf>
    <xf numFmtId="0" fontId="32" fillId="35" borderId="0" applyNumberFormat="0" applyBorder="0" applyAlignment="0" applyProtection="0">
      <alignment vertical="center"/>
    </xf>
    <xf numFmtId="0" fontId="32" fillId="33" borderId="0" applyNumberFormat="0" applyBorder="0" applyAlignment="0" applyProtection="0">
      <alignment vertical="center"/>
    </xf>
    <xf numFmtId="0" fontId="33" fillId="38" borderId="0" applyNumberFormat="0" applyBorder="0" applyAlignment="0" applyProtection="0">
      <alignment vertical="center"/>
    </xf>
    <xf numFmtId="0" fontId="33" fillId="40" borderId="0" applyNumberFormat="0" applyBorder="0" applyAlignment="0" applyProtection="0">
      <alignment vertical="center"/>
    </xf>
    <xf numFmtId="0" fontId="32" fillId="18" borderId="0" applyNumberFormat="0" applyBorder="0" applyAlignment="0" applyProtection="0">
      <alignment vertical="center"/>
    </xf>
    <xf numFmtId="0" fontId="32" fillId="37" borderId="0" applyNumberFormat="0" applyBorder="0" applyAlignment="0" applyProtection="0">
      <alignment vertical="center"/>
    </xf>
    <xf numFmtId="0" fontId="32" fillId="15" borderId="0" applyNumberFormat="0" applyBorder="0" applyAlignment="0" applyProtection="0">
      <alignment vertical="center"/>
    </xf>
    <xf numFmtId="0" fontId="32" fillId="22" borderId="0" applyNumberFormat="0" applyBorder="0" applyAlignment="0" applyProtection="0">
      <alignment vertical="center"/>
    </xf>
    <xf numFmtId="0" fontId="33" fillId="14" borderId="0" applyNumberFormat="0" applyBorder="0" applyAlignment="0" applyProtection="0">
      <alignment vertical="center"/>
    </xf>
    <xf numFmtId="0" fontId="32" fillId="17" borderId="0" applyNumberFormat="0" applyBorder="0" applyAlignment="0" applyProtection="0">
      <alignment vertical="center"/>
    </xf>
  </cellStyleXfs>
  <cellXfs count="133">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8" fontId="4" fillId="4" borderId="6" xfId="0" applyNumberFormat="1" applyFont="1" applyFill="1" applyBorder="1" applyAlignment="1">
      <alignment horizontal="center" vertical="center" wrapText="1"/>
    </xf>
    <xf numFmtId="178" fontId="4" fillId="4" borderId="7" xfId="0" applyNumberFormat="1" applyFont="1" applyFill="1" applyBorder="1" applyAlignment="1">
      <alignment horizontal="center" vertical="center" wrapText="1"/>
    </xf>
    <xf numFmtId="178" fontId="5" fillId="5" borderId="8" xfId="0" applyNumberFormat="1" applyFont="1" applyFill="1" applyBorder="1" applyAlignment="1">
      <alignment horizontal="center" vertical="center" wrapText="1"/>
    </xf>
    <xf numFmtId="178" fontId="4" fillId="4" borderId="8" xfId="0" applyNumberFormat="1" applyFont="1" applyFill="1" applyBorder="1" applyAlignment="1">
      <alignment horizontal="center" vertical="center" wrapText="1"/>
    </xf>
    <xf numFmtId="178" fontId="4" fillId="4" borderId="9" xfId="0" applyNumberFormat="1" applyFont="1" applyFill="1" applyBorder="1" applyAlignment="1">
      <alignment horizontal="center" vertical="center" wrapText="1"/>
    </xf>
    <xf numFmtId="178" fontId="4" fillId="4" borderId="10" xfId="0" applyNumberFormat="1" applyFont="1" applyFill="1" applyBorder="1" applyAlignment="1">
      <alignment horizontal="center" vertical="center" wrapText="1"/>
    </xf>
    <xf numFmtId="178" fontId="4" fillId="4" borderId="11" xfId="0" applyNumberFormat="1" applyFont="1" applyFill="1" applyBorder="1" applyAlignment="1">
      <alignment horizontal="center" vertical="center" wrapText="1"/>
    </xf>
    <xf numFmtId="178" fontId="4" fillId="4" borderId="12" xfId="0" applyNumberFormat="1" applyFont="1" applyFill="1" applyBorder="1" applyAlignment="1">
      <alignment horizontal="center" vertical="center" wrapText="1"/>
    </xf>
    <xf numFmtId="178"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8"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8" fontId="5" fillId="5" borderId="17" xfId="0" applyNumberFormat="1" applyFont="1" applyFill="1" applyBorder="1" applyAlignment="1">
      <alignment horizontal="center" vertical="center" wrapText="1"/>
    </xf>
    <xf numFmtId="178" fontId="4" fillId="4" borderId="13" xfId="0" applyNumberFormat="1" applyFont="1" applyFill="1" applyBorder="1" applyAlignment="1">
      <alignment horizontal="center" vertical="center" wrapText="1"/>
    </xf>
    <xf numFmtId="178" fontId="4" fillId="8" borderId="18" xfId="0" applyNumberFormat="1" applyFont="1" applyFill="1" applyBorder="1" applyAlignment="1">
      <alignment horizontal="center" vertical="center" wrapText="1"/>
    </xf>
    <xf numFmtId="178" fontId="4" fillId="4" borderId="17" xfId="0" applyNumberFormat="1" applyFont="1" applyFill="1" applyBorder="1" applyAlignment="1">
      <alignment horizontal="center" vertical="center" wrapText="1"/>
    </xf>
    <xf numFmtId="178" fontId="5" fillId="5" borderId="10" xfId="0" applyNumberFormat="1" applyFont="1" applyFill="1" applyBorder="1" applyAlignment="1">
      <alignment horizontal="center" vertical="center" wrapText="1"/>
    </xf>
    <xf numFmtId="178" fontId="5" fillId="5" borderId="19" xfId="0" applyNumberFormat="1" applyFont="1" applyFill="1" applyBorder="1" applyAlignment="1">
      <alignment horizontal="center" vertical="center" wrapText="1"/>
    </xf>
    <xf numFmtId="178" fontId="4" fillId="7" borderId="20" xfId="0" applyNumberFormat="1" applyFont="1" applyFill="1" applyBorder="1" applyAlignment="1">
      <alignment horizontal="center" vertical="center" wrapText="1"/>
    </xf>
    <xf numFmtId="178" fontId="4" fillId="4" borderId="18" xfId="0" applyNumberFormat="1" applyFont="1" applyFill="1" applyBorder="1" applyAlignment="1">
      <alignment horizontal="center" vertical="center" wrapText="1"/>
    </xf>
    <xf numFmtId="178" fontId="4" fillId="4" borderId="21" xfId="0" applyNumberFormat="1" applyFont="1" applyFill="1" applyBorder="1" applyAlignment="1">
      <alignment horizontal="center" vertical="center" wrapText="1"/>
    </xf>
    <xf numFmtId="20" fontId="0" fillId="0" borderId="0" xfId="0" applyNumberFormat="1" applyAlignment="1">
      <alignment horizontal="center"/>
    </xf>
    <xf numFmtId="178"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8"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0" fillId="0" borderId="0" xfId="0" applyNumberFormat="1"/>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9"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9"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80" fontId="16" fillId="10" borderId="27"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180"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8"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8" fontId="4" fillId="12" borderId="20" xfId="0" applyNumberFormat="1" applyFont="1" applyFill="1" applyBorder="1" applyAlignment="1">
      <alignment horizontal="center" vertical="center" wrapText="1"/>
    </xf>
    <xf numFmtId="178" fontId="4" fillId="12" borderId="8" xfId="0" applyNumberFormat="1" applyFont="1" applyFill="1" applyBorder="1" applyAlignment="1">
      <alignment horizontal="center" vertical="center" wrapText="1"/>
    </xf>
    <xf numFmtId="178" fontId="4" fillId="12" borderId="19" xfId="0" applyNumberFormat="1" applyFont="1" applyFill="1" applyBorder="1" applyAlignment="1">
      <alignment horizontal="center" vertical="center" wrapText="1"/>
    </xf>
    <xf numFmtId="178" fontId="4" fillId="12" borderId="10" xfId="0" applyNumberFormat="1" applyFont="1" applyFill="1" applyBorder="1" applyAlignment="1">
      <alignment horizontal="center" vertical="center" wrapText="1"/>
    </xf>
    <xf numFmtId="178" fontId="4" fillId="12" borderId="12" xfId="0" applyNumberFormat="1" applyFont="1" applyFill="1" applyBorder="1" applyAlignment="1">
      <alignment horizontal="center" vertical="center" wrapText="1"/>
    </xf>
    <xf numFmtId="178" fontId="4" fillId="12" borderId="35" xfId="0" applyNumberFormat="1" applyFont="1" applyFill="1" applyBorder="1" applyAlignment="1">
      <alignment horizontal="center" vertical="center" wrapText="1"/>
    </xf>
    <xf numFmtId="178" fontId="4" fillId="12" borderId="18" xfId="0" applyNumberFormat="1" applyFont="1" applyFill="1" applyBorder="1" applyAlignment="1">
      <alignment horizontal="center" vertical="center" wrapText="1"/>
    </xf>
    <xf numFmtId="178" fontId="4" fillId="12" borderId="36" xfId="0" applyNumberFormat="1" applyFont="1" applyFill="1" applyBorder="1" applyAlignment="1">
      <alignment horizontal="center" vertical="center" wrapText="1"/>
    </xf>
    <xf numFmtId="178"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9"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8" fontId="4" fillId="12" borderId="23" xfId="0" applyNumberFormat="1" applyFont="1" applyFill="1" applyBorder="1" applyAlignment="1">
      <alignment horizontal="center" vertical="center" wrapText="1"/>
    </xf>
    <xf numFmtId="178" fontId="4" fillId="12" borderId="39" xfId="0" applyNumberFormat="1" applyFont="1" applyFill="1" applyBorder="1" applyAlignment="1">
      <alignment horizontal="center" vertical="center" wrapText="1"/>
    </xf>
    <xf numFmtId="178"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9" fontId="14" fillId="9" borderId="25" xfId="0" applyNumberFormat="1" applyFont="1" applyFill="1" applyBorder="1" applyAlignment="1" quotePrefix="1">
      <alignment horizontal="center" vertical="center" shrinkToFit="1"/>
    </xf>
    <xf numFmtId="180" fontId="16" fillId="10" borderId="27"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xf numFmtId="180" fontId="16"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1">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7">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7">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4">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7">
        <v>44767</v>
      </c>
      <c r="D29" s="86">
        <v>44768</v>
      </c>
      <c r="E29" s="84">
        <v>44769</v>
      </c>
      <c r="F29" s="84">
        <v>44770</v>
      </c>
      <c r="G29" s="86">
        <v>44771</v>
      </c>
      <c r="H29" s="48">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49">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4">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'8'!I15-((G49-G47))/4</f>
        <v>-35</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Dia"))/2)*4</f>
        <v>0</v>
      </c>
    </row>
    <row r="49" ht="14.4" customHeight="1" spans="7:7">
      <c r="G49" s="24">
        <f>('2022'!X30*4)/8</f>
        <v>88</v>
      </c>
    </row>
    <row r="51" ht="14.4" customHeight="1" spans="2:5">
      <c r="B51" s="25" t="s">
        <v>88</v>
      </c>
      <c r="E51" s="26" t="s">
        <v>89</v>
      </c>
    </row>
    <row r="54" ht="14.4" customHeight="1" spans="2:7">
      <c r="B54" s="25" t="s">
        <v>90</v>
      </c>
      <c r="C54" s="27">
        <v>30</v>
      </c>
      <c r="D54" s="28" t="s">
        <v>91</v>
      </c>
      <c r="E54" s="29" t="s">
        <v>109</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'9'!I15-((G49-G47))/4</f>
        <v>-55</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Dia"))/2)*4</f>
        <v>0</v>
      </c>
    </row>
    <row r="49" ht="14.4" customHeight="1" spans="7:7">
      <c r="G49" s="24">
        <f>('2022'!H40*4)/8</f>
        <v>80</v>
      </c>
    </row>
    <row r="51" ht="14.4" customHeight="1" spans="2:5">
      <c r="B51" s="25" t="s">
        <v>88</v>
      </c>
      <c r="E51" s="26" t="s">
        <v>89</v>
      </c>
    </row>
    <row r="54" ht="14.4" customHeight="1" spans="2:7">
      <c r="B54" s="25" t="s">
        <v>90</v>
      </c>
      <c r="C54" s="27">
        <v>31</v>
      </c>
      <c r="D54" s="28" t="s">
        <v>91</v>
      </c>
      <c r="E54" s="29" t="s">
        <v>111</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'10'!I15-((G49-G47))/4</f>
        <v>-75</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Dia"))/2)*4</f>
        <v>0</v>
      </c>
    </row>
    <row r="49" ht="14.4" customHeight="1" spans="7:7">
      <c r="G49" s="24">
        <f>('2022'!P40*4)/8</f>
        <v>80</v>
      </c>
    </row>
    <row r="51" ht="14.4" customHeight="1" spans="2:5">
      <c r="B51" s="25" t="s">
        <v>88</v>
      </c>
      <c r="E51" s="26" t="s">
        <v>89</v>
      </c>
    </row>
    <row r="54" ht="14.4" customHeight="1" spans="2:7">
      <c r="B54" s="25" t="s">
        <v>90</v>
      </c>
      <c r="C54" s="27">
        <v>30</v>
      </c>
      <c r="D54" s="28" t="s">
        <v>91</v>
      </c>
      <c r="E54" s="29" t="s">
        <v>113</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9"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'11'!I15-((G49-G47))/4</f>
        <v>-94</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Dia"))/2)*4</f>
        <v>0</v>
      </c>
    </row>
    <row r="49" ht="14.4" customHeight="1" spans="7:7">
      <c r="G49" s="24">
        <f>('2022'!X40*4)/8</f>
        <v>76</v>
      </c>
    </row>
    <row r="51" ht="14.4" customHeight="1" spans="2:5">
      <c r="B51" s="25" t="s">
        <v>88</v>
      </c>
      <c r="E51" s="26" t="s">
        <v>89</v>
      </c>
    </row>
    <row r="54" ht="14.4" customHeight="1" spans="2:7">
      <c r="B54" s="25" t="s">
        <v>90</v>
      </c>
      <c r="C54" s="27">
        <v>31</v>
      </c>
      <c r="D54" s="28" t="s">
        <v>91</v>
      </c>
      <c r="E54" s="29" t="s">
        <v>115</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3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'2022'!Z35-((G49-G47))/4</f>
        <v>29</v>
      </c>
    </row>
    <row r="16" ht="14.4" customHeight="1" spans="2:7">
      <c r="B16" s="41">
        <v>1</v>
      </c>
      <c r="C16" s="41"/>
      <c r="E16" s="41"/>
      <c r="G16" s="41" t="s">
        <v>87</v>
      </c>
    </row>
    <row r="17" ht="14.4" customHeight="1" spans="2:7">
      <c r="B17" s="15">
        <v>2</v>
      </c>
      <c r="C17" s="15"/>
      <c r="E17" s="15"/>
      <c r="G17" s="15" t="s">
        <v>87</v>
      </c>
    </row>
    <row r="18" ht="14.4" customHeight="1" spans="2:7">
      <c r="B18" s="57">
        <v>3</v>
      </c>
      <c r="C18" s="50">
        <v>0.375</v>
      </c>
      <c r="E18" s="50">
        <v>0.541666666666667</v>
      </c>
      <c r="G18" s="11">
        <f t="shared" ref="G18:G20" si="0">IF((E18-C18)*24&lt;=4,(E18-C18)*24,(E18-C18)*24-1)</f>
        <v>4</v>
      </c>
    </row>
    <row r="19" ht="14.4" customHeight="1" spans="2:7">
      <c r="B19" s="57">
        <v>4</v>
      </c>
      <c r="C19" s="50">
        <v>0.375</v>
      </c>
      <c r="E19" s="50">
        <v>0.541666666666667</v>
      </c>
      <c r="G19" s="11">
        <f t="shared" si="0"/>
        <v>4</v>
      </c>
    </row>
    <row r="20" ht="14.4" customHeight="1" spans="2:7">
      <c r="B20" s="57">
        <v>5</v>
      </c>
      <c r="C20" s="50">
        <v>0.375</v>
      </c>
      <c r="E20" s="50">
        <v>0.541666666666667</v>
      </c>
      <c r="G20" s="11">
        <f t="shared" si="0"/>
        <v>4</v>
      </c>
    </row>
    <row r="21" ht="14.4" customHeight="1" spans="2:7">
      <c r="B21" s="45">
        <v>6</v>
      </c>
      <c r="C21" s="45"/>
      <c r="E21" s="45"/>
      <c r="G21" s="45" t="s">
        <v>87</v>
      </c>
    </row>
    <row r="22" ht="14.4" customHeight="1" spans="2:7">
      <c r="B22" s="57">
        <v>7</v>
      </c>
      <c r="C22" s="50">
        <v>0.375</v>
      </c>
      <c r="E22" s="50">
        <v>0.541666666666667</v>
      </c>
      <c r="G22" s="11">
        <f t="shared" ref="G22:G29" si="1">IF((E22-C22)*24&lt;=4,(E22-C22)*24,(E22-C22)*24-1)</f>
        <v>4</v>
      </c>
    </row>
    <row r="23" ht="14.4" customHeight="1" spans="2:7">
      <c r="B23" s="17">
        <v>8</v>
      </c>
      <c r="C23" s="17"/>
      <c r="E23" s="17"/>
      <c r="G23" s="17" t="s">
        <v>87</v>
      </c>
    </row>
    <row r="24" ht="14.4" customHeight="1" spans="2:7">
      <c r="B24" s="18">
        <v>9</v>
      </c>
      <c r="C24" s="18"/>
      <c r="E24" s="18"/>
      <c r="G24" s="18" t="s">
        <v>87</v>
      </c>
    </row>
    <row r="25" ht="14.4" customHeight="1" spans="2:7">
      <c r="B25" s="57">
        <v>10</v>
      </c>
      <c r="C25" s="50">
        <v>0.375</v>
      </c>
      <c r="E25" s="50">
        <v>0.541666666666667</v>
      </c>
      <c r="G25" s="11">
        <f t="shared" si="1"/>
        <v>4</v>
      </c>
    </row>
    <row r="26" ht="14.4" customHeight="1" spans="2:7">
      <c r="B26" s="57">
        <v>11</v>
      </c>
      <c r="C26" s="50">
        <v>0.375</v>
      </c>
      <c r="E26" s="50">
        <v>0.541666666666667</v>
      </c>
      <c r="G26" s="11">
        <f t="shared" si="1"/>
        <v>4</v>
      </c>
    </row>
    <row r="27" ht="14.4" customHeight="1" spans="2:7">
      <c r="B27" s="57">
        <v>12</v>
      </c>
      <c r="C27" s="50">
        <v>0.375</v>
      </c>
      <c r="E27" s="50">
        <v>0.541666666666667</v>
      </c>
      <c r="G27" s="11">
        <f t="shared" si="1"/>
        <v>4</v>
      </c>
    </row>
    <row r="28" ht="14.4" customHeight="1" spans="2:7">
      <c r="B28" s="57">
        <v>13</v>
      </c>
      <c r="C28" s="50">
        <v>0.375</v>
      </c>
      <c r="E28" s="50">
        <v>0.541666666666667</v>
      </c>
      <c r="G28" s="11">
        <f t="shared" si="1"/>
        <v>4</v>
      </c>
    </row>
    <row r="29" ht="14.4" customHeight="1" spans="2:7">
      <c r="B29" s="57">
        <v>14</v>
      </c>
      <c r="C29" s="50">
        <v>0.375</v>
      </c>
      <c r="E29" s="50">
        <v>0.541666666666667</v>
      </c>
      <c r="G29" s="11">
        <f t="shared" si="1"/>
        <v>4</v>
      </c>
    </row>
    <row r="30" ht="14.4" customHeight="1" spans="2:7">
      <c r="B30" s="19">
        <v>15</v>
      </c>
      <c r="C30" s="19"/>
      <c r="E30" s="19"/>
      <c r="G30" s="19" t="s">
        <v>87</v>
      </c>
    </row>
    <row r="31" ht="14.4" customHeight="1" spans="2:7">
      <c r="B31" s="20">
        <v>16</v>
      </c>
      <c r="C31" s="20"/>
      <c r="E31" s="20"/>
      <c r="G31" s="20" t="s">
        <v>87</v>
      </c>
    </row>
    <row r="32" ht="14.4" customHeight="1" spans="2:7">
      <c r="B32" s="57">
        <v>17</v>
      </c>
      <c r="C32" s="50">
        <v>0.375</v>
      </c>
      <c r="E32" s="50">
        <v>0.541666666666667</v>
      </c>
      <c r="G32" s="11">
        <f t="shared" ref="G32:G36" si="2">IF((E32-C32)*24&lt;=4,(E32-C32)*24,(E32-C32)*24-1)</f>
        <v>4</v>
      </c>
    </row>
    <row r="33" ht="14.4" customHeight="1" spans="2:7">
      <c r="B33" s="57">
        <v>18</v>
      </c>
      <c r="C33" s="50">
        <v>0.375</v>
      </c>
      <c r="E33" s="50">
        <v>0.541666666666667</v>
      </c>
      <c r="G33" s="11">
        <f t="shared" si="2"/>
        <v>4</v>
      </c>
    </row>
    <row r="34" ht="14.4" customHeight="1" spans="2:7">
      <c r="B34" s="57">
        <v>19</v>
      </c>
      <c r="C34" s="50">
        <v>0.375</v>
      </c>
      <c r="E34" s="50">
        <v>0.541666666666667</v>
      </c>
      <c r="G34" s="11">
        <f t="shared" si="2"/>
        <v>4</v>
      </c>
    </row>
    <row r="35" ht="14.4" customHeight="1" spans="2:7">
      <c r="B35" s="57">
        <v>20</v>
      </c>
      <c r="C35" s="50">
        <v>0.375</v>
      </c>
      <c r="E35" s="50">
        <v>0.541666666666667</v>
      </c>
      <c r="G35" s="11">
        <f t="shared" si="2"/>
        <v>4</v>
      </c>
    </row>
    <row r="36" ht="14.4" customHeight="1" spans="2:7">
      <c r="B36" s="57">
        <v>21</v>
      </c>
      <c r="C36" s="50">
        <v>0.375</v>
      </c>
      <c r="E36" s="50">
        <v>0.541666666666667</v>
      </c>
      <c r="G36" s="11">
        <f t="shared" si="2"/>
        <v>4</v>
      </c>
    </row>
    <row r="37" ht="14.4" customHeight="1" spans="2:7">
      <c r="B37" s="19">
        <v>22</v>
      </c>
      <c r="C37" s="19"/>
      <c r="E37" s="19"/>
      <c r="G37" s="19" t="s">
        <v>87</v>
      </c>
    </row>
    <row r="38" ht="14.4" customHeight="1" spans="2:7">
      <c r="B38" s="20">
        <v>23</v>
      </c>
      <c r="C38" s="20"/>
      <c r="E38" s="20"/>
      <c r="G38" s="20" t="s">
        <v>87</v>
      </c>
    </row>
    <row r="39" ht="14.4" customHeight="1" spans="2:7">
      <c r="B39" s="57">
        <v>24</v>
      </c>
      <c r="C39" s="50">
        <v>0.375</v>
      </c>
      <c r="E39" s="50">
        <v>0.541666666666667</v>
      </c>
      <c r="G39" s="11">
        <f t="shared" ref="G39:G43" si="3">IF((E39-C39)*24&lt;=4,(E39-C39)*24,(E39-C39)*24-1)</f>
        <v>4</v>
      </c>
    </row>
    <row r="40" ht="14.4" customHeight="1" spans="2:7">
      <c r="B40" s="57">
        <v>25</v>
      </c>
      <c r="C40" s="50">
        <v>0.375</v>
      </c>
      <c r="E40" s="50">
        <v>0.541666666666667</v>
      </c>
      <c r="G40" s="11">
        <f t="shared" si="3"/>
        <v>4</v>
      </c>
    </row>
    <row r="41" ht="14.4" customHeight="1" spans="2:7">
      <c r="B41" s="57">
        <v>26</v>
      </c>
      <c r="C41" s="50">
        <v>0.375</v>
      </c>
      <c r="E41" s="50">
        <v>0.541666666666667</v>
      </c>
      <c r="G41" s="11">
        <f t="shared" si="3"/>
        <v>4</v>
      </c>
    </row>
    <row r="42" ht="14.4" customHeight="1" spans="2:7">
      <c r="B42" s="57">
        <v>27</v>
      </c>
      <c r="C42" s="50">
        <v>0.375</v>
      </c>
      <c r="E42" s="50">
        <v>0.541666666666667</v>
      </c>
      <c r="G42" s="11">
        <f t="shared" si="3"/>
        <v>4</v>
      </c>
    </row>
    <row r="43" ht="14.4" customHeight="1" spans="2:7">
      <c r="B43" s="57">
        <v>28</v>
      </c>
      <c r="C43" s="50">
        <v>0.375</v>
      </c>
      <c r="E43" s="50">
        <v>0.541666666666667</v>
      </c>
      <c r="G43" s="11">
        <f t="shared" si="3"/>
        <v>4</v>
      </c>
    </row>
    <row r="44" ht="14.4" customHeight="1" spans="2:7">
      <c r="B44" s="21">
        <v>29</v>
      </c>
      <c r="C44" s="21"/>
      <c r="E44" s="21"/>
      <c r="G44" s="21" t="s">
        <v>87</v>
      </c>
    </row>
    <row r="45" ht="14.4" customHeight="1" spans="2:7">
      <c r="B45" s="42">
        <v>30</v>
      </c>
      <c r="C45" s="42"/>
      <c r="E45" s="42"/>
      <c r="G45" s="42" t="s">
        <v>87</v>
      </c>
    </row>
    <row r="46" ht="14.4" customHeight="1" spans="2:7">
      <c r="B46" s="57">
        <v>31</v>
      </c>
      <c r="C46" s="50">
        <v>0.375</v>
      </c>
      <c r="E46" s="50">
        <v>0.541666666666667</v>
      </c>
      <c r="G46" s="11">
        <f>IF((E46-C46)*24&lt;=4,(E46-C46)*24,(E46-C46)*24-1)</f>
        <v>4</v>
      </c>
    </row>
    <row r="47" ht="14.4" customHeight="1" spans="5:7">
      <c r="E47" s="23"/>
      <c r="G47" s="24">
        <f>SUMIF(G16:G46,"&lt;&gt;Vacaciones")+(COUNTIF(G16:G46,"Baja")+COUNTIF(G16:G46,"Vacaciones Anteriores")+(COUNTIF(G16:G46,"Medio Dia"))/2)*4</f>
        <v>80</v>
      </c>
    </row>
    <row r="48" ht="14.4" customHeight="1" spans="7:7">
      <c r="G48" s="58">
        <v>0</v>
      </c>
    </row>
    <row r="49" ht="14.4" customHeight="1" spans="7:9">
      <c r="G49" s="24">
        <f>('2022'!H11*4)/8</f>
        <v>80</v>
      </c>
      <c r="I49" s="40"/>
    </row>
    <row r="51" ht="14.4" customHeight="1" spans="2:5">
      <c r="B51" s="25" t="s">
        <v>88</v>
      </c>
      <c r="E51" s="26" t="s">
        <v>89</v>
      </c>
    </row>
    <row r="54" ht="14.4" customHeight="1" spans="2:7">
      <c r="B54" s="25" t="s">
        <v>90</v>
      </c>
      <c r="C54" s="27">
        <v>31</v>
      </c>
      <c r="D54" s="28" t="s">
        <v>91</v>
      </c>
      <c r="E54" s="29" t="s">
        <v>92</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'1'!I15-((G49-G47))/4</f>
        <v>29</v>
      </c>
    </row>
    <row r="16" ht="14.4" customHeight="1" spans="2:7">
      <c r="B16" s="12">
        <v>1</v>
      </c>
      <c r="C16" s="50">
        <v>0.375</v>
      </c>
      <c r="E16" s="50">
        <v>0.541666666666667</v>
      </c>
      <c r="G16" s="11">
        <f t="shared" ref="G16:G19" si="0">IF((E16-C16)*24&lt;=4,(E16-C16)*24,(E16-C16)*24-1)</f>
        <v>4</v>
      </c>
    </row>
    <row r="17" ht="14.4" customHeight="1" spans="2:7">
      <c r="B17" s="12">
        <v>2</v>
      </c>
      <c r="C17" s="50">
        <v>0.375</v>
      </c>
      <c r="E17" s="50">
        <v>0.541666666666667</v>
      </c>
      <c r="G17" s="11">
        <f t="shared" si="0"/>
        <v>4</v>
      </c>
    </row>
    <row r="18" ht="14.4" customHeight="1" spans="2:9">
      <c r="B18" s="12">
        <v>3</v>
      </c>
      <c r="C18" s="50">
        <v>0.375</v>
      </c>
      <c r="E18" s="50">
        <v>0.541666666666667</v>
      </c>
      <c r="G18" s="11">
        <f t="shared" si="0"/>
        <v>4</v>
      </c>
      <c r="I18" s="56"/>
    </row>
    <row r="19" ht="14.4" customHeight="1" spans="2:7">
      <c r="B19" s="12">
        <v>4</v>
      </c>
      <c r="C19" s="50">
        <v>0.375</v>
      </c>
      <c r="E19" s="50">
        <v>0.541666666666667</v>
      </c>
      <c r="G19" s="11">
        <f t="shared" si="0"/>
        <v>4</v>
      </c>
    </row>
    <row r="20" ht="14.4" customHeight="1" spans="2:7">
      <c r="B20" s="14">
        <v>5</v>
      </c>
      <c r="C20" s="14"/>
      <c r="E20" s="14"/>
      <c r="G20" s="14" t="s">
        <v>87</v>
      </c>
    </row>
    <row r="21" ht="14.4" customHeight="1" spans="2:7">
      <c r="B21" s="15">
        <v>6</v>
      </c>
      <c r="C21" s="15"/>
      <c r="E21" s="15"/>
      <c r="G21" s="15" t="s">
        <v>87</v>
      </c>
    </row>
    <row r="22" ht="14.4" customHeight="1" spans="2:7">
      <c r="B22" s="12">
        <v>7</v>
      </c>
      <c r="C22" s="50">
        <v>0.375</v>
      </c>
      <c r="E22" s="50">
        <v>0.541666666666667</v>
      </c>
      <c r="G22" s="11">
        <f t="shared" ref="G22:G26" si="1">IF((E22-C22)*24&lt;=4,(E22-C22)*24,(E22-C22)*24-1)</f>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7">
        <v>12</v>
      </c>
      <c r="C27" s="17"/>
      <c r="E27" s="17"/>
      <c r="G27" s="17" t="s">
        <v>87</v>
      </c>
    </row>
    <row r="28" ht="14.4" customHeight="1" spans="2:7">
      <c r="B28" s="18">
        <v>13</v>
      </c>
      <c r="C28" s="18"/>
      <c r="E28" s="18"/>
      <c r="G28" s="18" t="s">
        <v>87</v>
      </c>
    </row>
    <row r="29" ht="14.4" customHeight="1" spans="2:7">
      <c r="B29" s="12">
        <v>14</v>
      </c>
      <c r="C29" s="50">
        <v>0.375</v>
      </c>
      <c r="E29" s="50">
        <v>0.541666666666667</v>
      </c>
      <c r="G29" s="11">
        <f t="shared" ref="G29:G33" si="2">IF((E29-C29)*24&lt;=4,(E29-C29)*24,(E29-C29)*24-1)</f>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9">
        <v>19</v>
      </c>
      <c r="C34" s="19"/>
      <c r="E34" s="19"/>
      <c r="G34" s="19" t="s">
        <v>87</v>
      </c>
    </row>
    <row r="35" ht="14.4" customHeight="1" spans="2:7">
      <c r="B35" s="20">
        <v>20</v>
      </c>
      <c r="C35" s="20"/>
      <c r="E35" s="20"/>
      <c r="G35" s="20" t="s">
        <v>87</v>
      </c>
    </row>
    <row r="36" ht="14.4" customHeight="1" spans="2:7">
      <c r="B36" s="12">
        <v>21</v>
      </c>
      <c r="C36" s="50">
        <v>0.375</v>
      </c>
      <c r="E36" s="50">
        <v>0.541666666666667</v>
      </c>
      <c r="G36" s="11">
        <f t="shared" ref="G36:G40" si="3">IF((E36-C36)*24&lt;=4,(E36-C36)*24,(E36-C36)*24-1)</f>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21">
        <v>26</v>
      </c>
      <c r="C41" s="21"/>
      <c r="E41" s="21"/>
      <c r="G41" s="21" t="s">
        <v>87</v>
      </c>
    </row>
    <row r="42" ht="14.4" customHeight="1" spans="2:7">
      <c r="B42" s="42">
        <v>27</v>
      </c>
      <c r="C42" s="42"/>
      <c r="E42" s="42"/>
      <c r="G42" s="42" t="s">
        <v>87</v>
      </c>
    </row>
    <row r="43" ht="14.4" customHeight="1" spans="2:7">
      <c r="B43" s="12">
        <v>28</v>
      </c>
      <c r="C43" s="50">
        <v>0.375</v>
      </c>
      <c r="E43" s="50">
        <v>0.541666666666667</v>
      </c>
      <c r="G43" s="11">
        <f>IF((E43-C43)*24&lt;=4,(E43-C43)*24,(E43-C43)*24-1)</f>
        <v>4</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Dia"))/2)*4</f>
        <v>80</v>
      </c>
    </row>
    <row r="49" ht="14.4" customHeight="1" spans="7:9">
      <c r="G49" s="24">
        <f>('2022'!P11*4)/8</f>
        <v>80</v>
      </c>
      <c r="I49" s="40"/>
    </row>
    <row r="51" ht="14.4" customHeight="1" spans="2:5">
      <c r="B51" s="25" t="s">
        <v>88</v>
      </c>
      <c r="E51" s="26" t="s">
        <v>89</v>
      </c>
    </row>
    <row r="54" ht="14.4" customHeight="1" spans="2:7">
      <c r="B54" s="25" t="s">
        <v>90</v>
      </c>
      <c r="C54" s="27">
        <v>28</v>
      </c>
      <c r="D54" s="28" t="s">
        <v>91</v>
      </c>
      <c r="E54" s="29" t="s">
        <v>95</v>
      </c>
      <c r="F54" s="30" t="s">
        <v>91</v>
      </c>
      <c r="G54" s="31">
        <v>2022</v>
      </c>
    </row>
    <row r="57" ht="14.4" customHeight="1" spans="2:8">
      <c r="B57" s="55"/>
      <c r="C57" s="55"/>
      <c r="D57" s="55"/>
      <c r="E57" s="55"/>
      <c r="F57" s="55"/>
      <c r="G57" s="55"/>
      <c r="H57" s="55"/>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'2'!I15-((G49-G47))/4</f>
        <v>29</v>
      </c>
    </row>
    <row r="16" ht="14.4" customHeight="1" spans="2:7">
      <c r="B16" s="12">
        <v>1</v>
      </c>
      <c r="C16" s="50">
        <v>0.375</v>
      </c>
      <c r="E16" s="50">
        <v>0.541666666666667</v>
      </c>
      <c r="G16" s="11">
        <f t="shared" ref="G16:G19" si="0">IF((E16-C16)*24&lt;=4,(E16-C16)*24,(E16-C16)*24-1)</f>
        <v>4</v>
      </c>
    </row>
    <row r="17" ht="14.4" customHeight="1" spans="2:7">
      <c r="B17" s="12">
        <v>2</v>
      </c>
      <c r="C17" s="50">
        <v>0.375</v>
      </c>
      <c r="E17" s="50">
        <v>0.541666666666667</v>
      </c>
      <c r="G17" s="11">
        <f t="shared" si="0"/>
        <v>4</v>
      </c>
    </row>
    <row r="18" ht="14.4" customHeight="1" spans="2:7">
      <c r="B18" s="12">
        <v>3</v>
      </c>
      <c r="C18" s="50">
        <v>0.375</v>
      </c>
      <c r="E18" s="50">
        <v>0.541666666666667</v>
      </c>
      <c r="G18" s="11">
        <f t="shared" si="0"/>
        <v>4</v>
      </c>
    </row>
    <row r="19" ht="14.4" customHeight="1" spans="2:7">
      <c r="B19" s="12">
        <v>4</v>
      </c>
      <c r="C19" s="50">
        <v>0.375</v>
      </c>
      <c r="E19" s="50">
        <v>0.541666666666667</v>
      </c>
      <c r="G19" s="11">
        <f t="shared" si="0"/>
        <v>4</v>
      </c>
    </row>
    <row r="20" ht="14.4" customHeight="1" spans="2:7">
      <c r="B20" s="14">
        <v>5</v>
      </c>
      <c r="C20" s="14"/>
      <c r="E20" s="14"/>
      <c r="G20" s="14" t="s">
        <v>87</v>
      </c>
    </row>
    <row r="21" ht="14.4" customHeight="1" spans="2:7">
      <c r="B21" s="15">
        <v>6</v>
      </c>
      <c r="C21" s="15"/>
      <c r="E21" s="15"/>
      <c r="G21" s="15" t="s">
        <v>87</v>
      </c>
    </row>
    <row r="22" ht="14.4" customHeight="1" spans="2:7">
      <c r="B22" s="12">
        <v>7</v>
      </c>
      <c r="C22" s="50">
        <v>0.375</v>
      </c>
      <c r="E22" s="50">
        <v>0.541666666666667</v>
      </c>
      <c r="G22" s="11">
        <f t="shared" ref="G22:G26" si="1">IF((E22-C22)*24&lt;=4,(E22-C22)*24,(E22-C22)*24-1)</f>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7">
        <v>12</v>
      </c>
      <c r="C27" s="17"/>
      <c r="E27" s="17"/>
      <c r="G27" s="17" t="s">
        <v>87</v>
      </c>
    </row>
    <row r="28" ht="14.4" customHeight="1" spans="2:7">
      <c r="B28" s="18">
        <v>13</v>
      </c>
      <c r="C28" s="18"/>
      <c r="E28" s="18"/>
      <c r="G28" s="18" t="s">
        <v>87</v>
      </c>
    </row>
    <row r="29" ht="14.4" customHeight="1" spans="2:7">
      <c r="B29" s="12">
        <v>14</v>
      </c>
      <c r="C29" s="50">
        <v>0.375</v>
      </c>
      <c r="E29" s="50">
        <v>0.541666666666667</v>
      </c>
      <c r="G29" s="11">
        <f t="shared" ref="G29:G33" si="2">IF((E29-C29)*24&lt;=4,(E29-C29)*24,(E29-C29)*24-1)</f>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9">
        <v>19</v>
      </c>
      <c r="C34" s="19"/>
      <c r="E34" s="19"/>
      <c r="G34" s="19" t="s">
        <v>87</v>
      </c>
    </row>
    <row r="35" ht="14.4" customHeight="1" spans="2:7">
      <c r="B35" s="20">
        <v>20</v>
      </c>
      <c r="C35" s="20"/>
      <c r="E35" s="20"/>
      <c r="G35" s="20" t="s">
        <v>87</v>
      </c>
    </row>
    <row r="36" ht="14.4" customHeight="1" spans="2:7">
      <c r="B36" s="12">
        <v>21</v>
      </c>
      <c r="C36" s="50">
        <v>0.375</v>
      </c>
      <c r="E36" s="50">
        <v>0.541666666666667</v>
      </c>
      <c r="G36" s="11">
        <f t="shared" ref="G36:G40" si="3">IF((E36-C36)*24&lt;=4,(E36-C36)*24,(E36-C36)*24-1)</f>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21">
        <v>26</v>
      </c>
      <c r="C41" s="21"/>
      <c r="E41" s="21"/>
      <c r="G41" s="21" t="s">
        <v>87</v>
      </c>
    </row>
    <row r="42" ht="14.4" customHeight="1" spans="2:7">
      <c r="B42" s="42">
        <v>27</v>
      </c>
      <c r="C42" s="42"/>
      <c r="E42" s="42"/>
      <c r="G42" s="42" t="s">
        <v>87</v>
      </c>
    </row>
    <row r="43" ht="14.4" customHeight="1" spans="2:7">
      <c r="B43" s="12">
        <v>28</v>
      </c>
      <c r="C43" s="50">
        <v>0.375</v>
      </c>
      <c r="E43" s="50">
        <v>0.541666666666667</v>
      </c>
      <c r="G43" s="11">
        <f t="shared" ref="G43:G46" si="4">IF((E43-C43)*24&lt;=4,(E43-C43)*24,(E43-C43)*24-1)</f>
        <v>4</v>
      </c>
    </row>
    <row r="44" ht="14.4" customHeight="1" spans="2:7">
      <c r="B44" s="12">
        <v>29</v>
      </c>
      <c r="C44" s="50">
        <v>0.375</v>
      </c>
      <c r="E44" s="50">
        <v>0.541666666666667</v>
      </c>
      <c r="G44" s="11">
        <f t="shared" si="4"/>
        <v>4</v>
      </c>
    </row>
    <row r="45" ht="14.4" customHeight="1" spans="2:7">
      <c r="B45" s="12">
        <v>30</v>
      </c>
      <c r="C45" s="50">
        <v>0.375</v>
      </c>
      <c r="E45" s="50">
        <v>0.541666666666667</v>
      </c>
      <c r="G45" s="11">
        <f t="shared" si="4"/>
        <v>4</v>
      </c>
    </row>
    <row r="46" ht="14.4" customHeight="1" spans="2:7">
      <c r="B46" s="12">
        <v>31</v>
      </c>
      <c r="C46" s="50">
        <v>0.375</v>
      </c>
      <c r="E46" s="50">
        <v>0.541666666666667</v>
      </c>
      <c r="G46" s="11">
        <f t="shared" si="4"/>
        <v>4</v>
      </c>
    </row>
    <row r="47" ht="14.4" customHeight="1" spans="5:7">
      <c r="E47" s="23"/>
      <c r="G47" s="24">
        <f>SUMIF(G16:G46,"&lt;&gt;Vacaciones")+(COUNTIF(G16:G46,"Baja")+COUNTIF(G16:G46,"Vacaciones Anteriores")+(COUNTIF(G16:G46,"Medio Dia"))/2)*4</f>
        <v>92</v>
      </c>
    </row>
    <row r="49" ht="14.4" customHeight="1" spans="7:7">
      <c r="G49" s="24">
        <f>('2022'!X11*4)/8</f>
        <v>92</v>
      </c>
    </row>
    <row r="51" ht="14.4" customHeight="1" spans="2:5">
      <c r="B51" s="25" t="s">
        <v>88</v>
      </c>
      <c r="E51" s="26" t="s">
        <v>89</v>
      </c>
    </row>
    <row r="54" ht="14.4" customHeight="1" spans="2:7">
      <c r="B54" s="25" t="s">
        <v>90</v>
      </c>
      <c r="C54" s="27">
        <v>31</v>
      </c>
      <c r="D54" s="28" t="s">
        <v>91</v>
      </c>
      <c r="E54" s="29" t="s">
        <v>97</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'3'!I15-((G49-G47))/4</f>
        <v>29</v>
      </c>
    </row>
    <row r="16" ht="14.4" customHeight="1" spans="2:7">
      <c r="B16" s="12">
        <v>1</v>
      </c>
      <c r="C16" s="50">
        <v>0.375</v>
      </c>
      <c r="E16" s="50">
        <v>0.541666666666667</v>
      </c>
      <c r="G16" s="11">
        <f t="shared" ref="G16:G23" si="0">IF((E16-C16)*24&lt;=4,(E16-C16)*24,(E16-C16)*24-1)</f>
        <v>4</v>
      </c>
    </row>
    <row r="17" ht="14.4" customHeight="1" spans="2:7">
      <c r="B17" s="14">
        <v>2</v>
      </c>
      <c r="C17" s="14"/>
      <c r="E17" s="14"/>
      <c r="G17" s="14" t="s">
        <v>87</v>
      </c>
    </row>
    <row r="18" ht="14.4" customHeight="1" spans="2:7">
      <c r="B18" s="15">
        <v>3</v>
      </c>
      <c r="C18" s="15"/>
      <c r="E18" s="15"/>
      <c r="G18" s="15" t="s">
        <v>87</v>
      </c>
    </row>
    <row r="19" ht="14.4" customHeight="1" spans="2:7">
      <c r="B19" s="12">
        <v>4</v>
      </c>
      <c r="C19" s="50">
        <v>0.375</v>
      </c>
      <c r="E19" s="50">
        <v>0.541666666666667</v>
      </c>
      <c r="G19" s="11">
        <f t="shared" si="0"/>
        <v>4</v>
      </c>
    </row>
    <row r="20" ht="14.4" customHeight="1" spans="2:7">
      <c r="B20" s="12">
        <v>5</v>
      </c>
      <c r="C20" s="50">
        <v>0.375</v>
      </c>
      <c r="E20" s="50">
        <v>0.541666666666667</v>
      </c>
      <c r="G20" s="11">
        <f t="shared" si="0"/>
        <v>4</v>
      </c>
    </row>
    <row r="21" ht="14.4" customHeight="1" spans="2:7">
      <c r="B21" s="12">
        <v>6</v>
      </c>
      <c r="C21" s="50">
        <v>0.375</v>
      </c>
      <c r="E21" s="50">
        <v>0.541666666666667</v>
      </c>
      <c r="G21" s="11">
        <f t="shared" si="0"/>
        <v>4</v>
      </c>
    </row>
    <row r="22" ht="14.4" customHeight="1" spans="2:7">
      <c r="B22" s="12">
        <v>7</v>
      </c>
      <c r="C22" s="50">
        <v>0.375</v>
      </c>
      <c r="E22" s="50">
        <v>0.541666666666667</v>
      </c>
      <c r="G22" s="11">
        <f t="shared" si="0"/>
        <v>4</v>
      </c>
    </row>
    <row r="23" ht="14.4" customHeight="1" spans="2:7">
      <c r="B23" s="12">
        <v>8</v>
      </c>
      <c r="C23" s="50">
        <v>0.375</v>
      </c>
      <c r="E23" s="50">
        <v>0.541666666666667</v>
      </c>
      <c r="G23" s="11">
        <f t="shared" si="0"/>
        <v>4</v>
      </c>
    </row>
    <row r="24" ht="14.4" customHeight="1" spans="2:7">
      <c r="B24" s="17">
        <v>9</v>
      </c>
      <c r="C24" s="17"/>
      <c r="E24" s="17"/>
      <c r="G24" s="17" t="s">
        <v>87</v>
      </c>
    </row>
    <row r="25" ht="14.4" customHeight="1" spans="2:7">
      <c r="B25" s="18">
        <v>10</v>
      </c>
      <c r="C25" s="18"/>
      <c r="E25" s="18"/>
      <c r="G25" s="18" t="s">
        <v>87</v>
      </c>
    </row>
    <row r="26" ht="14.4" customHeight="1" spans="2:7">
      <c r="B26" s="12">
        <v>11</v>
      </c>
      <c r="C26" s="50">
        <v>0.375</v>
      </c>
      <c r="E26" s="50">
        <v>0.541666666666667</v>
      </c>
      <c r="G26" s="11">
        <f t="shared" ref="G26:G28" si="1">IF((E26-C26)*24&lt;=4,(E26-C26)*24,(E26-C26)*24-1)</f>
        <v>4</v>
      </c>
    </row>
    <row r="27" ht="14.4" customHeight="1" spans="2:7">
      <c r="B27" s="12">
        <v>12</v>
      </c>
      <c r="C27" s="50">
        <v>0.375</v>
      </c>
      <c r="E27" s="50">
        <v>0.541666666666667</v>
      </c>
      <c r="G27" s="11">
        <f t="shared" si="1"/>
        <v>4</v>
      </c>
    </row>
    <row r="28" ht="14.4" customHeight="1" spans="2:7">
      <c r="B28" s="12">
        <v>13</v>
      </c>
      <c r="C28" s="50">
        <v>0.375</v>
      </c>
      <c r="E28" s="50">
        <v>0.541666666666667</v>
      </c>
      <c r="G28" s="11">
        <f t="shared" si="1"/>
        <v>4</v>
      </c>
    </row>
    <row r="29" ht="14.4" customHeight="1" spans="2:7">
      <c r="B29" s="47">
        <v>14</v>
      </c>
      <c r="C29" s="47"/>
      <c r="E29" s="47"/>
      <c r="G29" s="47"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7">
        <v>18</v>
      </c>
      <c r="C33" s="47"/>
      <c r="E33" s="47"/>
      <c r="G33" s="47" t="s">
        <v>87</v>
      </c>
    </row>
    <row r="34" ht="14.4" customHeight="1" spans="2:7">
      <c r="B34" s="12">
        <v>19</v>
      </c>
      <c r="C34" s="50">
        <v>0.375</v>
      </c>
      <c r="E34" s="50">
        <v>0.541666666666667</v>
      </c>
      <c r="G34" s="11">
        <f t="shared" ref="G34:G37" si="2">IF((E34-C34)*24&lt;=4,(E34-C34)*24,(E34-C34)*24-1)</f>
        <v>4</v>
      </c>
    </row>
    <row r="35" ht="14.4" customHeight="1" spans="2:7">
      <c r="B35" s="12">
        <v>20</v>
      </c>
      <c r="C35" s="50">
        <v>0.375</v>
      </c>
      <c r="E35" s="50">
        <v>0.541666666666667</v>
      </c>
      <c r="G35" s="11">
        <f t="shared" si="2"/>
        <v>4</v>
      </c>
    </row>
    <row r="36" ht="14.4" customHeight="1" spans="2:7">
      <c r="B36" s="12">
        <v>21</v>
      </c>
      <c r="C36" s="50">
        <v>0.375</v>
      </c>
      <c r="E36" s="50">
        <v>0.541666666666667</v>
      </c>
      <c r="G36" s="11">
        <f t="shared" si="2"/>
        <v>4</v>
      </c>
    </row>
    <row r="37" ht="14.4" customHeight="1" spans="2:7">
      <c r="B37" s="12">
        <v>22</v>
      </c>
      <c r="C37" s="50">
        <v>0.375</v>
      </c>
      <c r="E37" s="50">
        <v>0.541666666666667</v>
      </c>
      <c r="G37" s="11">
        <f t="shared" si="2"/>
        <v>4</v>
      </c>
    </row>
    <row r="38" ht="14.4" customHeight="1" spans="2:7">
      <c r="B38" s="21">
        <v>23</v>
      </c>
      <c r="C38" s="21"/>
      <c r="E38" s="21"/>
      <c r="G38" s="21" t="s">
        <v>87</v>
      </c>
    </row>
    <row r="39" ht="14.4" customHeight="1" spans="2:7">
      <c r="B39" s="42">
        <v>24</v>
      </c>
      <c r="C39" s="42"/>
      <c r="E39" s="42"/>
      <c r="G39" s="42" t="s">
        <v>87</v>
      </c>
    </row>
    <row r="40" ht="14.4" customHeight="1" spans="2:7">
      <c r="B40" s="12">
        <v>25</v>
      </c>
      <c r="C40" s="50">
        <v>0.375</v>
      </c>
      <c r="E40" s="50">
        <v>0.541666666666667</v>
      </c>
      <c r="G40" s="11">
        <f t="shared" ref="G40:G44" si="3">IF((E40-C40)*24&lt;=4,(E40-C40)*24,(E40-C40)*24-1)</f>
        <v>4</v>
      </c>
    </row>
    <row r="41" ht="14.4" customHeight="1" spans="2:7">
      <c r="B41" s="12">
        <v>26</v>
      </c>
      <c r="C41" s="50">
        <v>0.375</v>
      </c>
      <c r="E41" s="50">
        <v>0.541666666666667</v>
      </c>
      <c r="G41" s="11">
        <f t="shared" si="3"/>
        <v>4</v>
      </c>
    </row>
    <row r="42" ht="14.4" customHeight="1" spans="2:7">
      <c r="B42" s="12">
        <v>27</v>
      </c>
      <c r="C42" s="50">
        <v>0.375</v>
      </c>
      <c r="E42" s="50">
        <v>0.541666666666667</v>
      </c>
      <c r="G42" s="11">
        <f t="shared" si="3"/>
        <v>4</v>
      </c>
    </row>
    <row r="43" ht="14.4" customHeight="1" spans="2:7">
      <c r="B43" s="12">
        <v>28</v>
      </c>
      <c r="C43" s="50">
        <v>0.375</v>
      </c>
      <c r="E43" s="50">
        <v>0.541666666666667</v>
      </c>
      <c r="G43" s="11">
        <f t="shared" si="3"/>
        <v>4</v>
      </c>
    </row>
    <row r="44" ht="14.4" customHeight="1" spans="2:7">
      <c r="B44" s="12">
        <v>29</v>
      </c>
      <c r="C44" s="50">
        <v>0.375</v>
      </c>
      <c r="E44" s="50">
        <v>0.541666666666667</v>
      </c>
      <c r="G44" s="11">
        <f t="shared" si="3"/>
        <v>4</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Dia"))/2)*4</f>
        <v>72</v>
      </c>
    </row>
    <row r="49" ht="14.4" customHeight="1" spans="7:7">
      <c r="G49" s="24">
        <f>('2022'!H21*4)/8</f>
        <v>72</v>
      </c>
    </row>
    <row r="51" ht="14.4" customHeight="1" spans="2:5">
      <c r="B51" s="25" t="s">
        <v>88</v>
      </c>
      <c r="E51" s="26" t="s">
        <v>89</v>
      </c>
    </row>
    <row r="54" ht="14.4" customHeight="1" spans="2:7">
      <c r="B54" s="25" t="s">
        <v>90</v>
      </c>
      <c r="C54" s="27">
        <v>30</v>
      </c>
      <c r="D54" s="28" t="s">
        <v>91</v>
      </c>
      <c r="E54" s="29" t="s">
        <v>99</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'4'!I15-((G49-G47))/4</f>
        <v>29</v>
      </c>
    </row>
    <row r="16" ht="14.4" customHeight="1" spans="2:7">
      <c r="B16" s="51">
        <v>1</v>
      </c>
      <c r="C16" s="51"/>
      <c r="E16" s="51"/>
      <c r="G16" s="51" t="s">
        <v>87</v>
      </c>
    </row>
    <row r="17" ht="14.4" customHeight="1" spans="2:7">
      <c r="B17" s="12">
        <v>2</v>
      </c>
      <c r="C17" s="50">
        <v>0.375</v>
      </c>
      <c r="E17" s="50">
        <v>0.541666666666667</v>
      </c>
      <c r="G17" s="11">
        <f t="shared" ref="G17:G21" si="0">IF((E17-C17)*24&lt;=4,(E17-C17)*24,(E17-C17)*24-1)</f>
        <v>4</v>
      </c>
    </row>
    <row r="18" ht="14.4" customHeight="1" spans="2:7">
      <c r="B18" s="12">
        <v>3</v>
      </c>
      <c r="C18" s="50">
        <v>0.375</v>
      </c>
      <c r="E18" s="50">
        <v>0.541666666666667</v>
      </c>
      <c r="G18" s="11">
        <f t="shared" si="0"/>
        <v>4</v>
      </c>
    </row>
    <row r="19" ht="14.4" customHeight="1" spans="2:7">
      <c r="B19" s="12">
        <v>4</v>
      </c>
      <c r="C19" s="50">
        <v>0.375</v>
      </c>
      <c r="E19" s="50">
        <v>0.541666666666667</v>
      </c>
      <c r="G19" s="11">
        <f t="shared" si="0"/>
        <v>4</v>
      </c>
    </row>
    <row r="20" ht="14.4" customHeight="1" spans="2:7">
      <c r="B20" s="12">
        <v>5</v>
      </c>
      <c r="C20" s="50">
        <v>0.375</v>
      </c>
      <c r="E20" s="50">
        <v>0.541666666666667</v>
      </c>
      <c r="G20" s="11">
        <f t="shared" si="0"/>
        <v>4</v>
      </c>
    </row>
    <row r="21" ht="14.4" customHeight="1" spans="2:7">
      <c r="B21" s="12">
        <v>6</v>
      </c>
      <c r="C21" s="50">
        <v>0.375</v>
      </c>
      <c r="E21" s="50">
        <v>0.541666666666667</v>
      </c>
      <c r="G21" s="11">
        <f t="shared" si="0"/>
        <v>4</v>
      </c>
    </row>
    <row r="22" ht="14.4" customHeight="1" spans="2:7">
      <c r="B22" s="17">
        <v>7</v>
      </c>
      <c r="C22" s="17"/>
      <c r="E22" s="17"/>
      <c r="G22" s="17" t="s">
        <v>87</v>
      </c>
    </row>
    <row r="23" ht="14.4" customHeight="1" spans="2:7">
      <c r="B23" s="18">
        <v>8</v>
      </c>
      <c r="C23" s="18"/>
      <c r="E23" s="18"/>
      <c r="G23" s="18" t="s">
        <v>87</v>
      </c>
    </row>
    <row r="24" ht="14.4" customHeight="1" spans="2:7">
      <c r="B24" s="12">
        <v>9</v>
      </c>
      <c r="C24" s="50">
        <v>0.375</v>
      </c>
      <c r="E24" s="50">
        <v>0.541666666666667</v>
      </c>
      <c r="G24" s="11">
        <f t="shared" ref="G24:G28" si="1">IF((E24-C24)*24&lt;=4,(E24-C24)*24,(E24-C24)*24-1)</f>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2">
        <v>12</v>
      </c>
      <c r="C27" s="50">
        <v>0.375</v>
      </c>
      <c r="E27" s="50">
        <v>0.541666666666667</v>
      </c>
      <c r="G27" s="11">
        <f t="shared" si="1"/>
        <v>4</v>
      </c>
    </row>
    <row r="28" ht="14.4" customHeight="1" spans="2:7">
      <c r="B28" s="12">
        <v>13</v>
      </c>
      <c r="C28" s="50">
        <v>0.375</v>
      </c>
      <c r="E28" s="50">
        <v>0.541666666666667</v>
      </c>
      <c r="G28" s="11">
        <f t="shared" si="1"/>
        <v>4</v>
      </c>
    </row>
    <row r="29" ht="14.4" customHeight="1" spans="2:7">
      <c r="B29" s="19">
        <v>14</v>
      </c>
      <c r="C29" s="19"/>
      <c r="E29" s="19"/>
      <c r="G29" s="19" t="s">
        <v>87</v>
      </c>
    </row>
    <row r="30" ht="14.4" customHeight="1" spans="2:7">
      <c r="B30" s="20">
        <v>15</v>
      </c>
      <c r="C30" s="20"/>
      <c r="E30" s="20"/>
      <c r="G30" s="20" t="s">
        <v>87</v>
      </c>
    </row>
    <row r="31" ht="14.4" customHeight="1" spans="2:7">
      <c r="B31" s="12">
        <v>16</v>
      </c>
      <c r="C31" s="50">
        <v>0.375</v>
      </c>
      <c r="E31" s="50">
        <v>0.541666666666667</v>
      </c>
      <c r="G31" s="11">
        <f t="shared" ref="G31:G35" si="2">IF((E31-C31)*24&lt;=4,(E31-C31)*24,(E31-C31)*24-1)</f>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2">
        <v>19</v>
      </c>
      <c r="C34" s="50">
        <v>0.375</v>
      </c>
      <c r="E34" s="50">
        <v>0.541666666666667</v>
      </c>
      <c r="G34" s="11">
        <f t="shared" si="2"/>
        <v>4</v>
      </c>
    </row>
    <row r="35" ht="14.4" customHeight="1" spans="2:7">
      <c r="B35" s="12">
        <v>20</v>
      </c>
      <c r="C35" s="50">
        <v>0.375</v>
      </c>
      <c r="E35" s="50">
        <v>0.541666666666667</v>
      </c>
      <c r="G35" s="11">
        <f t="shared" si="2"/>
        <v>4</v>
      </c>
    </row>
    <row r="36" ht="14.4" customHeight="1" spans="2:7">
      <c r="B36" s="19">
        <v>21</v>
      </c>
      <c r="C36" s="19"/>
      <c r="E36" s="19"/>
      <c r="G36" s="19" t="s">
        <v>87</v>
      </c>
    </row>
    <row r="37" ht="14.4" customHeight="1" spans="2:7">
      <c r="B37" s="20">
        <v>22</v>
      </c>
      <c r="C37" s="20"/>
      <c r="E37" s="20"/>
      <c r="G37" s="20" t="s">
        <v>87</v>
      </c>
    </row>
    <row r="38" ht="14.4" customHeight="1" spans="2:7">
      <c r="B38" s="12">
        <v>23</v>
      </c>
      <c r="C38" s="50">
        <v>0.375</v>
      </c>
      <c r="E38" s="50">
        <v>0.541666666666667</v>
      </c>
      <c r="G38" s="11">
        <f t="shared" ref="G38:G42" si="3">IF((E38-C38)*24&lt;=4,(E38-C38)*24,(E38-C38)*24-1)</f>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12">
        <v>26</v>
      </c>
      <c r="C41" s="50">
        <v>0.375</v>
      </c>
      <c r="E41" s="50">
        <v>0.541666666666667</v>
      </c>
      <c r="G41" s="11">
        <f t="shared" si="3"/>
        <v>4</v>
      </c>
    </row>
    <row r="42" ht="14.4" customHeight="1" spans="2:7">
      <c r="B42" s="12">
        <v>27</v>
      </c>
      <c r="C42" s="50">
        <v>0.375</v>
      </c>
      <c r="E42" s="50">
        <v>0.541666666666667</v>
      </c>
      <c r="G42" s="11">
        <f t="shared" si="3"/>
        <v>4</v>
      </c>
    </row>
    <row r="43" ht="14.4" customHeight="1" spans="2:7">
      <c r="B43" s="21">
        <v>28</v>
      </c>
      <c r="C43" s="21"/>
      <c r="E43" s="21"/>
      <c r="G43" s="21" t="s">
        <v>87</v>
      </c>
    </row>
    <row r="44" ht="14.4" customHeight="1" spans="2:7">
      <c r="B44" s="42">
        <v>29</v>
      </c>
      <c r="C44" s="42"/>
      <c r="E44" s="42"/>
      <c r="G44" s="42" t="s">
        <v>87</v>
      </c>
    </row>
    <row r="45" ht="14.4" customHeight="1" spans="2:7">
      <c r="B45" s="12">
        <v>30</v>
      </c>
      <c r="C45" s="50">
        <v>0.375</v>
      </c>
      <c r="E45" s="50">
        <v>0.541666666666667</v>
      </c>
      <c r="G45" s="11">
        <f>IF((E45-C45)*24&lt;=4,(E45-C45)*24,(E45-C45)*24-1)</f>
        <v>4</v>
      </c>
    </row>
    <row r="46" ht="14.4" customHeight="1" spans="2:7">
      <c r="B46" s="12">
        <v>31</v>
      </c>
      <c r="C46" s="50">
        <v>0.375</v>
      </c>
      <c r="E46" s="50">
        <v>0.541666666666667</v>
      </c>
      <c r="G46" s="11">
        <f>IF((E46-C46)*24&lt;=4,(E46-C46)*24,(E46-C46)*24-1)</f>
        <v>4</v>
      </c>
    </row>
    <row r="47" ht="14.4" customHeight="1" spans="5:7">
      <c r="E47" s="23"/>
      <c r="G47" s="24">
        <f>SUMIF(G16:G46,"&lt;&gt;Vacaciones")+(COUNTIF(G16:G46,"Baja")+COUNTIF(G16:G46,"Vacaciones Anteriores")+(COUNTIF(G16:G46,"Medio Dia"))/2)*4</f>
        <v>88</v>
      </c>
    </row>
    <row r="49" ht="14.4" customHeight="1" spans="7:7">
      <c r="G49" s="24">
        <f>('2022'!P21*4)/8</f>
        <v>88</v>
      </c>
    </row>
    <row r="51" ht="14.4" customHeight="1" spans="2:5">
      <c r="B51" s="25" t="s">
        <v>88</v>
      </c>
      <c r="E51" s="26" t="s">
        <v>89</v>
      </c>
    </row>
    <row r="54" ht="14.4" customHeight="1" spans="2:7">
      <c r="B54" s="25" t="s">
        <v>90</v>
      </c>
      <c r="C54" s="27">
        <v>31</v>
      </c>
      <c r="D54" s="28" t="s">
        <v>91</v>
      </c>
      <c r="E54" s="29" t="s">
        <v>101</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'5'!I15-((G49-G47))/4</f>
        <v>29</v>
      </c>
    </row>
    <row r="16" ht="14.4" customHeight="1" spans="2:7">
      <c r="B16" s="12">
        <v>1</v>
      </c>
      <c r="C16" s="50">
        <v>0.375</v>
      </c>
      <c r="E16" s="50">
        <v>0.541666666666667</v>
      </c>
      <c r="G16" s="11">
        <f t="shared" ref="G16:G18" si="0">IF((E16-C16)*24&lt;=4,(E16-C16)*24,(E16-C16)*24-1)</f>
        <v>4</v>
      </c>
    </row>
    <row r="17" ht="14.4" customHeight="1" spans="2:7">
      <c r="B17" s="12">
        <v>2</v>
      </c>
      <c r="C17" s="50">
        <v>0.375</v>
      </c>
      <c r="E17" s="50">
        <v>0.541666666666667</v>
      </c>
      <c r="G17" s="11">
        <f t="shared" si="0"/>
        <v>4</v>
      </c>
    </row>
    <row r="18" ht="14.4" customHeight="1" spans="2:7">
      <c r="B18" s="12">
        <v>3</v>
      </c>
      <c r="C18" s="50">
        <v>0.375</v>
      </c>
      <c r="E18" s="50">
        <v>0.541666666666667</v>
      </c>
      <c r="G18" s="11">
        <f t="shared" si="0"/>
        <v>4</v>
      </c>
    </row>
    <row r="19" ht="14.4" customHeight="1" spans="2:7">
      <c r="B19" s="14">
        <v>4</v>
      </c>
      <c r="C19" s="14"/>
      <c r="E19" s="14"/>
      <c r="G19" s="14" t="s">
        <v>87</v>
      </c>
    </row>
    <row r="20" ht="14.4" customHeight="1" spans="2:7">
      <c r="B20" s="15">
        <v>5</v>
      </c>
      <c r="C20" s="15"/>
      <c r="E20" s="15"/>
      <c r="G20" s="15" t="s">
        <v>87</v>
      </c>
    </row>
    <row r="21" ht="14.4" customHeight="1" spans="2:7">
      <c r="B21" s="12">
        <v>6</v>
      </c>
      <c r="C21" s="50">
        <v>0.375</v>
      </c>
      <c r="E21" s="50">
        <v>0.541666666666667</v>
      </c>
      <c r="G21" s="11">
        <f t="shared" ref="G21:G25" si="1">IF((E21-C21)*24&lt;=4,(E21-C21)*24,(E21-C21)*24-1)</f>
        <v>4</v>
      </c>
    </row>
    <row r="22" ht="14.4" customHeight="1" spans="2:7">
      <c r="B22" s="12">
        <v>7</v>
      </c>
      <c r="C22" s="50">
        <v>0.375</v>
      </c>
      <c r="E22" s="50">
        <v>0.541666666666667</v>
      </c>
      <c r="G22" s="11">
        <f t="shared" si="1"/>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7">
        <v>11</v>
      </c>
      <c r="C26" s="17"/>
      <c r="E26" s="17"/>
      <c r="G26" s="17" t="s">
        <v>87</v>
      </c>
    </row>
    <row r="27" ht="14.4" customHeight="1" spans="2:7">
      <c r="B27" s="18">
        <v>12</v>
      </c>
      <c r="C27" s="18"/>
      <c r="E27" s="18"/>
      <c r="G27" s="18" t="s">
        <v>87</v>
      </c>
    </row>
    <row r="28" ht="14.4" customHeight="1" spans="2:7">
      <c r="B28" s="12">
        <v>13</v>
      </c>
      <c r="C28" s="50">
        <v>0.375</v>
      </c>
      <c r="E28" s="50">
        <v>0.541666666666667</v>
      </c>
      <c r="G28" s="11">
        <f t="shared" ref="G28:G32" si="2">IF((E28-C28)*24&lt;=4,(E28-C28)*24,(E28-C28)*24-1)</f>
        <v>4</v>
      </c>
    </row>
    <row r="29" ht="14.4" customHeight="1" spans="2:7">
      <c r="B29" s="12">
        <v>14</v>
      </c>
      <c r="C29" s="50">
        <v>0.375</v>
      </c>
      <c r="E29" s="50">
        <v>0.541666666666667</v>
      </c>
      <c r="G29" s="11">
        <f t="shared" si="2"/>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9">
        <v>18</v>
      </c>
      <c r="C33" s="19"/>
      <c r="E33" s="19"/>
      <c r="G33" s="19" t="s">
        <v>87</v>
      </c>
    </row>
    <row r="34" ht="14.4" customHeight="1" spans="2:7">
      <c r="B34" s="20">
        <v>19</v>
      </c>
      <c r="C34" s="20"/>
      <c r="E34" s="20"/>
      <c r="G34" s="20" t="s">
        <v>87</v>
      </c>
    </row>
    <row r="35" ht="14.4" customHeight="1" spans="2:7">
      <c r="B35" s="12">
        <v>20</v>
      </c>
      <c r="C35" s="50">
        <v>0.375</v>
      </c>
      <c r="E35" s="50">
        <v>0.541666666666667</v>
      </c>
      <c r="G35" s="11">
        <f t="shared" ref="G35:G39" si="3">IF((E35-C35)*24&lt;=4,(E35-C35)*24,(E35-C35)*24-1)</f>
        <v>4</v>
      </c>
    </row>
    <row r="36" ht="14.4" customHeight="1" spans="2:7">
      <c r="B36" s="12">
        <v>21</v>
      </c>
      <c r="C36" s="50">
        <v>0.375</v>
      </c>
      <c r="E36" s="50">
        <v>0.541666666666667</v>
      </c>
      <c r="G36" s="11">
        <f t="shared" si="3"/>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21">
        <v>25</v>
      </c>
      <c r="C40" s="21"/>
      <c r="E40" s="21"/>
      <c r="G40" s="21" t="s">
        <v>87</v>
      </c>
    </row>
    <row r="41" ht="14.4" customHeight="1" spans="2:7">
      <c r="B41" s="42">
        <v>26</v>
      </c>
      <c r="C41" s="42"/>
      <c r="E41" s="42"/>
      <c r="G41" s="42" t="s">
        <v>87</v>
      </c>
    </row>
    <row r="42" ht="14.4" customHeight="1" spans="2:7">
      <c r="B42" s="12">
        <v>27</v>
      </c>
      <c r="C42" s="50">
        <v>0.375</v>
      </c>
      <c r="E42" s="50">
        <v>0.541666666666667</v>
      </c>
      <c r="G42" s="11">
        <f t="shared" ref="G42:G45" si="4">IF((E42-C42)*24&lt;=4,(E42-C42)*24,(E42-C42)*24-1)</f>
        <v>4</v>
      </c>
    </row>
    <row r="43" ht="14.4" customHeight="1" spans="2:7">
      <c r="B43" s="12">
        <v>28</v>
      </c>
      <c r="C43" s="50">
        <v>0.375</v>
      </c>
      <c r="E43" s="50">
        <v>0.541666666666667</v>
      </c>
      <c r="G43" s="11">
        <f t="shared" si="4"/>
        <v>4</v>
      </c>
    </row>
    <row r="44" ht="14.4" customHeight="1" spans="2:7">
      <c r="B44" s="12">
        <v>29</v>
      </c>
      <c r="C44" s="50">
        <v>0.375</v>
      </c>
      <c r="E44" s="50">
        <v>0.541666666666667</v>
      </c>
      <c r="G44" s="11">
        <f t="shared" si="4"/>
        <v>4</v>
      </c>
    </row>
    <row r="45" ht="14.4" customHeight="1" spans="2:7">
      <c r="B45" s="12">
        <v>30</v>
      </c>
      <c r="C45" s="50">
        <v>0.375</v>
      </c>
      <c r="E45" s="50">
        <v>0.541666666666667</v>
      </c>
      <c r="G45" s="11">
        <f t="shared" si="4"/>
        <v>4</v>
      </c>
    </row>
    <row r="47" ht="14.4" customHeight="1" spans="5:7">
      <c r="E47" s="23"/>
      <c r="G47" s="24">
        <f>SUMIF(G16:G46,"&lt;&gt;Vacaciones")+(COUNTIF(G16:G46,"Baja")+COUNTIF(G16:G46,"Vacaciones Anteriores")+(COUNTIF(G16:G46,"Medio Dia"))/2)*4</f>
        <v>88</v>
      </c>
    </row>
    <row r="49" ht="14.4" customHeight="1" spans="7:7">
      <c r="G49" s="24">
        <f>('2022'!X21*4)/8</f>
        <v>88</v>
      </c>
    </row>
    <row r="51" ht="14.4" customHeight="1" spans="2:5">
      <c r="B51" s="25" t="s">
        <v>88</v>
      </c>
      <c r="E51" s="26" t="s">
        <v>89</v>
      </c>
    </row>
    <row r="54" ht="14.4" customHeight="1" spans="2:7">
      <c r="B54" s="25" t="s">
        <v>90</v>
      </c>
      <c r="C54" s="27">
        <v>30</v>
      </c>
      <c r="D54" s="28" t="s">
        <v>91</v>
      </c>
      <c r="E54" s="29" t="s">
        <v>103</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'6'!I15-((G49-G47))/4</f>
        <v>9</v>
      </c>
    </row>
    <row r="16" ht="14.4" customHeight="1" spans="2:7">
      <c r="B16" s="12">
        <v>1</v>
      </c>
      <c r="C16" s="132" t="n">
        <v>0.375</v>
      </c>
      <c r="E16" s="132" t="n">
        <v>0.5416666666666666</v>
      </c>
      <c r="G16" s="11">
        <f t="shared" ref="G16:G23" si="0">IF((E16-C16)*24&lt;=4,(E16-C16)*24,(E16-C16)*24-1)</f>
        <v>0</v>
      </c>
    </row>
    <row r="17" ht="14.4" customHeight="1" spans="2:7">
      <c r="B17" s="14">
        <v>2</v>
      </c>
      <c r="C17" s="14"/>
      <c r="E17" s="14"/>
      <c r="G17" s="14" t="s">
        <v>87</v>
      </c>
    </row>
    <row r="18" ht="14.4" customHeight="1" spans="2:7">
      <c r="B18" s="15">
        <v>3</v>
      </c>
      <c r="C18" s="15"/>
      <c r="E18" s="15"/>
      <c r="G18" s="15" t="s">
        <v>87</v>
      </c>
    </row>
    <row r="19" ht="14.4" customHeight="1" spans="2:7">
      <c r="B19" s="12">
        <v>4</v>
      </c>
      <c r="C19" s="132" t="n">
        <v>0.375</v>
      </c>
      <c r="E19" s="132" t="n">
        <v>0.5416666666666666</v>
      </c>
      <c r="G19" s="11">
        <f t="shared" si="0"/>
        <v>0</v>
      </c>
    </row>
    <row r="20" ht="14.4" customHeight="1" spans="2:7">
      <c r="B20" s="12">
        <v>5</v>
      </c>
      <c r="C20" s="132" t="n">
        <v>0.375</v>
      </c>
      <c r="E20" s="132" t="n">
        <v>0.5416666666666666</v>
      </c>
      <c r="G20" s="11">
        <f t="shared" si="0"/>
        <v>0</v>
      </c>
    </row>
    <row r="21" ht="14.4" customHeight="1" spans="2:7">
      <c r="B21" s="12">
        <v>6</v>
      </c>
      <c r="C21" s="132" t="n">
        <v>0.375</v>
      </c>
      <c r="E21" s="132" t="n">
        <v>0.5416666666666666</v>
      </c>
      <c r="G21" s="11">
        <f t="shared" si="0"/>
        <v>0</v>
      </c>
    </row>
    <row r="22" ht="14.4" customHeight="1" spans="2:7">
      <c r="B22" s="12">
        <v>7</v>
      </c>
      <c r="C22" s="132" t="n">
        <v>0.375</v>
      </c>
      <c r="E22" s="132" t="n">
        <v>0.5416666666666666</v>
      </c>
      <c r="G22" s="11">
        <f t="shared" si="0"/>
        <v>0</v>
      </c>
    </row>
    <row r="23" ht="14.4" customHeight="1" spans="2:7">
      <c r="B23" s="12">
        <v>8</v>
      </c>
      <c r="C23" s="132" t="n">
        <v>0.375</v>
      </c>
      <c r="E23" s="132" t="n">
        <v>0.5416666666666666</v>
      </c>
      <c r="G23" s="11">
        <f t="shared" si="0"/>
        <v>0</v>
      </c>
    </row>
    <row r="24" ht="14.4" customHeight="1" spans="2:7">
      <c r="B24" s="17">
        <v>9</v>
      </c>
      <c r="C24" s="17"/>
      <c r="E24" s="17"/>
      <c r="G24" s="17" t="s">
        <v>87</v>
      </c>
    </row>
    <row r="25" ht="14.4" customHeight="1" spans="2:7">
      <c r="B25" s="18">
        <v>10</v>
      </c>
      <c r="C25" s="18"/>
      <c r="E25" s="18"/>
      <c r="G25" s="18" t="s">
        <v>87</v>
      </c>
    </row>
    <row r="26" ht="14.4" customHeight="1" spans="2:7">
      <c r="B26" s="12">
        <v>11</v>
      </c>
      <c r="C26" s="132" t="n">
        <v>0.375</v>
      </c>
      <c r="E26" s="132" t="n">
        <v>0.5416666666666666</v>
      </c>
      <c r="G26" s="11">
        <f t="shared" ref="G26:G30" si="1">IF((E26-C26)*24&lt;=4,(E26-C26)*24,(E26-C26)*24-1)</f>
        <v>0</v>
      </c>
    </row>
    <row r="27" ht="14.4" customHeight="1" spans="2:7">
      <c r="B27" s="12">
        <v>12</v>
      </c>
      <c r="C27" s="132" t="n">
        <v>0.375</v>
      </c>
      <c r="E27" s="132" t="n">
        <v>0.5416666666666666</v>
      </c>
      <c r="G27" s="11">
        <f t="shared" si="1"/>
        <v>0</v>
      </c>
    </row>
    <row r="28" ht="14.4" customHeight="1" spans="2:7">
      <c r="B28" s="12">
        <v>13</v>
      </c>
      <c r="C28" s="132" t="n">
        <v>0.375</v>
      </c>
      <c r="E28" s="132" t="n">
        <v>0.5416666666666666</v>
      </c>
      <c r="G28" s="11">
        <f t="shared" si="1"/>
        <v>0</v>
      </c>
    </row>
    <row r="29" ht="14.4" customHeight="1" spans="2:7">
      <c r="B29" s="12">
        <v>14</v>
      </c>
      <c r="C29" s="132" t="n">
        <v>0.375</v>
      </c>
      <c r="E29" s="132" t="n">
        <v>0.5416666666666666</v>
      </c>
      <c r="G29" s="11">
        <f t="shared" si="1"/>
        <v>0</v>
      </c>
    </row>
    <row r="30" ht="14.4" customHeight="1" spans="2:7">
      <c r="B30" s="12">
        <v>15</v>
      </c>
      <c r="C30" s="132" t="n">
        <v>0.375</v>
      </c>
      <c r="E30" s="132" t="n">
        <v>0.5416666666666666</v>
      </c>
      <c r="G30" s="11">
        <f t="shared" si="1"/>
        <v>0</v>
      </c>
    </row>
    <row r="31" ht="14.4" customHeight="1" spans="2:7">
      <c r="B31" s="19">
        <v>16</v>
      </c>
      <c r="C31" s="19"/>
      <c r="E31" s="19"/>
      <c r="G31" s="19" t="s">
        <v>87</v>
      </c>
    </row>
    <row r="32" ht="14.4" customHeight="1" spans="2:7">
      <c r="B32" s="20">
        <v>17</v>
      </c>
      <c r="C32" s="20"/>
      <c r="E32" s="20"/>
      <c r="G32" s="20" t="s">
        <v>87</v>
      </c>
    </row>
    <row r="33" ht="14.4" customHeight="1" spans="2:7">
      <c r="B33" s="12">
        <v>18</v>
      </c>
      <c r="C33" s="132" t="n">
        <v>0.375</v>
      </c>
      <c r="E33" s="132" t="n">
        <v>0.5416666666666666</v>
      </c>
      <c r="G33" s="11">
        <f t="shared" ref="G33:G37" si="2">IF((E33-C33)*24&lt;=4,(E33-C33)*24,(E33-C33)*24-1)</f>
        <v>0</v>
      </c>
    </row>
    <row r="34" ht="14.4" customHeight="1" spans="2:7">
      <c r="B34" s="12">
        <v>19</v>
      </c>
      <c r="C34" s="132" t="n">
        <v>0.375</v>
      </c>
      <c r="E34" s="132" t="n">
        <v>0.5416666666666666</v>
      </c>
      <c r="G34" s="11">
        <f t="shared" si="2"/>
        <v>0</v>
      </c>
    </row>
    <row r="35" ht="14.4" customHeight="1" spans="2:7">
      <c r="B35" s="12">
        <v>20</v>
      </c>
      <c r="C35" s="132" t="n">
        <v>0.375</v>
      </c>
      <c r="E35" s="132" t="n">
        <v>0.5416666666666666</v>
      </c>
      <c r="G35" s="11">
        <f t="shared" si="2"/>
        <v>0</v>
      </c>
    </row>
    <row r="36" ht="14.4" customHeight="1" spans="2:7">
      <c r="B36" s="12">
        <v>21</v>
      </c>
      <c r="C36" s="132" t="n">
        <v>0.375</v>
      </c>
      <c r="E36" s="132" t="n">
        <v>0.5416666666666666</v>
      </c>
      <c r="G36" s="11">
        <f t="shared" si="2"/>
        <v>0</v>
      </c>
    </row>
    <row r="37" ht="14.4" customHeight="1" spans="2:7">
      <c r="B37" s="12">
        <v>22</v>
      </c>
      <c r="C37" s="132" t="n">
        <v>0.375</v>
      </c>
      <c r="E37" s="132" t="n">
        <v>0.5416666666666666</v>
      </c>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7">
        <v>25</v>
      </c>
      <c r="C40" s="47"/>
      <c r="E40" s="47"/>
      <c r="G40" s="47" t="s">
        <v>87</v>
      </c>
    </row>
    <row r="41" ht="14.4" customHeight="1" spans="2:7">
      <c r="B41" s="12">
        <v>26</v>
      </c>
      <c r="C41" s="132" t="n">
        <v>0.375</v>
      </c>
      <c r="E41" s="132" t="n">
        <v>0.5416666666666666</v>
      </c>
      <c r="G41" s="11">
        <f t="shared" ref="G41:G44" si="3">IF((E41-C41)*24&lt;=4,(E41-C41)*24,(E41-C41)*24-1)</f>
        <v>0</v>
      </c>
    </row>
    <row r="42" ht="14.4" customHeight="1" spans="2:7">
      <c r="B42" s="12">
        <v>27</v>
      </c>
      <c r="C42" s="132" t="n">
        <v>0.375</v>
      </c>
      <c r="E42" s="132" t="n">
        <v>0.5416666666666666</v>
      </c>
      <c r="G42" s="11">
        <f t="shared" si="3"/>
        <v>0</v>
      </c>
    </row>
    <row r="43" ht="14.4" customHeight="1" spans="2:7">
      <c r="B43" s="12">
        <v>28</v>
      </c>
      <c r="C43" s="132" t="n">
        <v>0.375</v>
      </c>
      <c r="E43" s="132" t="n">
        <v>0.5416666666666666</v>
      </c>
      <c r="G43" s="11">
        <f t="shared" si="3"/>
        <v>0</v>
      </c>
    </row>
    <row r="44" ht="14.4" customHeight="1" spans="2:7">
      <c r="B44" s="12">
        <v>29</v>
      </c>
      <c r="C44" s="132" t="n">
        <v>0.375</v>
      </c>
      <c r="E44" s="132" t="n">
        <v>0.5416666666666666</v>
      </c>
      <c r="G44" s="11">
        <f t="shared" si="3"/>
        <v>0</v>
      </c>
    </row>
    <row r="45" ht="14.4" customHeight="1" spans="2:7">
      <c r="B45" s="48">
        <v>30</v>
      </c>
      <c r="C45" s="48"/>
      <c r="E45" s="48"/>
      <c r="G45" s="48" t="s">
        <v>87</v>
      </c>
    </row>
    <row r="46" ht="14.4" customHeight="1" spans="2:7">
      <c r="B46" s="49">
        <v>31</v>
      </c>
      <c r="C46" s="49"/>
      <c r="E46" s="49"/>
      <c r="G46" s="49" t="s">
        <v>87</v>
      </c>
    </row>
    <row r="47" ht="14.4" customHeight="1" spans="5:7">
      <c r="E47" s="23"/>
      <c r="G47" s="24">
        <f>SUMIF(G16:G46,"&lt;&gt;Vacaciones")+(COUNTIF(G16:G46,"Baja")+COUNTIF(G16:G46,"Vacaciones Anteriores")+(COUNTIF(G16:G46,"Medio Dia"))/2)*4</f>
        <v>0</v>
      </c>
    </row>
    <row r="49" ht="14.4" customHeight="1" spans="7:7">
      <c r="G49" s="24">
        <f>('2022'!H30*4)/8</f>
        <v>80</v>
      </c>
    </row>
    <row r="51" ht="14.4" customHeight="1" spans="2:5">
      <c r="B51" s="25" t="s">
        <v>88</v>
      </c>
      <c r="E51" s="26" t="s">
        <v>89</v>
      </c>
    </row>
    <row r="54" ht="14.4" customHeight="1" spans="2:7">
      <c r="B54" s="25" t="s">
        <v>90</v>
      </c>
      <c r="C54" s="27">
        <v>31</v>
      </c>
      <c r="D54" s="28" t="s">
        <v>91</v>
      </c>
      <c r="E54" s="29" t="s">
        <v>105</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'7'!I15-((G49-G47))/4</f>
        <v>-13</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t="s">
        <v>57</v>
      </c>
      <c r="E18" s="13" t="s">
        <v>57</v>
      </c>
      <c r="G18" s="11" t="s">
        <v>57</v>
      </c>
    </row>
    <row r="19" ht="14.4" customHeight="1" spans="2:7">
      <c r="B19" s="12">
        <v>4</v>
      </c>
      <c r="C19" s="13" t="s">
        <v>57</v>
      </c>
      <c r="E19" s="13" t="s">
        <v>57</v>
      </c>
      <c r="G19" s="11" t="s">
        <v>57</v>
      </c>
    </row>
    <row r="20" ht="14.4" customHeight="1" spans="2:7">
      <c r="B20" s="12">
        <v>5</v>
      </c>
      <c r="C20" s="13" t="s">
        <v>57</v>
      </c>
      <c r="E20" s="13" t="s">
        <v>57</v>
      </c>
      <c r="G20" s="11" t="s">
        <v>57</v>
      </c>
    </row>
    <row r="21" ht="14.4" customHeight="1" spans="2:7">
      <c r="B21" s="14">
        <v>6</v>
      </c>
      <c r="C21" s="14"/>
      <c r="E21" s="14"/>
      <c r="G21" s="14" t="s">
        <v>87</v>
      </c>
    </row>
    <row r="22" ht="14.4" customHeight="1" spans="2:7">
      <c r="B22" s="15">
        <v>7</v>
      </c>
      <c r="C22" s="15"/>
      <c r="E22" s="15"/>
      <c r="G22" s="15" t="s">
        <v>87</v>
      </c>
    </row>
    <row r="23" ht="14.4" customHeight="1" spans="2:7">
      <c r="B23" s="12">
        <v>8</v>
      </c>
      <c r="C23" s="13" t="s">
        <v>57</v>
      </c>
      <c r="E23" s="13" t="s">
        <v>57</v>
      </c>
      <c r="G23" s="11" t="s">
        <v>57</v>
      </c>
    </row>
    <row r="24" ht="14.4" customHeight="1" spans="2:7">
      <c r="B24" s="12">
        <v>9</v>
      </c>
      <c r="C24" s="13" t="s">
        <v>57</v>
      </c>
      <c r="E24" s="13" t="s">
        <v>57</v>
      </c>
      <c r="G24" s="11" t="s">
        <v>57</v>
      </c>
    </row>
    <row r="25" ht="14.4" customHeight="1" spans="2:7">
      <c r="B25" s="12">
        <v>10</v>
      </c>
      <c r="C25" s="13" t="s">
        <v>57</v>
      </c>
      <c r="E25" s="13" t="s">
        <v>57</v>
      </c>
      <c r="G25" s="11" t="s">
        <v>57</v>
      </c>
    </row>
    <row r="26" ht="14.4" customHeight="1" spans="2:7">
      <c r="B26" s="12">
        <v>11</v>
      </c>
      <c r="C26" s="13" t="s">
        <v>57</v>
      </c>
      <c r="E26" s="13" t="s">
        <v>57</v>
      </c>
      <c r="G26" s="11" t="s">
        <v>57</v>
      </c>
    </row>
    <row r="27" ht="14.4" customHeight="1" spans="2:7">
      <c r="B27" s="12">
        <v>12</v>
      </c>
      <c r="C27" s="13" t="s">
        <v>57</v>
      </c>
      <c r="E27" s="13" t="s">
        <v>57</v>
      </c>
      <c r="G27" s="11" t="s">
        <v>57</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t="s">
        <v>57</v>
      </c>
      <c r="E31" s="13" t="s">
        <v>57</v>
      </c>
      <c r="G31" s="11" t="s">
        <v>57</v>
      </c>
    </row>
    <row r="32" ht="14.4" customHeight="1" spans="2:7">
      <c r="B32" s="12">
        <v>17</v>
      </c>
      <c r="C32" s="13" t="s">
        <v>57</v>
      </c>
      <c r="E32" s="13" t="s">
        <v>57</v>
      </c>
      <c r="G32" s="11" t="s">
        <v>57</v>
      </c>
    </row>
    <row r="33" ht="14.4" customHeight="1" spans="2:7">
      <c r="B33" s="12">
        <v>18</v>
      </c>
      <c r="C33" s="13" t="s">
        <v>57</v>
      </c>
      <c r="E33" s="13" t="s">
        <v>57</v>
      </c>
      <c r="G33" s="11" t="s">
        <v>57</v>
      </c>
    </row>
    <row r="34" ht="14.4" customHeight="1" spans="2:7">
      <c r="B34" s="12">
        <v>19</v>
      </c>
      <c r="C34" s="13" t="s">
        <v>57</v>
      </c>
      <c r="E34" s="13" t="s">
        <v>57</v>
      </c>
      <c r="G34" s="11" t="s">
        <v>57</v>
      </c>
    </row>
    <row r="35" ht="14.4" customHeight="1" spans="2:7">
      <c r="B35" s="19">
        <v>20</v>
      </c>
      <c r="C35" s="19"/>
      <c r="E35" s="19"/>
      <c r="G35" s="19" t="s">
        <v>87</v>
      </c>
    </row>
    <row r="36" ht="14.4" customHeight="1" spans="2:7">
      <c r="B36" s="20">
        <v>21</v>
      </c>
      <c r="C36" s="20"/>
      <c r="E36" s="20"/>
      <c r="G36" s="20" t="s">
        <v>87</v>
      </c>
    </row>
    <row r="37" ht="14.4" customHeight="1" spans="2:7">
      <c r="B37" s="12">
        <v>22</v>
      </c>
      <c r="C37" s="13" t="s">
        <v>57</v>
      </c>
      <c r="E37" s="13" t="s">
        <v>57</v>
      </c>
      <c r="G37" s="11" t="s">
        <v>57</v>
      </c>
    </row>
    <row r="38" ht="14.4" customHeight="1" spans="2:7">
      <c r="B38" s="12">
        <v>23</v>
      </c>
      <c r="C38" s="13" t="s">
        <v>57</v>
      </c>
      <c r="E38" s="13" t="s">
        <v>57</v>
      </c>
      <c r="G38" s="11" t="s">
        <v>57</v>
      </c>
    </row>
    <row r="39" ht="14.4" customHeight="1" spans="2:7">
      <c r="B39" s="12">
        <v>24</v>
      </c>
      <c r="C39" s="13"/>
      <c r="E39" s="13"/>
      <c r="G39" s="11">
        <f t="shared" si="3" ref="G39:G41">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21">
        <v>27</v>
      </c>
      <c r="C42" s="21"/>
      <c r="E42" s="21"/>
      <c r="G42" s="21" t="s">
        <v>87</v>
      </c>
    </row>
    <row r="43" ht="14.4" customHeight="1" spans="2:7">
      <c r="B43" s="42">
        <v>28</v>
      </c>
      <c r="C43" s="42"/>
      <c r="E43" s="42"/>
      <c r="G43" s="42" t="s">
        <v>87</v>
      </c>
    </row>
    <row r="44" ht="14.4" customHeight="1" spans="2:7">
      <c r="B44" s="12">
        <v>29</v>
      </c>
      <c r="C44" s="13"/>
      <c r="E44" s="13"/>
      <c r="G44" s="11">
        <f t="shared" ref="G44:G46" si="4">IF((E44-C44)*24&lt;=4,(E44-C44)*24,(E44-C44)*24-1)</f>
        <v>0</v>
      </c>
    </row>
    <row r="45" ht="14.4" customHeight="1" spans="2:7">
      <c r="B45" s="12">
        <v>30</v>
      </c>
      <c r="C45" s="13"/>
      <c r="E45" s="13"/>
      <c r="G45" s="11">
        <f t="shared" si="4"/>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Dia"))/2)*4</f>
        <v>0</v>
      </c>
    </row>
    <row r="49" ht="14.4" customHeight="1" spans="7:7">
      <c r="G49" s="24">
        <f>('2022'!P30*4)/8</f>
        <v>88</v>
      </c>
    </row>
    <row r="51" ht="14.4" customHeight="1" spans="2:5">
      <c r="B51" s="25" t="s">
        <v>88</v>
      </c>
      <c r="E51" s="26" t="s">
        <v>89</v>
      </c>
    </row>
    <row r="54" ht="14.4" customHeight="1" spans="2:7">
      <c r="B54" s="25" t="s">
        <v>90</v>
      </c>
      <c r="C54" s="27">
        <v>31</v>
      </c>
      <c r="D54" s="28" t="s">
        <v>91</v>
      </c>
      <c r="E54" s="29" t="s">
        <v>107</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Rafael Gayoso</cp:lastModifiedBy>
  <dcterms:modified xsi:type="dcterms:W3CDTF">2022-07-24T15:55:47Z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C115CF799E8B406797548641193BEBFB</vt:lpwstr>
  </property>
  <property fmtid="{D5CDD505-2E9C-101B-9397-08002B2CF9AE}" pid="3" name="KSOProductBuildVer">
    <vt:lpwstr>3082-11.2.0.11191</vt:lpwstr>
  </property>
</Properties>
</file>