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Z:\Medibiofarma\"/>
    </mc:Choice>
  </mc:AlternateContent>
  <xr:revisionPtr revIDLastSave="0" documentId="13_ncr:1_{301BE010-7177-4F50-B274-62AFAD7F2690}" xr6:coauthVersionLast="47" xr6:coauthVersionMax="47" xr10:uidLastSave="{00000000-0000-0000-0000-000000000000}"/>
  <bookViews>
    <workbookView xWindow="-108" yWindow="-108" windowWidth="23256" windowHeight="12696" activeTab="1"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45" i="13" l="1"/>
  <c r="G44" i="13"/>
  <c r="G43" i="13"/>
  <c r="G42" i="13"/>
  <c r="G38" i="13"/>
  <c r="G37" i="13"/>
  <c r="G36" i="13"/>
  <c r="G35" i="13"/>
  <c r="G34" i="13"/>
  <c r="G31" i="13"/>
  <c r="G30" i="13"/>
  <c r="G29" i="13"/>
  <c r="G28" i="13"/>
  <c r="G27" i="13"/>
  <c r="G24" i="13"/>
  <c r="G22" i="13"/>
  <c r="G47" i="13" s="1"/>
  <c r="G20" i="13"/>
  <c r="G17" i="13"/>
  <c r="G16" i="13"/>
  <c r="G45" i="12"/>
  <c r="G43" i="12"/>
  <c r="G40" i="12"/>
  <c r="G39" i="12"/>
  <c r="G38" i="12"/>
  <c r="G37" i="12"/>
  <c r="G36" i="12"/>
  <c r="G33" i="12"/>
  <c r="G32" i="12"/>
  <c r="G31" i="12"/>
  <c r="G30" i="12"/>
  <c r="G29" i="12"/>
  <c r="G26" i="12"/>
  <c r="G25" i="12"/>
  <c r="G24" i="12"/>
  <c r="G23" i="12"/>
  <c r="G22" i="12"/>
  <c r="G19" i="12"/>
  <c r="G18" i="12"/>
  <c r="G17" i="12"/>
  <c r="G47" i="12" s="1"/>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47" i="10" s="1"/>
  <c r="G16" i="10"/>
  <c r="G46" i="9"/>
  <c r="G45" i="9"/>
  <c r="G44" i="9"/>
  <c r="G41" i="9"/>
  <c r="G40" i="9"/>
  <c r="G39" i="9"/>
  <c r="G38" i="9"/>
  <c r="G37" i="9"/>
  <c r="G34" i="9"/>
  <c r="G33" i="9"/>
  <c r="G32" i="9"/>
  <c r="G31" i="9"/>
  <c r="G27" i="9"/>
  <c r="G26" i="9"/>
  <c r="G25" i="9"/>
  <c r="G24" i="9"/>
  <c r="G23" i="9"/>
  <c r="G20" i="9"/>
  <c r="G19" i="9"/>
  <c r="G18" i="9"/>
  <c r="G47" i="9" s="1"/>
  <c r="G17" i="9"/>
  <c r="G16" i="9"/>
  <c r="G49" i="8"/>
  <c r="G44" i="8"/>
  <c r="G43" i="8"/>
  <c r="G42" i="8"/>
  <c r="G41" i="8"/>
  <c r="G37" i="8"/>
  <c r="G36" i="8"/>
  <c r="G35" i="8"/>
  <c r="G34" i="8"/>
  <c r="G33" i="8"/>
  <c r="G30" i="8"/>
  <c r="G29" i="8"/>
  <c r="G28" i="8"/>
  <c r="G27" i="8"/>
  <c r="G26" i="8"/>
  <c r="G23" i="8"/>
  <c r="G22" i="8"/>
  <c r="G21" i="8"/>
  <c r="G20" i="8"/>
  <c r="G19" i="8"/>
  <c r="G16" i="8"/>
  <c r="G47" i="8" s="1"/>
  <c r="G47" i="7"/>
  <c r="G45" i="7"/>
  <c r="G44" i="7"/>
  <c r="G43" i="7"/>
  <c r="G42" i="7"/>
  <c r="G39" i="7"/>
  <c r="G38" i="7"/>
  <c r="G37" i="7"/>
  <c r="G36" i="7"/>
  <c r="G35" i="7"/>
  <c r="G32" i="7"/>
  <c r="G31" i="7"/>
  <c r="G30" i="7"/>
  <c r="G29" i="7"/>
  <c r="G28" i="7"/>
  <c r="G25" i="7"/>
  <c r="G24" i="7"/>
  <c r="G23" i="7"/>
  <c r="G22" i="7"/>
  <c r="G21" i="7"/>
  <c r="G18" i="7"/>
  <c r="G17" i="7"/>
  <c r="G16" i="7"/>
  <c r="G46" i="6"/>
  <c r="G45" i="6"/>
  <c r="G42" i="6"/>
  <c r="G41" i="6"/>
  <c r="G40" i="6"/>
  <c r="G39" i="6"/>
  <c r="G38" i="6"/>
  <c r="G35" i="6"/>
  <c r="G34" i="6"/>
  <c r="G33" i="6"/>
  <c r="G32" i="6"/>
  <c r="G31" i="6"/>
  <c r="G28" i="6"/>
  <c r="G27" i="6"/>
  <c r="G26" i="6"/>
  <c r="G25" i="6"/>
  <c r="G24" i="6"/>
  <c r="G21" i="6"/>
  <c r="G20" i="6"/>
  <c r="G19" i="6"/>
  <c r="G18" i="6"/>
  <c r="G17" i="6"/>
  <c r="G47" i="6" s="1"/>
  <c r="G44" i="5"/>
  <c r="G43" i="5"/>
  <c r="G42" i="5"/>
  <c r="G41" i="5"/>
  <c r="G40" i="5"/>
  <c r="G37" i="5"/>
  <c r="G36" i="5"/>
  <c r="G35" i="5"/>
  <c r="G34"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47" i="4" s="1"/>
  <c r="G16" i="4"/>
  <c r="G49" i="3"/>
  <c r="G43" i="3"/>
  <c r="G40" i="3"/>
  <c r="G39" i="3"/>
  <c r="G38" i="3"/>
  <c r="G37" i="3"/>
  <c r="G36" i="3"/>
  <c r="G33" i="3"/>
  <c r="G32" i="3"/>
  <c r="G31" i="3"/>
  <c r="G30" i="3"/>
  <c r="G29" i="3"/>
  <c r="G26" i="3"/>
  <c r="G25" i="3"/>
  <c r="G24" i="3"/>
  <c r="G23" i="3"/>
  <c r="G22" i="3"/>
  <c r="G19" i="3"/>
  <c r="G18" i="3"/>
  <c r="G17" i="3"/>
  <c r="G16" i="3"/>
  <c r="G47" i="3" s="1"/>
  <c r="G47" i="2"/>
  <c r="G46" i="2"/>
  <c r="G43" i="2"/>
  <c r="G42" i="2"/>
  <c r="G41" i="2"/>
  <c r="G40" i="2"/>
  <c r="G39" i="2"/>
  <c r="G36" i="2"/>
  <c r="G35" i="2"/>
  <c r="G34" i="2"/>
  <c r="G33" i="2"/>
  <c r="G32" i="2"/>
  <c r="G29" i="2"/>
  <c r="G28" i="2"/>
  <c r="G27" i="2"/>
  <c r="G26" i="2"/>
  <c r="G25" i="2"/>
  <c r="G22" i="2"/>
  <c r="G20" i="2"/>
  <c r="G19" i="2"/>
  <c r="G18" i="2"/>
  <c r="X40" i="1"/>
  <c r="G49" i="13" s="1"/>
  <c r="P40" i="1"/>
  <c r="G49" i="12" s="1"/>
  <c r="H40" i="1"/>
  <c r="G49" i="11" s="1"/>
  <c r="X30" i="1"/>
  <c r="G49" i="10" s="1"/>
  <c r="P30" i="1"/>
  <c r="G49" i="9" s="1"/>
  <c r="H30" i="1"/>
  <c r="X21" i="1"/>
  <c r="G49" i="7" s="1"/>
  <c r="P21" i="1"/>
  <c r="G49" i="6" s="1"/>
  <c r="H21" i="1"/>
  <c r="G49" i="5" s="1"/>
  <c r="X11" i="1"/>
  <c r="G49" i="4" s="1"/>
  <c r="P11" i="1"/>
  <c r="H11" i="1"/>
  <c r="G49" i="2" s="1"/>
  <c r="Z32" i="1" l="1"/>
  <c r="Z34" i="1" s="1"/>
  <c r="Z35" i="1" s="1"/>
  <c r="I15" i="2"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<sst xmlns="http://schemas.openxmlformats.org/spreadsheetml/2006/main" count="680" uniqueCount="116">
  <si>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</si>
  <si>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</si>
  <si>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</si>
  <si>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</si>
  <si>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</si>
  <si>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</si>
  <si>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</si>
  <si>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</si>
  <si>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</si>
  <si>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</si>
  <si>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</si>
  <si>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</si>
  <si>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</si>
  <si>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</si>
  <si>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</si>
  <si>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</si>
  <si>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</si>
  <si>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</si>
  <si>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</si>
  <si>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</si>
  <si>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</si>
  <si>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</si>
  <si>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</si>
  <si>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</si>
  <si>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</si>
  <si>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</si>
  <si>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</si>
  <si>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</si>
  <si>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</si>
  <si>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</si>
  <si>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</si>
  <si>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</si>
  <si>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</si>
  <si>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</si>
  <si>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</si>
  <si>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</si>
  <si>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</si>
  <si>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</si>
  <si>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</si>
  <si>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</si>
  <si>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</si>
  <si>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</si>
  <si>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</si>
  <si>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</si>
  <si>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</si>
  <si>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</si>
  <si>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</si>
  <si>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</si>
  <si>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</si>
  <si>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</si>
  <si>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</si>
  <si>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</si>
  <si>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</si>
  <si>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</si>
  <si>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</si>
  <si>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</si>
  <si>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</si>
  <si>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</si>
  <si>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</si>
  <si>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</si>
  <si>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</si>
  <si>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</si>
  <si>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</si>
  <si>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</si>
  <si>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</si>
  <si>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</si>
  <si>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</si>
  <si>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</si>
  <si>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</si>
  <si>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</si>
  <si>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</si>
  <si>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</si>
  <si>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</si>
  <si>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</si>
  <si>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</si>
  <si>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</si>
  <si>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</si>
  <si>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</si>
  <si>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</si>
  <si>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</si>
  <si>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</si>
  <si>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</si>
  <si>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</si>
  <si>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</si>
  <si>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</si>
  <si>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</si>
  <si>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</si>
  <si>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</si>
  <si>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</si>
  <si>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</si>
  <si>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</si>
  <si>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</si>
  <si>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</si>
  <si>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</si>
  <si>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</si>
  <si>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</si>
  <si>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</si>
  <si>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</si>
  <si>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B66918053_x000D_
</t>
  </si>
  <si>
    <t>31/1124914-33</t>
  </si>
  <si>
    <t>Horacio Moreno</t>
  </si>
  <si>
    <t>38108414J</t>
  </si>
  <si>
    <t>08/10234803-11</t>
  </si>
  <si>
    <t xml:space="preserve"> </t>
  </si>
  <si>
    <t>28/02/2022</t>
  </si>
  <si>
    <t>31/03/2022</t>
  </si>
  <si>
    <t>31/01/2022</t>
  </si>
  <si>
    <t>30/04/2022</t>
  </si>
  <si>
    <t>31/05/2022</t>
  </si>
  <si>
    <t>30/06/2022</t>
  </si>
  <si>
    <t>31/08/2022</t>
  </si>
  <si>
    <t>30/09/2022</t>
  </si>
  <si>
    <t>31/07/2022</t>
  </si>
  <si>
    <t>30/11/2022</t>
  </si>
  <si>
    <t>31/12/2022</t>
  </si>
  <si>
    <t>31/10/2022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</si>
</sst>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1" x14ac:knownFonts="1">
    <font>
      <sz val="11"/>
      <color indexed="8"/>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12529"/>
      <name val="Lato"/>
      <family val="2"/>
    </font>
    <font>
      <b/>
      <sz val="10"/>
      <color rgb="FF263E74"/>
      <name val="Arial"/>
      <family val="2"/>
    </font>
    <font>
      <sz val="9"/>
      <color rgb="FF263E74"/>
      <name val="Arial Narrow"/>
      <family val="2"/>
    </font>
    <font>
      <sz val="11"/>
      <color theme="1"/>
      <name val="Calibri"/>
      <family val="2"/>
      <scheme val="minor"/>
    </font>
    <font>
      <b/>
      <sz val="11"/>
      <color rgb="FF212529"/>
      <name val="Calibri"/>
      <family val="2"/>
      <scheme val="minor"/>
    </font>
    <font>
      <b/>
      <sz val="10"/>
      <color rgb="FF212529"/>
      <name val="Calibri"/>
      <family val="2"/>
      <scheme val="minor"/>
    </font>
    <font>
      <sz val="10"/>
      <color rgb="FF212529"/>
      <name val="Lato"/>
      <family val="2"/>
    </font>
    <font>
      <b/>
      <sz val="10"/>
      <color rgb="FF263E74"/>
      <name val="Arial"/>
      <family val="2"/>
    </font>
    <font>
      <b/>
      <sz val="10"/>
      <color rgb="FF641A1A"/>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263E74"/>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DDDD"/>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500">
    <xf numFmtId="0" fontId="0" fillId="0" borderId="0" xfId="0"/>
    <xf numFmtId="0" fontId="1" fillId="0" borderId="0" xfId="0" applyNumberFormat="1" applyFont="1" applyFill="1" applyBorder="1"/>
    <xf numFmtId="0" fontId="3" fillId="0" borderId="0" xfId="0" applyNumberFormat="1" applyFont="1" applyFill="1" applyBorder="1" applyAlignment="1">
      <alignment horizontal="right"/>
    </xf>
    <xf numFmtId="0" fontId="4" fillId="0" borderId="0" xfId="0" applyNumberFormat="1" applyFont="1" applyFill="1" applyBorder="1"/>
    <xf numFmtId="164" fontId="5" fillId="2" borderId="1" xfId="0" applyNumberFormat="1" applyFont="1" applyFill="1" applyBorder="1" applyAlignment="1">
      <alignment horizontal="centerContinuous" vertical="center"/>
    </xf>
    <xf numFmtId="0" fontId="6" fillId="2" borderId="2" xfId="0" applyNumberFormat="1" applyFont="1" applyFill="1" applyBorder="1" applyAlignment="1">
      <alignment horizontal="centerContinuous"/>
    </xf>
    <xf numFmtId="0" fontId="9" fillId="2" borderId="3" xfId="0" applyNumberFormat="1" applyFont="1" applyFill="1" applyBorder="1" applyAlignment="1">
      <alignment horizontal="centerContinuous"/>
    </xf>
    <xf numFmtId="164" fontId="10" fillId="2" borderId="1" xfId="0" applyNumberFormat="1" applyFont="1" applyFill="1" applyBorder="1" applyAlignment="1">
      <alignment horizontal="centerContinuous" vertical="center"/>
    </xf>
    <xf numFmtId="0" fontId="11" fillId="2" borderId="2" xfId="0" applyNumberFormat="1" applyFont="1" applyFill="1" applyBorder="1" applyAlignment="1">
      <alignment horizontal="centerContinuous"/>
    </xf>
    <xf numFmtId="0" fontId="14" fillId="2" borderId="3" xfId="0" applyNumberFormat="1" applyFont="1" applyFill="1" applyBorder="1" applyAlignment="1">
      <alignment horizontal="centerContinuous"/>
    </xf>
    <xf numFmtId="165" fontId="15" fillId="2" borderId="4" xfId="0" applyNumberFormat="1" applyFont="1" applyFill="1" applyBorder="1" applyAlignment="1">
      <alignment horizontal="left"/>
    </xf>
    <xf numFmtId="0" fontId="16" fillId="2" borderId="4" xfId="0" applyNumberFormat="1" applyFont="1" applyFill="1" applyBorder="1" applyAlignment="1">
      <alignment shrinkToFit="1"/>
    </xf>
    <xf numFmtId="166" fontId="17" fillId="3" borderId="5" xfId="0" quotePrefix="1" applyNumberFormat="1" applyFont="1" applyFill="1" applyBorder="1" applyAlignment="1">
      <alignment horizontal="center" shrinkToFit="1"/>
    </xf>
    <xf numFmtId="166" fontId="18" fillId="3" borderId="6"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7" fontId="20" fillId="4" borderId="7" xfId="0" applyNumberFormat="1" applyFont="1" applyFill="1" applyBorder="1" applyAlignment="1">
      <alignment horizontal="center" vertical="center" wrapText="1"/>
    </xf>
    <xf numFmtId="0" fontId="21" fillId="0" borderId="0" xfId="0" applyNumberFormat="1" applyFont="1" applyFill="1" applyBorder="1"/>
    <xf numFmtId="49" fontId="22" fillId="5" borderId="8" xfId="0" applyNumberFormat="1" applyFont="1" applyFill="1" applyBorder="1" applyAlignment="1">
      <alignment horizontal="left" vertical="center" wrapText="1"/>
    </xf>
    <xf numFmtId="49" fontId="23" fillId="5" borderId="9" xfId="0" applyNumberFormat="1" applyFont="1" applyFill="1" applyBorder="1" applyAlignment="1">
      <alignment horizontal="left" vertical="center" wrapText="1"/>
    </xf>
    <xf numFmtId="49" fontId="24" fillId="5" borderId="10"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167" fontId="26" fillId="4" borderId="11" xfId="0" applyNumberFormat="1" applyFont="1" applyFill="1" applyBorder="1" applyAlignment="1">
      <alignment horizontal="center" vertical="center" wrapText="1"/>
    </xf>
    <xf numFmtId="49" fontId="27" fillId="5" borderId="12" xfId="0" applyNumberFormat="1" applyFont="1" applyFill="1" applyBorder="1" applyAlignment="1">
      <alignment horizontal="left" vertical="center" wrapText="1"/>
    </xf>
    <xf numFmtId="49" fontId="28" fillId="5" borderId="13" xfId="0" applyNumberFormat="1" applyFont="1" applyFill="1" applyBorder="1" applyAlignment="1">
      <alignment horizontal="left" vertical="center" wrapText="1"/>
    </xf>
    <xf numFmtId="167" fontId="29" fillId="6" borderId="11" xfId="0" applyNumberFormat="1" applyFont="1" applyFill="1" applyBorder="1" applyAlignment="1">
      <alignment horizontal="center" vertical="center" wrapText="1"/>
    </xf>
    <xf numFmtId="167" fontId="30" fillId="7" borderId="14" xfId="0" applyNumberFormat="1" applyFont="1" applyFill="1" applyBorder="1" applyAlignment="1">
      <alignment horizontal="center" vertical="center" wrapText="1"/>
    </xf>
    <xf numFmtId="167" fontId="31" fillId="6" borderId="14" xfId="0" applyNumberFormat="1" applyFont="1" applyFill="1" applyBorder="1" applyAlignment="1">
      <alignment horizontal="center" vertical="center" wrapText="1"/>
    </xf>
    <xf numFmtId="0" fontId="32" fillId="0" borderId="0" xfId="0" applyNumberFormat="1" applyFont="1" applyFill="1" applyBorder="1"/>
    <xf numFmtId="167" fontId="33" fillId="7" borderId="15" xfId="0" applyNumberFormat="1" applyFont="1" applyFill="1" applyBorder="1" applyAlignment="1">
      <alignment horizontal="center" vertical="center" wrapText="1"/>
    </xf>
    <xf numFmtId="167" fontId="34" fillId="7" borderId="16" xfId="0" applyNumberFormat="1" applyFont="1" applyFill="1" applyBorder="1" applyAlignment="1">
      <alignment horizontal="center" vertical="center" wrapText="1"/>
    </xf>
    <xf numFmtId="167" fontId="35" fillId="7" borderId="15" xfId="0" applyNumberFormat="1" applyFont="1" applyFill="1" applyBorder="1" applyAlignment="1">
      <alignment horizontal="center" vertical="center" wrapText="1"/>
    </xf>
    <xf numFmtId="167" fontId="36" fillId="7" borderId="16" xfId="0" applyNumberFormat="1" applyFont="1" applyFill="1" applyBorder="1" applyAlignment="1">
      <alignment horizontal="center" vertical="center" wrapText="1"/>
    </xf>
    <xf numFmtId="167" fontId="37" fillId="6" borderId="17" xfId="0" applyNumberFormat="1" applyFont="1" applyFill="1" applyBorder="1" applyAlignment="1">
      <alignment horizontal="center" vertical="center" wrapText="1"/>
    </xf>
    <xf numFmtId="167" fontId="38" fillId="6" borderId="16" xfId="0" applyNumberFormat="1" applyFont="1" applyFill="1" applyBorder="1" applyAlignment="1">
      <alignment horizontal="center" vertical="center" wrapText="1"/>
    </xf>
    <xf numFmtId="16" fontId="39" fillId="0" borderId="0" xfId="0" applyNumberFormat="1" applyFont="1" applyFill="1" applyBorder="1"/>
    <xf numFmtId="167" fontId="40" fillId="7" borderId="18" xfId="0" applyNumberFormat="1" applyFont="1" applyFill="1" applyBorder="1" applyAlignment="1">
      <alignment horizontal="center" vertical="center" wrapText="1"/>
    </xf>
    <xf numFmtId="167" fontId="41" fillId="7" borderId="7" xfId="0" applyNumberFormat="1" applyFont="1" applyFill="1" applyBorder="1" applyAlignment="1">
      <alignment horizontal="center" vertical="center" wrapText="1"/>
    </xf>
    <xf numFmtId="167" fontId="42" fillId="7" borderId="18" xfId="0" applyNumberFormat="1" applyFont="1" applyFill="1" applyBorder="1" applyAlignment="1">
      <alignment horizontal="center" vertical="center" wrapText="1"/>
    </xf>
    <xf numFmtId="167" fontId="43" fillId="7" borderId="7" xfId="0" applyNumberFormat="1" applyFont="1" applyFill="1" applyBorder="1" applyAlignment="1">
      <alignment horizontal="center" vertical="center" wrapText="1"/>
    </xf>
    <xf numFmtId="167" fontId="44" fillId="6" borderId="19" xfId="0" applyNumberFormat="1" applyFont="1" applyFill="1" applyBorder="1" applyAlignment="1">
      <alignment horizontal="center" vertical="center" wrapText="1"/>
    </xf>
    <xf numFmtId="167" fontId="45" fillId="6" borderId="7" xfId="0" applyNumberFormat="1" applyFont="1" applyFill="1" applyBorder="1" applyAlignment="1">
      <alignment horizontal="center" vertical="center" wrapText="1"/>
    </xf>
    <xf numFmtId="167" fontId="46" fillId="7" borderId="20"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1" xfId="0" applyNumberFormat="1" applyFont="1" applyFill="1" applyBorder="1" applyAlignment="1">
      <alignment horizontal="center" vertical="center" wrapText="1"/>
    </xf>
    <xf numFmtId="167" fontId="49" fillId="6" borderId="22" xfId="0" applyNumberFormat="1" applyFont="1" applyFill="1" applyBorder="1" applyAlignment="1">
      <alignment horizontal="center" vertical="center" wrapText="1"/>
    </xf>
    <xf numFmtId="167" fontId="50" fillId="6" borderId="21" xfId="0" applyNumberFormat="1" applyFont="1" applyFill="1" applyBorder="1" applyAlignment="1">
      <alignment horizontal="center" vertical="center" wrapText="1"/>
    </xf>
    <xf numFmtId="0" fontId="51" fillId="0" borderId="0" xfId="0" applyNumberFormat="1" applyFont="1" applyFill="1" applyBorder="1"/>
    <xf numFmtId="167" fontId="52" fillId="7" borderId="21" xfId="0" applyNumberFormat="1" applyFont="1" applyFill="1" applyBorder="1" applyAlignment="1">
      <alignment horizontal="center" vertical="center" wrapText="1"/>
    </xf>
    <xf numFmtId="167" fontId="53" fillId="7" borderId="23" xfId="0" applyNumberFormat="1" applyFont="1" applyFill="1" applyBorder="1" applyAlignment="1">
      <alignment horizontal="center" vertical="center" wrapText="1"/>
    </xf>
    <xf numFmtId="49" fontId="54" fillId="5" borderId="24" xfId="0" applyNumberFormat="1" applyFont="1" applyFill="1" applyBorder="1" applyAlignment="1">
      <alignment horizontal="left" vertical="center" wrapText="1"/>
    </xf>
    <xf numFmtId="167" fontId="55" fillId="6" borderId="25" xfId="0" applyNumberFormat="1" applyFont="1" applyFill="1" applyBorder="1" applyAlignment="1">
      <alignment horizontal="center" vertical="center" wrapText="1"/>
    </xf>
    <xf numFmtId="167" fontId="56" fillId="6" borderId="26" xfId="0" applyNumberFormat="1" applyFont="1" applyFill="1" applyBorder="1" applyAlignment="1">
      <alignment horizontal="center" vertical="center" wrapText="1"/>
    </xf>
    <xf numFmtId="167" fontId="57" fillId="6" borderId="27" xfId="0" applyNumberFormat="1" applyFont="1" applyFill="1" applyBorder="1" applyAlignment="1">
      <alignment horizontal="center" vertical="center" wrapText="1"/>
    </xf>
    <xf numFmtId="167" fontId="58" fillId="7" borderId="23" xfId="0" applyNumberFormat="1" applyFont="1" applyFill="1" applyBorder="1" applyAlignment="1">
      <alignment horizontal="center" vertical="center" wrapText="1"/>
    </xf>
    <xf numFmtId="0" fontId="59" fillId="8" borderId="0" xfId="0" applyNumberFormat="1" applyFont="1" applyFill="1" applyBorder="1"/>
    <xf numFmtId="0" fontId="60" fillId="0" borderId="0" xfId="0" applyNumberFormat="1" applyFont="1" applyFill="1" applyBorder="1"/>
    <xf numFmtId="0" fontId="61" fillId="8" borderId="0" xfId="0" applyNumberFormat="1" applyFont="1" applyFill="1" applyBorder="1"/>
    <xf numFmtId="0" fontId="62" fillId="8" borderId="0" xfId="0" applyNumberFormat="1" applyFont="1" applyFill="1" applyBorder="1"/>
    <xf numFmtId="0" fontId="63" fillId="0" borderId="0" xfId="0" applyNumberFormat="1" applyFont="1" applyFill="1" applyBorder="1"/>
    <xf numFmtId="0" fontId="64" fillId="8" borderId="0" xfId="0" applyNumberFormat="1" applyFont="1" applyFill="1" applyBorder="1"/>
    <xf numFmtId="1" fontId="65" fillId="8" borderId="0" xfId="0" applyNumberFormat="1" applyFont="1" applyFill="1" applyBorder="1"/>
    <xf numFmtId="164" fontId="67" fillId="2" borderId="1" xfId="0" applyNumberFormat="1" applyFont="1" applyFill="1" applyBorder="1" applyAlignment="1">
      <alignment horizontal="center" vertical="center"/>
    </xf>
    <xf numFmtId="0" fontId="68" fillId="2" borderId="2" xfId="0" applyNumberFormat="1" applyFont="1" applyFill="1" applyBorder="1" applyAlignment="1">
      <alignment horizontal="center"/>
    </xf>
    <xf numFmtId="0" fontId="69" fillId="2" borderId="3" xfId="0" applyNumberFormat="1" applyFont="1" applyFill="1" applyBorder="1" applyAlignment="1">
      <alignment horizontal="center"/>
    </xf>
    <xf numFmtId="0" fontId="70" fillId="9" borderId="0" xfId="0" applyNumberFormat="1" applyFont="1" applyFill="1" applyBorder="1"/>
    <xf numFmtId="49" fontId="71" fillId="5" borderId="12" xfId="0" applyNumberFormat="1" applyFont="1" applyFill="1" applyBorder="1" applyAlignment="1">
      <alignment horizontal="left" vertical="center" wrapText="1"/>
    </xf>
    <xf numFmtId="167" fontId="72" fillId="4" borderId="28" xfId="0" applyNumberFormat="1" applyFont="1" applyFill="1" applyBorder="1" applyAlignment="1">
      <alignment horizontal="center" vertical="center" wrapText="1"/>
    </xf>
    <xf numFmtId="167" fontId="73" fillId="10" borderId="17" xfId="0" applyNumberFormat="1" applyFont="1" applyFill="1" applyBorder="1" applyAlignment="1">
      <alignment horizontal="center" vertical="center" wrapText="1"/>
    </xf>
    <xf numFmtId="0" fontId="74" fillId="0" borderId="0" xfId="0" applyNumberFormat="1" applyFont="1" applyFill="1" applyBorder="1"/>
    <xf numFmtId="167" fontId="75" fillId="7" borderId="27" xfId="0" applyNumberFormat="1" applyFont="1" applyFill="1" applyBorder="1" applyAlignment="1">
      <alignment horizontal="center" vertical="center" wrapText="1"/>
    </xf>
    <xf numFmtId="49" fontId="76" fillId="5" borderId="29" xfId="0" applyNumberFormat="1" applyFont="1" applyFill="1" applyBorder="1" applyAlignment="1">
      <alignment horizontal="left" vertical="center" wrapText="1"/>
    </xf>
    <xf numFmtId="0" fontId="77" fillId="11" borderId="0" xfId="0" applyNumberFormat="1" applyFont="1" applyFill="1" applyBorder="1"/>
    <xf numFmtId="0" fontId="78" fillId="0" borderId="0" xfId="0" applyNumberFormat="1" applyFont="1" applyFill="1" applyBorder="1"/>
    <xf numFmtId="0" fontId="79" fillId="0" borderId="0" xfId="0" applyNumberFormat="1" applyFont="1" applyFill="1" applyBorder="1"/>
    <xf numFmtId="0" fontId="80" fillId="0" borderId="0" xfId="0" applyNumberFormat="1" applyFont="1" applyFill="1" applyBorder="1"/>
    <xf numFmtId="167" fontId="81" fillId="6" borderId="30" xfId="0" applyNumberFormat="1" applyFont="1" applyFill="1" applyBorder="1" applyAlignment="1">
      <alignment horizontal="center" vertical="center" wrapText="1"/>
    </xf>
    <xf numFmtId="167" fontId="82" fillId="4" borderId="19" xfId="0" applyNumberFormat="1" applyFont="1" applyFill="1" applyBorder="1" applyAlignment="1">
      <alignment horizontal="center" vertical="center" wrapText="1"/>
    </xf>
    <xf numFmtId="167" fontId="83" fillId="7" borderId="26" xfId="0" applyNumberFormat="1" applyFont="1" applyFill="1" applyBorder="1" applyAlignment="1">
      <alignment horizontal="center" vertical="center" wrapText="1"/>
    </xf>
    <xf numFmtId="167" fontId="84" fillId="7" borderId="31" xfId="0" applyNumberFormat="1" applyFont="1" applyFill="1" applyBorder="1" applyAlignment="1">
      <alignment horizontal="center" vertical="center" wrapText="1"/>
    </xf>
    <xf numFmtId="1" fontId="85" fillId="0" borderId="32" xfId="0" applyNumberFormat="1" applyFont="1" applyFill="1" applyBorder="1"/>
    <xf numFmtId="0" fontId="86" fillId="0" borderId="33" xfId="0" applyNumberFormat="1" applyFont="1" applyFill="1" applyBorder="1"/>
    <xf numFmtId="0" fontId="87" fillId="0" borderId="34" xfId="0" applyNumberFormat="1" applyFont="1" applyFill="1" applyBorder="1"/>
    <xf numFmtId="0" fontId="88" fillId="0" borderId="35" xfId="0" applyNumberFormat="1" applyFont="1" applyFill="1" applyBorder="1"/>
    <xf numFmtId="167" fontId="91" fillId="7" borderId="11" xfId="0" applyNumberFormat="1" applyFont="1" applyFill="1" applyBorder="1" applyAlignment="1">
      <alignment horizontal="center" vertical="center" wrapText="1"/>
    </xf>
    <xf numFmtId="167" fontId="92" fillId="4" borderId="11" xfId="0" applyNumberFormat="1" applyFont="1" applyFill="1" applyBorder="1" applyAlignment="1">
      <alignment horizontal="center" vertical="center" wrapText="1"/>
    </xf>
    <xf numFmtId="1" fontId="93" fillId="0" borderId="35" xfId="0" applyNumberFormat="1" applyFont="1" applyFill="1" applyBorder="1"/>
    <xf numFmtId="167" fontId="94" fillId="4" borderId="16" xfId="0" applyNumberFormat="1" applyFont="1" applyFill="1" applyBorder="1" applyAlignment="1">
      <alignment horizontal="center" vertical="center" wrapText="1"/>
    </xf>
    <xf numFmtId="0" fontId="95" fillId="0" borderId="38" xfId="0" applyNumberFormat="1" applyFont="1" applyFill="1" applyBorder="1" applyAlignment="1">
      <alignment horizontal="right"/>
    </xf>
    <xf numFmtId="0" fontId="96" fillId="0" borderId="39" xfId="0" applyNumberFormat="1" applyFont="1" applyFill="1" applyBorder="1"/>
    <xf numFmtId="0" fontId="97" fillId="0" borderId="40" xfId="0" applyNumberFormat="1" applyFont="1" applyFill="1" applyBorder="1"/>
    <xf numFmtId="167" fontId="98" fillId="12" borderId="26" xfId="0" applyNumberFormat="1" applyFont="1" applyFill="1" applyBorder="1" applyAlignment="1">
      <alignment horizontal="center" vertical="center" wrapText="1"/>
    </xf>
    <xf numFmtId="167" fontId="99" fillId="4" borderId="23" xfId="0" applyNumberFormat="1" applyFont="1" applyFill="1" applyBorder="1" applyAlignment="1">
      <alignment horizontal="center" vertical="center" wrapText="1"/>
    </xf>
    <xf numFmtId="167" fontId="100" fillId="6" borderId="41" xfId="0" applyNumberFormat="1" applyFont="1" applyFill="1" applyBorder="1" applyAlignment="1">
      <alignment horizontal="center" vertical="center" wrapText="1"/>
    </xf>
    <xf numFmtId="49" fontId="101" fillId="5" borderId="13" xfId="0" applyNumberFormat="1" applyFont="1" applyFill="1" applyBorder="1" applyAlignment="1">
      <alignment horizontal="left" vertical="center" wrapText="1"/>
    </xf>
    <xf numFmtId="0" fontId="103" fillId="0" borderId="0" xfId="0" applyNumberFormat="1" applyFont="1" applyFill="1" applyBorder="1"/>
    <xf numFmtId="0" fontId="104" fillId="0" borderId="0" xfId="0" applyNumberFormat="1" applyFont="1" applyFill="1" applyBorder="1" applyAlignment="1">
      <alignment horizontal="center" vertical="center"/>
    </xf>
    <xf numFmtId="0" fontId="105" fillId="0" borderId="0" xfId="0" applyNumberFormat="1" applyFont="1" applyFill="1" applyBorder="1" applyAlignment="1">
      <alignment horizontal="center"/>
    </xf>
    <xf numFmtId="0" fontId="106" fillId="0" borderId="0" xfId="0" applyNumberFormat="1" applyFont="1" applyFill="1" applyBorder="1" applyAlignment="1">
      <alignment horizontal="center" vertical="center"/>
    </xf>
    <xf numFmtId="0" fontId="107" fillId="6" borderId="42" xfId="0" applyNumberFormat="1" applyFont="1" applyFill="1" applyBorder="1" applyAlignment="1">
      <alignment horizontal="center" vertical="center" wrapText="1"/>
    </xf>
    <xf numFmtId="0" fontId="108" fillId="6" borderId="0" xfId="0" applyNumberFormat="1" applyFont="1" applyFill="1" applyBorder="1" applyAlignment="1">
      <alignment horizontal="center" vertical="center" wrapText="1"/>
    </xf>
    <xf numFmtId="20" fontId="109" fillId="0" borderId="0" xfId="0" applyNumberFormat="1" applyFont="1" applyFill="1" applyBorder="1" applyAlignment="1">
      <alignment horizontal="center" vertical="center"/>
    </xf>
    <xf numFmtId="0" fontId="110" fillId="14" borderId="36" xfId="0" applyNumberFormat="1" applyFont="1" applyFill="1" applyBorder="1"/>
    <xf numFmtId="0" fontId="111" fillId="15" borderId="0" xfId="0" applyNumberFormat="1" applyFont="1" applyFill="1" applyBorder="1"/>
    <xf numFmtId="0" fontId="112" fillId="15" borderId="0" xfId="0" applyNumberFormat="1" applyFont="1" applyFill="1" applyBorder="1"/>
    <xf numFmtId="167" fontId="113" fillId="10" borderId="36" xfId="0" applyNumberFormat="1" applyFont="1" applyFill="1" applyBorder="1" applyAlignment="1">
      <alignment horizontal="center" vertical="center" shrinkToFit="1"/>
    </xf>
    <xf numFmtId="0" fontId="114" fillId="12" borderId="36" xfId="0" applyNumberFormat="1" applyFont="1" applyFill="1" applyBorder="1"/>
    <xf numFmtId="0" fontId="115" fillId="0" borderId="0" xfId="0" applyNumberFormat="1" applyFont="1" applyFill="1" applyBorder="1"/>
    <xf numFmtId="0" fontId="121" fillId="15" borderId="48" xfId="0" applyNumberFormat="1" applyFont="1" applyFill="1" applyBorder="1"/>
    <xf numFmtId="20" fontId="122" fillId="15" borderId="48" xfId="0" applyNumberFormat="1" applyFont="1" applyFill="1" applyBorder="1"/>
    <xf numFmtId="20" fontId="123" fillId="15" borderId="48" xfId="0" applyNumberFormat="1" applyFont="1" applyFill="1" applyBorder="1"/>
    <xf numFmtId="20" fontId="126" fillId="15" borderId="48" xfId="0" applyNumberFormat="1" applyFont="1" applyFill="1" applyBorder="1" applyAlignment="1">
      <alignment horizontal="center"/>
    </xf>
    <xf numFmtId="0" fontId="127" fillId="15" borderId="48" xfId="0" applyNumberFormat="1" applyFont="1" applyFill="1" applyBorder="1" applyAlignment="1">
      <alignment horizontal="center"/>
    </xf>
    <xf numFmtId="0" fontId="128" fillId="15" borderId="0" xfId="0" applyNumberFormat="1" applyFont="1" applyFill="1" applyBorder="1"/>
    <xf numFmtId="2" fontId="129" fillId="15" borderId="48" xfId="0" applyNumberFormat="1" applyFont="1" applyFill="1" applyBorder="1" applyAlignment="1">
      <alignment horizontal="center"/>
    </xf>
    <xf numFmtId="2" fontId="130" fillId="15" borderId="0" xfId="0" applyNumberFormat="1" applyFont="1" applyFill="1" applyBorder="1"/>
    <xf numFmtId="0" fontId="131" fillId="15" borderId="48" xfId="0" applyNumberFormat="1" applyFont="1" applyFill="1" applyBorder="1" applyAlignment="1">
      <alignment horizontal="center" vertical="center" shrinkToFit="1"/>
    </xf>
    <xf numFmtId="20" fontId="132" fillId="15" borderId="0" xfId="0" applyNumberFormat="1" applyFont="1" applyFill="1" applyBorder="1"/>
    <xf numFmtId="2" fontId="133" fillId="15" borderId="48" xfId="0" applyNumberFormat="1" applyFont="1" applyFill="1" applyBorder="1" applyAlignment="1">
      <alignment horizontal="center"/>
    </xf>
    <xf numFmtId="0" fontId="134" fillId="15" borderId="0" xfId="0" applyNumberFormat="1" applyFont="1" applyFill="1" applyBorder="1"/>
    <xf numFmtId="0" fontId="135" fillId="15" borderId="0" xfId="0" applyNumberFormat="1" applyFont="1" applyFill="1" applyBorder="1"/>
    <xf numFmtId="20" fontId="136" fillId="15" borderId="0" xfId="0" applyNumberFormat="1" applyFont="1" applyFill="1" applyBorder="1"/>
    <xf numFmtId="0" fontId="137" fillId="15" borderId="49" xfId="0" applyNumberFormat="1" applyFont="1" applyFill="1" applyBorder="1" applyAlignment="1">
      <alignment horizontal="center"/>
    </xf>
    <xf numFmtId="20" fontId="138" fillId="15" borderId="0" xfId="0" applyNumberFormat="1" applyFont="1" applyFill="1" applyBorder="1" applyAlignment="1">
      <alignment horizontal="center"/>
    </xf>
    <xf numFmtId="20" fontId="139" fillId="15" borderId="49" xfId="0" applyNumberFormat="1" applyFont="1" applyFill="1" applyBorder="1" applyAlignment="1">
      <alignment horizontal="center"/>
    </xf>
    <xf numFmtId="0" fontId="140" fillId="15" borderId="0" xfId="0" applyNumberFormat="1" applyFont="1" applyFill="1" applyBorder="1" applyAlignment="1">
      <alignment horizontal="center"/>
    </xf>
    <xf numFmtId="0" fontId="141" fillId="15" borderId="0" xfId="0" applyNumberFormat="1" applyFont="1" applyFill="1" applyBorder="1" applyAlignment="1">
      <alignment horizontal="right"/>
    </xf>
    <xf numFmtId="0" fontId="143" fillId="14" borderId="36" xfId="0" applyNumberFormat="1" applyFont="1" applyFill="1" applyBorder="1"/>
    <xf numFmtId="0" fontId="144" fillId="15" borderId="0" xfId="0" applyNumberFormat="1" applyFont="1" applyFill="1" applyBorder="1"/>
    <xf numFmtId="0" fontId="145" fillId="15" borderId="0" xfId="0" applyNumberFormat="1" applyFont="1" applyFill="1" applyBorder="1"/>
    <xf numFmtId="167" fontId="146" fillId="10" borderId="36" xfId="0" applyNumberFormat="1" applyFont="1" applyFill="1" applyBorder="1" applyAlignment="1">
      <alignment horizontal="center" vertical="center" shrinkToFit="1"/>
    </xf>
    <xf numFmtId="0" fontId="147" fillId="12" borderId="36" xfId="0" applyNumberFormat="1" applyFont="1" applyFill="1" applyBorder="1"/>
    <xf numFmtId="0" fontId="148" fillId="0" borderId="0" xfId="0" applyNumberFormat="1" applyFont="1" applyFill="1" applyBorder="1"/>
    <xf numFmtId="0" fontId="154" fillId="15" borderId="48" xfId="0" applyNumberFormat="1" applyFont="1" applyFill="1" applyBorder="1"/>
    <xf numFmtId="20" fontId="155" fillId="15" borderId="48" xfId="0" applyNumberFormat="1" applyFont="1" applyFill="1" applyBorder="1"/>
    <xf numFmtId="20" fontId="156" fillId="15" borderId="48" xfId="0" applyNumberFormat="1" applyFont="1" applyFill="1" applyBorder="1"/>
    <xf numFmtId="20" fontId="159" fillId="15" borderId="48" xfId="0" applyNumberFormat="1" applyFont="1" applyFill="1" applyBorder="1" applyAlignment="1">
      <alignment horizontal="center"/>
    </xf>
    <xf numFmtId="0" fontId="160" fillId="15" borderId="48" xfId="0" applyNumberFormat="1" applyFont="1" applyFill="1" applyBorder="1" applyAlignment="1">
      <alignment horizontal="center"/>
    </xf>
    <xf numFmtId="0" fontId="161" fillId="15" borderId="0" xfId="0" applyNumberFormat="1" applyFont="1" applyFill="1" applyBorder="1"/>
    <xf numFmtId="2" fontId="162" fillId="15" borderId="48" xfId="0" applyNumberFormat="1" applyFont="1" applyFill="1" applyBorder="1" applyAlignment="1">
      <alignment horizontal="center"/>
    </xf>
    <xf numFmtId="2" fontId="163" fillId="15" borderId="0" xfId="0" applyNumberFormat="1" applyFont="1" applyFill="1" applyBorder="1"/>
    <xf numFmtId="0" fontId="164" fillId="15" borderId="48" xfId="0" applyNumberFormat="1" applyFont="1" applyFill="1" applyBorder="1" applyAlignment="1">
      <alignment horizontal="center"/>
    </xf>
    <xf numFmtId="0" fontId="165" fillId="15" borderId="0" xfId="0" applyNumberFormat="1" applyFont="1" applyFill="1" applyBorder="1"/>
    <xf numFmtId="20" fontId="166" fillId="15" borderId="0" xfId="0" applyNumberFormat="1" applyFont="1" applyFill="1" applyBorder="1"/>
    <xf numFmtId="2" fontId="167" fillId="15" borderId="48" xfId="0" applyNumberFormat="1" applyFont="1" applyFill="1" applyBorder="1" applyAlignment="1">
      <alignment horizontal="center"/>
    </xf>
    <xf numFmtId="20" fontId="168" fillId="15" borderId="0" xfId="0" applyNumberFormat="1" applyFont="1" applyFill="1" applyBorder="1"/>
    <xf numFmtId="0" fontId="169" fillId="15" borderId="49" xfId="0" applyNumberFormat="1" applyFont="1" applyFill="1" applyBorder="1" applyAlignment="1">
      <alignment horizontal="center"/>
    </xf>
    <xf numFmtId="20" fontId="170" fillId="15" borderId="0" xfId="0" applyNumberFormat="1" applyFont="1" applyFill="1" applyBorder="1" applyAlignment="1">
      <alignment horizontal="center"/>
    </xf>
    <xf numFmtId="20" fontId="171" fillId="15" borderId="49" xfId="0" applyNumberFormat="1" applyFont="1" applyFill="1" applyBorder="1" applyAlignment="1">
      <alignment horizontal="center"/>
    </xf>
    <xf numFmtId="0" fontId="172" fillId="15" borderId="0" xfId="0" applyNumberFormat="1" applyFont="1" applyFill="1" applyBorder="1" applyAlignment="1">
      <alignment horizontal="center"/>
    </xf>
    <xf numFmtId="0" fontId="173" fillId="15" borderId="0" xfId="0" applyNumberFormat="1" applyFont="1" applyFill="1" applyBorder="1" applyAlignment="1">
      <alignment horizontal="right"/>
    </xf>
    <xf numFmtId="0" fontId="174" fillId="15" borderId="0" xfId="0" applyNumberFormat="1" applyFont="1" applyFill="1" applyBorder="1" applyAlignment="1">
      <alignment vertical="center" wrapText="1"/>
    </xf>
    <xf numFmtId="0" fontId="176" fillId="14" borderId="36" xfId="0" applyNumberFormat="1" applyFont="1" applyFill="1" applyBorder="1"/>
    <xf numFmtId="0" fontId="177" fillId="15" borderId="0" xfId="0" applyNumberFormat="1" applyFont="1" applyFill="1" applyBorder="1"/>
    <xf numFmtId="0" fontId="178" fillId="15" borderId="0" xfId="0" applyNumberFormat="1" applyFont="1" applyFill="1" applyBorder="1"/>
    <xf numFmtId="167" fontId="179" fillId="10" borderId="36" xfId="0" applyNumberFormat="1" applyFont="1" applyFill="1" applyBorder="1" applyAlignment="1">
      <alignment horizontal="center" vertical="center" shrinkToFit="1"/>
    </xf>
    <xf numFmtId="0" fontId="180" fillId="12" borderId="36" xfId="0" applyNumberFormat="1" applyFont="1" applyFill="1" applyBorder="1"/>
    <xf numFmtId="0" fontId="181" fillId="0" borderId="0" xfId="0" applyNumberFormat="1" applyFont="1" applyFill="1" applyBorder="1"/>
    <xf numFmtId="0" fontId="187" fillId="15" borderId="48" xfId="0" applyNumberFormat="1" applyFont="1" applyFill="1" applyBorder="1"/>
    <xf numFmtId="20" fontId="188" fillId="15" borderId="48" xfId="0" applyNumberFormat="1" applyFont="1" applyFill="1" applyBorder="1"/>
    <xf numFmtId="20" fontId="189" fillId="15" borderId="48" xfId="0" applyNumberFormat="1" applyFont="1" applyFill="1" applyBorder="1"/>
    <xf numFmtId="20" fontId="192" fillId="15" borderId="48" xfId="0" applyNumberFormat="1" applyFont="1" applyFill="1" applyBorder="1" applyAlignment="1">
      <alignment horizontal="center"/>
    </xf>
    <xf numFmtId="0" fontId="193" fillId="15" borderId="48" xfId="0" applyNumberFormat="1" applyFont="1" applyFill="1" applyBorder="1" applyAlignment="1">
      <alignment horizontal="center"/>
    </xf>
    <xf numFmtId="0" fontId="194" fillId="15" borderId="0" xfId="0" applyNumberFormat="1" applyFont="1" applyFill="1" applyBorder="1"/>
    <xf numFmtId="2" fontId="195" fillId="15" borderId="48" xfId="0" applyNumberFormat="1" applyFont="1" applyFill="1" applyBorder="1" applyAlignment="1">
      <alignment horizontal="center"/>
    </xf>
    <xf numFmtId="2" fontId="196" fillId="15" borderId="0" xfId="0" applyNumberFormat="1" applyFont="1" applyFill="1" applyBorder="1"/>
    <xf numFmtId="0" fontId="197" fillId="15" borderId="48" xfId="0" applyNumberFormat="1" applyFont="1" applyFill="1" applyBorder="1" applyAlignment="1">
      <alignment horizontal="center"/>
    </xf>
    <xf numFmtId="20" fontId="198" fillId="15" borderId="0" xfId="0" applyNumberFormat="1" applyFont="1" applyFill="1" applyBorder="1"/>
    <xf numFmtId="2" fontId="199" fillId="15" borderId="48" xfId="0" applyNumberFormat="1" applyFont="1" applyFill="1" applyBorder="1" applyAlignment="1">
      <alignment horizontal="center"/>
    </xf>
    <xf numFmtId="0" fontId="200" fillId="15" borderId="0" xfId="0" applyNumberFormat="1" applyFont="1" applyFill="1" applyBorder="1"/>
    <xf numFmtId="20" fontId="201" fillId="15" borderId="0" xfId="0" applyNumberFormat="1" applyFont="1" applyFill="1" applyBorder="1"/>
    <xf numFmtId="0" fontId="202" fillId="15" borderId="49" xfId="0" applyNumberFormat="1" applyFont="1" applyFill="1" applyBorder="1" applyAlignment="1">
      <alignment horizontal="center"/>
    </xf>
    <xf numFmtId="20" fontId="203" fillId="15" borderId="0" xfId="0" applyNumberFormat="1" applyFont="1" applyFill="1" applyBorder="1" applyAlignment="1">
      <alignment horizontal="center"/>
    </xf>
    <xf numFmtId="20" fontId="204" fillId="15" borderId="49" xfId="0" applyNumberFormat="1" applyFont="1" applyFill="1" applyBorder="1" applyAlignment="1">
      <alignment horizontal="center"/>
    </xf>
    <xf numFmtId="0" fontId="205" fillId="15" borderId="0" xfId="0" applyNumberFormat="1" applyFont="1" applyFill="1" applyBorder="1" applyAlignment="1">
      <alignment horizontal="center"/>
    </xf>
    <xf numFmtId="0" fontId="206" fillId="15" borderId="0" xfId="0" applyNumberFormat="1" applyFont="1" applyFill="1" applyBorder="1" applyAlignment="1">
      <alignment horizontal="right"/>
    </xf>
    <xf numFmtId="0" fontId="208" fillId="14" borderId="36" xfId="0" applyNumberFormat="1" applyFont="1" applyFill="1" applyBorder="1"/>
    <xf numFmtId="0" fontId="209" fillId="15" borderId="0" xfId="0" applyNumberFormat="1" applyFont="1" applyFill="1" applyBorder="1"/>
    <xf numFmtId="0" fontId="210" fillId="15" borderId="0" xfId="0" applyNumberFormat="1" applyFont="1" applyFill="1" applyBorder="1"/>
    <xf numFmtId="167" fontId="211" fillId="10" borderId="36" xfId="0" applyNumberFormat="1" applyFont="1" applyFill="1" applyBorder="1" applyAlignment="1">
      <alignment horizontal="center" vertical="center" shrinkToFit="1"/>
    </xf>
    <xf numFmtId="0" fontId="212" fillId="12" borderId="36" xfId="0" applyNumberFormat="1" applyFont="1" applyFill="1" applyBorder="1"/>
    <xf numFmtId="0" fontId="213" fillId="0" borderId="0" xfId="0" applyNumberFormat="1" applyFont="1" applyFill="1" applyBorder="1"/>
    <xf numFmtId="0" fontId="219" fillId="15" borderId="48" xfId="0" applyNumberFormat="1" applyFont="1" applyFill="1" applyBorder="1"/>
    <xf numFmtId="20" fontId="220" fillId="15" borderId="48" xfId="0" applyNumberFormat="1" applyFont="1" applyFill="1" applyBorder="1"/>
    <xf numFmtId="20" fontId="221" fillId="15" borderId="48" xfId="0" applyNumberFormat="1" applyFont="1" applyFill="1" applyBorder="1"/>
    <xf numFmtId="20" fontId="224" fillId="15" borderId="48" xfId="0" applyNumberFormat="1" applyFont="1" applyFill="1" applyBorder="1" applyAlignment="1">
      <alignment horizontal="center"/>
    </xf>
    <xf numFmtId="0" fontId="225" fillId="15" borderId="48" xfId="0" applyNumberFormat="1" applyFont="1" applyFill="1" applyBorder="1" applyAlignment="1">
      <alignment horizontal="center"/>
    </xf>
    <xf numFmtId="0" fontId="226" fillId="15" borderId="0" xfId="0" applyNumberFormat="1" applyFont="1" applyFill="1" applyBorder="1"/>
    <xf numFmtId="2" fontId="227" fillId="15" borderId="48" xfId="0" applyNumberFormat="1" applyFont="1" applyFill="1" applyBorder="1" applyAlignment="1">
      <alignment horizontal="center"/>
    </xf>
    <xf numFmtId="2" fontId="228" fillId="15" borderId="0" xfId="0" applyNumberFormat="1" applyFont="1" applyFill="1" applyBorder="1"/>
    <xf numFmtId="0" fontId="229" fillId="15" borderId="48" xfId="0" applyNumberFormat="1" applyFont="1" applyFill="1" applyBorder="1" applyAlignment="1">
      <alignment horizontal="center"/>
    </xf>
    <xf numFmtId="20" fontId="230" fillId="16" borderId="47" xfId="0" applyNumberFormat="1" applyFont="1" applyFill="1" applyBorder="1" applyAlignment="1">
      <alignment horizontal="center"/>
    </xf>
    <xf numFmtId="0" fontId="231" fillId="15" borderId="0" xfId="0" applyNumberFormat="1" applyFont="1" applyFill="1" applyBorder="1"/>
    <xf numFmtId="20" fontId="232" fillId="15" borderId="0" xfId="0" applyNumberFormat="1" applyFont="1" applyFill="1" applyBorder="1"/>
    <xf numFmtId="2" fontId="233" fillId="15" borderId="48" xfId="0" applyNumberFormat="1" applyFont="1" applyFill="1" applyBorder="1" applyAlignment="1">
      <alignment horizontal="center"/>
    </xf>
    <xf numFmtId="20" fontId="234" fillId="15" borderId="0" xfId="0" applyNumberFormat="1" applyFont="1" applyFill="1" applyBorder="1"/>
    <xf numFmtId="0" fontId="235" fillId="15" borderId="49" xfId="0" applyNumberFormat="1" applyFont="1" applyFill="1" applyBorder="1" applyAlignment="1">
      <alignment horizontal="center"/>
    </xf>
    <xf numFmtId="20" fontId="236" fillId="15" borderId="0" xfId="0" applyNumberFormat="1" applyFont="1" applyFill="1" applyBorder="1" applyAlignment="1">
      <alignment horizontal="center"/>
    </xf>
    <xf numFmtId="20" fontId="237" fillId="15" borderId="49" xfId="0" applyNumberFormat="1" applyFont="1" applyFill="1" applyBorder="1" applyAlignment="1">
      <alignment horizontal="center"/>
    </xf>
    <xf numFmtId="0" fontId="238" fillId="15" borderId="0" xfId="0" applyNumberFormat="1" applyFont="1" applyFill="1" applyBorder="1" applyAlignment="1">
      <alignment horizontal="center"/>
    </xf>
    <xf numFmtId="0" fontId="239" fillId="15" borderId="0" xfId="0" applyNumberFormat="1" applyFont="1" applyFill="1" applyBorder="1" applyAlignment="1">
      <alignment horizontal="right"/>
    </xf>
    <xf numFmtId="0" fontId="241" fillId="14" borderId="36" xfId="0" applyNumberFormat="1" applyFont="1" applyFill="1" applyBorder="1"/>
    <xf numFmtId="0" fontId="242" fillId="15" borderId="0" xfId="0" applyNumberFormat="1" applyFont="1" applyFill="1" applyBorder="1"/>
    <xf numFmtId="0" fontId="243" fillId="15" borderId="0" xfId="0" applyNumberFormat="1" applyFont="1" applyFill="1" applyBorder="1"/>
    <xf numFmtId="167" fontId="244" fillId="10" borderId="36" xfId="0" applyNumberFormat="1" applyFont="1" applyFill="1" applyBorder="1" applyAlignment="1">
      <alignment horizontal="center" vertical="center" shrinkToFit="1"/>
    </xf>
    <xf numFmtId="0" fontId="245" fillId="12" borderId="36" xfId="0" applyNumberFormat="1" applyFont="1" applyFill="1" applyBorder="1"/>
    <xf numFmtId="0" fontId="246" fillId="0" borderId="0" xfId="0" applyNumberFormat="1" applyFont="1" applyFill="1" applyBorder="1"/>
    <xf numFmtId="0" fontId="252" fillId="15" borderId="48" xfId="0" applyNumberFormat="1" applyFont="1" applyFill="1" applyBorder="1"/>
    <xf numFmtId="20" fontId="253" fillId="15" borderId="48" xfId="0" applyNumberFormat="1" applyFont="1" applyFill="1" applyBorder="1"/>
    <xf numFmtId="20" fontId="254" fillId="15" borderId="48" xfId="0" applyNumberFormat="1" applyFont="1" applyFill="1" applyBorder="1"/>
    <xf numFmtId="20" fontId="257" fillId="15" borderId="48" xfId="0" applyNumberFormat="1" applyFont="1" applyFill="1" applyBorder="1" applyAlignment="1">
      <alignment horizontal="center"/>
    </xf>
    <xf numFmtId="0" fontId="258" fillId="15" borderId="48" xfId="0" applyNumberFormat="1" applyFont="1" applyFill="1" applyBorder="1" applyAlignment="1">
      <alignment horizontal="center"/>
    </xf>
    <xf numFmtId="0" fontId="259" fillId="15" borderId="0" xfId="0" applyNumberFormat="1" applyFont="1" applyFill="1" applyBorder="1"/>
    <xf numFmtId="2" fontId="260" fillId="15" borderId="48" xfId="0" applyNumberFormat="1" applyFont="1" applyFill="1" applyBorder="1" applyAlignment="1">
      <alignment horizontal="center"/>
    </xf>
    <xf numFmtId="2" fontId="261" fillId="15" borderId="0" xfId="0" applyNumberFormat="1" applyFont="1" applyFill="1" applyBorder="1"/>
    <xf numFmtId="0" fontId="262" fillId="15" borderId="48" xfId="0" applyNumberFormat="1" applyFont="1" applyFill="1" applyBorder="1" applyAlignment="1">
      <alignment horizontal="center"/>
    </xf>
    <xf numFmtId="20" fontId="263" fillId="16" borderId="47" xfId="0" applyNumberFormat="1" applyFont="1" applyFill="1" applyBorder="1" applyAlignment="1">
      <alignment horizontal="center"/>
    </xf>
    <xf numFmtId="20" fontId="264" fillId="15" borderId="0" xfId="0" applyNumberFormat="1" applyFont="1" applyFill="1" applyBorder="1"/>
    <xf numFmtId="2" fontId="265" fillId="15" borderId="48" xfId="0" applyNumberFormat="1" applyFont="1" applyFill="1" applyBorder="1" applyAlignment="1">
      <alignment horizontal="center"/>
    </xf>
    <xf numFmtId="0" fontId="266" fillId="15" borderId="0" xfId="0" applyNumberFormat="1" applyFont="1" applyFill="1" applyBorder="1"/>
    <xf numFmtId="20" fontId="267" fillId="15" borderId="0" xfId="0" applyNumberFormat="1" applyFont="1" applyFill="1" applyBorder="1"/>
    <xf numFmtId="0" fontId="268" fillId="15" borderId="49" xfId="0" applyNumberFormat="1" applyFont="1" applyFill="1" applyBorder="1" applyAlignment="1">
      <alignment horizontal="center"/>
    </xf>
    <xf numFmtId="20" fontId="269" fillId="15" borderId="0" xfId="0" applyNumberFormat="1" applyFont="1" applyFill="1" applyBorder="1" applyAlignment="1">
      <alignment horizontal="center"/>
    </xf>
    <xf numFmtId="20" fontId="270" fillId="15" borderId="49" xfId="0" applyNumberFormat="1" applyFont="1" applyFill="1" applyBorder="1" applyAlignment="1">
      <alignment horizontal="center"/>
    </xf>
    <xf numFmtId="0" fontId="271" fillId="15" borderId="0" xfId="0" applyNumberFormat="1" applyFont="1" applyFill="1" applyBorder="1" applyAlignment="1">
      <alignment horizontal="center"/>
    </xf>
    <xf numFmtId="0" fontId="272" fillId="15" borderId="0" xfId="0" applyNumberFormat="1" applyFont="1" applyFill="1" applyBorder="1" applyAlignment="1">
      <alignment horizontal="right"/>
    </xf>
    <xf numFmtId="0" fontId="274" fillId="14" borderId="36" xfId="0" applyNumberFormat="1" applyFont="1" applyFill="1" applyBorder="1"/>
    <xf numFmtId="0" fontId="275" fillId="15" borderId="0" xfId="0" applyNumberFormat="1" applyFont="1" applyFill="1" applyBorder="1"/>
    <xf numFmtId="167" fontId="276" fillId="10" borderId="36" xfId="0" applyNumberFormat="1" applyFont="1" applyFill="1" applyBorder="1" applyAlignment="1">
      <alignment horizontal="center" vertical="center" shrinkToFit="1"/>
    </xf>
    <xf numFmtId="0" fontId="277" fillId="12" borderId="36" xfId="0" applyNumberFormat="1" applyFont="1" applyFill="1" applyBorder="1"/>
    <xf numFmtId="0" fontId="283" fillId="15" borderId="48" xfId="0" applyNumberFormat="1" applyFont="1" applyFill="1" applyBorder="1"/>
    <xf numFmtId="20" fontId="284" fillId="15" borderId="48" xfId="0" applyNumberFormat="1" applyFont="1" applyFill="1" applyBorder="1"/>
    <xf numFmtId="20" fontId="285" fillId="15" borderId="48" xfId="0" applyNumberFormat="1" applyFont="1" applyFill="1" applyBorder="1"/>
    <xf numFmtId="0" fontId="288" fillId="15" borderId="0" xfId="0" applyNumberFormat="1" applyFont="1" applyFill="1" applyBorder="1" applyAlignment="1">
      <alignment horizontal="right"/>
    </xf>
    <xf numFmtId="20" fontId="289" fillId="15" borderId="48" xfId="0" applyNumberFormat="1" applyFont="1" applyFill="1" applyBorder="1" applyAlignment="1">
      <alignment horizontal="center"/>
    </xf>
    <xf numFmtId="0" fontId="290" fillId="15" borderId="48" xfId="0" applyNumberFormat="1" applyFont="1" applyFill="1" applyBorder="1" applyAlignment="1">
      <alignment horizontal="center"/>
    </xf>
    <xf numFmtId="0" fontId="291" fillId="15" borderId="0" xfId="0" applyNumberFormat="1" applyFont="1" applyFill="1" applyBorder="1"/>
    <xf numFmtId="2" fontId="292" fillId="15" borderId="48" xfId="0" applyNumberFormat="1" applyFont="1" applyFill="1" applyBorder="1" applyAlignment="1">
      <alignment horizontal="center"/>
    </xf>
    <xf numFmtId="2" fontId="293" fillId="15" borderId="0" xfId="0" applyNumberFormat="1" applyFont="1" applyFill="1" applyBorder="1"/>
    <xf numFmtId="0" fontId="294" fillId="15" borderId="48" xfId="0" applyNumberFormat="1" applyFont="1" applyFill="1" applyBorder="1" applyAlignment="1">
      <alignment horizontal="center"/>
    </xf>
    <xf numFmtId="20" fontId="295" fillId="16" borderId="47" xfId="0" applyNumberFormat="1" applyFont="1" applyFill="1" applyBorder="1" applyAlignment="1">
      <alignment horizontal="center"/>
    </xf>
    <xf numFmtId="20" fontId="296" fillId="15" borderId="0" xfId="0" applyNumberFormat="1" applyFont="1" applyFill="1" applyBorder="1"/>
    <xf numFmtId="2" fontId="297" fillId="15" borderId="48" xfId="0" applyNumberFormat="1" applyFont="1" applyFill="1" applyBorder="1" applyAlignment="1">
      <alignment horizontal="center"/>
    </xf>
    <xf numFmtId="0" fontId="298" fillId="15" borderId="0" xfId="0" applyNumberFormat="1" applyFont="1" applyFill="1" applyBorder="1"/>
    <xf numFmtId="20" fontId="299" fillId="15" borderId="0" xfId="0" applyNumberFormat="1" applyFont="1" applyFill="1" applyBorder="1"/>
    <xf numFmtId="0" fontId="300" fillId="15" borderId="49" xfId="0" applyNumberFormat="1" applyFont="1" applyFill="1" applyBorder="1" applyAlignment="1">
      <alignment horizontal="center"/>
    </xf>
    <xf numFmtId="20" fontId="301" fillId="15" borderId="0" xfId="0" applyNumberFormat="1" applyFont="1" applyFill="1" applyBorder="1" applyAlignment="1">
      <alignment horizontal="center"/>
    </xf>
    <xf numFmtId="20" fontId="302" fillId="15" borderId="49" xfId="0" applyNumberFormat="1" applyFont="1" applyFill="1" applyBorder="1" applyAlignment="1">
      <alignment horizontal="center"/>
    </xf>
    <xf numFmtId="0" fontId="303" fillId="15" borderId="0" xfId="0" applyNumberFormat="1" applyFont="1" applyFill="1" applyBorder="1" applyAlignment="1">
      <alignment horizontal="center"/>
    </xf>
    <xf numFmtId="0" fontId="305" fillId="14" borderId="36" xfId="0" applyNumberFormat="1" applyFont="1" applyFill="1" applyBorder="1"/>
    <xf numFmtId="0" fontId="306" fillId="15" borderId="0" xfId="0" applyNumberFormat="1" applyFont="1" applyFill="1" applyBorder="1"/>
    <xf numFmtId="167" fontId="307" fillId="10" borderId="36" xfId="0" applyNumberFormat="1" applyFont="1" applyFill="1" applyBorder="1" applyAlignment="1">
      <alignment horizontal="center" vertical="center" shrinkToFit="1"/>
    </xf>
    <xf numFmtId="0" fontId="308" fillId="12" borderId="36" xfId="0" applyNumberFormat="1" applyFont="1" applyFill="1" applyBorder="1"/>
    <xf numFmtId="0" fontId="314" fillId="15" borderId="48" xfId="0" applyNumberFormat="1" applyFont="1" applyFill="1" applyBorder="1"/>
    <xf numFmtId="20" fontId="315" fillId="15" borderId="48" xfId="0" applyNumberFormat="1" applyFont="1" applyFill="1" applyBorder="1"/>
    <xf numFmtId="20" fontId="316" fillId="15" borderId="48" xfId="0" applyNumberFormat="1" applyFont="1" applyFill="1" applyBorder="1"/>
    <xf numFmtId="20" fontId="319" fillId="15" borderId="48" xfId="0" applyNumberFormat="1" applyFont="1" applyFill="1" applyBorder="1" applyAlignment="1">
      <alignment horizontal="center"/>
    </xf>
    <xf numFmtId="0" fontId="320" fillId="15" borderId="48" xfId="0" applyNumberFormat="1" applyFont="1" applyFill="1" applyBorder="1" applyAlignment="1">
      <alignment horizontal="center"/>
    </xf>
    <xf numFmtId="0" fontId="321" fillId="15" borderId="0" xfId="0" applyNumberFormat="1" applyFont="1" applyFill="1" applyBorder="1"/>
    <xf numFmtId="2" fontId="322" fillId="15" borderId="48" xfId="0" applyNumberFormat="1" applyFont="1" applyFill="1" applyBorder="1" applyAlignment="1">
      <alignment horizontal="center"/>
    </xf>
    <xf numFmtId="2" fontId="323" fillId="15" borderId="0" xfId="0" applyNumberFormat="1" applyFont="1" applyFill="1" applyBorder="1"/>
    <xf numFmtId="0" fontId="324" fillId="15" borderId="48" xfId="0" applyNumberFormat="1" applyFont="1" applyFill="1" applyBorder="1" applyAlignment="1">
      <alignment horizontal="center"/>
    </xf>
    <xf numFmtId="20" fontId="325" fillId="16" borderId="47" xfId="0" applyNumberFormat="1" applyFont="1" applyFill="1" applyBorder="1" applyAlignment="1">
      <alignment horizontal="center"/>
    </xf>
    <xf numFmtId="20" fontId="326" fillId="15" borderId="0" xfId="0" applyNumberFormat="1" applyFont="1" applyFill="1" applyBorder="1"/>
    <xf numFmtId="2" fontId="327" fillId="15" borderId="48" xfId="0" applyNumberFormat="1" applyFont="1" applyFill="1" applyBorder="1" applyAlignment="1">
      <alignment horizontal="center"/>
    </xf>
    <xf numFmtId="0" fontId="328" fillId="15" borderId="0" xfId="0" applyNumberFormat="1" applyFont="1" applyFill="1" applyBorder="1"/>
    <xf numFmtId="20" fontId="329" fillId="15" borderId="0" xfId="0" applyNumberFormat="1" applyFont="1" applyFill="1" applyBorder="1"/>
    <xf numFmtId="0" fontId="330" fillId="15" borderId="49" xfId="0" applyNumberFormat="1" applyFont="1" applyFill="1" applyBorder="1" applyAlignment="1">
      <alignment horizontal="center"/>
    </xf>
    <xf numFmtId="20" fontId="331" fillId="15" borderId="0" xfId="0" applyNumberFormat="1" applyFont="1" applyFill="1" applyBorder="1" applyAlignment="1">
      <alignment horizontal="center"/>
    </xf>
    <xf numFmtId="20" fontId="332" fillId="15" borderId="49" xfId="0" applyNumberFormat="1" applyFont="1" applyFill="1" applyBorder="1" applyAlignment="1">
      <alignment horizontal="center"/>
    </xf>
    <xf numFmtId="0" fontId="333" fillId="15" borderId="0" xfId="0" applyNumberFormat="1" applyFont="1" applyFill="1" applyBorder="1" applyAlignment="1">
      <alignment horizontal="center"/>
    </xf>
    <xf numFmtId="0" fontId="334" fillId="15" borderId="0" xfId="0" applyNumberFormat="1" applyFont="1" applyFill="1" applyBorder="1" applyAlignment="1">
      <alignment horizontal="right"/>
    </xf>
    <xf numFmtId="0" fontId="336" fillId="14" borderId="36" xfId="0" applyNumberFormat="1" applyFont="1" applyFill="1" applyBorder="1"/>
    <xf numFmtId="0" fontId="337" fillId="15" borderId="0" xfId="0" applyNumberFormat="1" applyFont="1" applyFill="1" applyBorder="1"/>
    <xf numFmtId="167" fontId="338" fillId="10" borderId="36" xfId="0" applyNumberFormat="1" applyFont="1" applyFill="1" applyBorder="1" applyAlignment="1">
      <alignment horizontal="center" vertical="center" shrinkToFit="1"/>
    </xf>
    <xf numFmtId="0" fontId="339" fillId="12" borderId="36" xfId="0" applyNumberFormat="1" applyFont="1" applyFill="1" applyBorder="1"/>
    <xf numFmtId="0" fontId="345" fillId="15" borderId="48" xfId="0" applyNumberFormat="1" applyFont="1" applyFill="1" applyBorder="1"/>
    <xf numFmtId="20" fontId="346" fillId="15" borderId="48" xfId="0" applyNumberFormat="1" applyFont="1" applyFill="1" applyBorder="1"/>
    <xf numFmtId="20" fontId="347" fillId="15" borderId="48" xfId="0" applyNumberFormat="1" applyFont="1" applyFill="1" applyBorder="1"/>
    <xf numFmtId="20" fontId="350" fillId="15" borderId="48" xfId="0" applyNumberFormat="1" applyFont="1" applyFill="1" applyBorder="1" applyAlignment="1">
      <alignment horizontal="center"/>
    </xf>
    <xf numFmtId="0" fontId="351" fillId="15" borderId="48" xfId="0" applyNumberFormat="1" applyFont="1" applyFill="1" applyBorder="1" applyAlignment="1">
      <alignment horizontal="center"/>
    </xf>
    <xf numFmtId="0" fontId="352" fillId="15" borderId="0" xfId="0" applyNumberFormat="1" applyFont="1" applyFill="1" applyBorder="1"/>
    <xf numFmtId="2" fontId="353" fillId="15" borderId="48" xfId="0" applyNumberFormat="1" applyFont="1" applyFill="1" applyBorder="1" applyAlignment="1">
      <alignment horizontal="center"/>
    </xf>
    <xf numFmtId="2" fontId="354" fillId="15" borderId="0" xfId="0" applyNumberFormat="1" applyFont="1" applyFill="1" applyBorder="1"/>
    <xf numFmtId="0" fontId="355" fillId="15" borderId="48" xfId="0" applyNumberFormat="1" applyFont="1" applyFill="1" applyBorder="1" applyAlignment="1">
      <alignment horizontal="center"/>
    </xf>
    <xf numFmtId="20" fontId="356" fillId="16" borderId="47" xfId="0" applyNumberFormat="1" applyFont="1" applyFill="1" applyBorder="1" applyAlignment="1">
      <alignment horizontal="center"/>
    </xf>
    <xf numFmtId="20" fontId="357" fillId="15" borderId="0" xfId="0" applyNumberFormat="1" applyFont="1" applyFill="1" applyBorder="1"/>
    <xf numFmtId="2" fontId="358" fillId="15" borderId="48" xfId="0" applyNumberFormat="1" applyFont="1" applyFill="1" applyBorder="1" applyAlignment="1">
      <alignment horizontal="center"/>
    </xf>
    <xf numFmtId="0" fontId="359" fillId="15" borderId="0" xfId="0" applyNumberFormat="1" applyFont="1" applyFill="1" applyBorder="1"/>
    <xf numFmtId="20" fontId="360" fillId="15" borderId="0" xfId="0" applyNumberFormat="1" applyFont="1" applyFill="1" applyBorder="1"/>
    <xf numFmtId="0" fontId="361" fillId="15" borderId="49" xfId="0" applyNumberFormat="1" applyFont="1" applyFill="1" applyBorder="1" applyAlignment="1">
      <alignment horizontal="center"/>
    </xf>
    <xf numFmtId="20" fontId="362" fillId="15" borderId="0" xfId="0" applyNumberFormat="1" applyFont="1" applyFill="1" applyBorder="1" applyAlignment="1">
      <alignment horizontal="center"/>
    </xf>
    <xf numFmtId="20" fontId="363" fillId="15" borderId="49" xfId="0" applyNumberFormat="1" applyFont="1" applyFill="1" applyBorder="1" applyAlignment="1">
      <alignment horizontal="center"/>
    </xf>
    <xf numFmtId="0" fontId="364" fillId="15" borderId="0" xfId="0" applyNumberFormat="1" applyFont="1" applyFill="1" applyBorder="1" applyAlignment="1">
      <alignment horizontal="center"/>
    </xf>
    <xf numFmtId="0" fontId="365" fillId="15" borderId="0" xfId="0" applyNumberFormat="1" applyFont="1" applyFill="1" applyBorder="1" applyAlignment="1">
      <alignment horizontal="right"/>
    </xf>
    <xf numFmtId="0" fontId="367" fillId="14" borderId="36" xfId="0" applyNumberFormat="1" applyFont="1" applyFill="1" applyBorder="1"/>
    <xf numFmtId="0" fontId="368" fillId="15" borderId="0" xfId="0" applyNumberFormat="1" applyFont="1" applyFill="1" applyBorder="1"/>
    <xf numFmtId="167" fontId="369" fillId="10" borderId="36" xfId="0" applyNumberFormat="1" applyFont="1" applyFill="1" applyBorder="1" applyAlignment="1">
      <alignment horizontal="center" vertical="center" shrinkToFit="1"/>
    </xf>
    <xf numFmtId="0" fontId="370" fillId="12" borderId="36" xfId="0" applyNumberFormat="1" applyFont="1" applyFill="1" applyBorder="1"/>
    <xf numFmtId="0" fontId="376" fillId="15" borderId="48" xfId="0" applyNumberFormat="1" applyFont="1" applyFill="1" applyBorder="1"/>
    <xf numFmtId="20" fontId="377" fillId="15" borderId="48" xfId="0" applyNumberFormat="1" applyFont="1" applyFill="1" applyBorder="1"/>
    <xf numFmtId="20" fontId="378" fillId="15" borderId="48" xfId="0" applyNumberFormat="1" applyFont="1" applyFill="1" applyBorder="1"/>
    <xf numFmtId="20" fontId="381" fillId="15" borderId="48" xfId="0" applyNumberFormat="1" applyFont="1" applyFill="1" applyBorder="1" applyAlignment="1">
      <alignment horizontal="center"/>
    </xf>
    <xf numFmtId="0" fontId="382" fillId="15" borderId="48" xfId="0" applyNumberFormat="1" applyFont="1" applyFill="1" applyBorder="1" applyAlignment="1">
      <alignment horizontal="center"/>
    </xf>
    <xf numFmtId="0" fontId="383" fillId="15" borderId="0" xfId="0" applyNumberFormat="1" applyFont="1" applyFill="1" applyBorder="1"/>
    <xf numFmtId="2" fontId="384" fillId="15" borderId="48" xfId="0" applyNumberFormat="1" applyFont="1" applyFill="1" applyBorder="1" applyAlignment="1">
      <alignment horizontal="center"/>
    </xf>
    <xf numFmtId="2" fontId="385" fillId="15" borderId="0" xfId="0" applyNumberFormat="1" applyFont="1" applyFill="1" applyBorder="1"/>
    <xf numFmtId="0" fontId="386" fillId="15" borderId="48" xfId="0" applyNumberFormat="1" applyFont="1" applyFill="1" applyBorder="1" applyAlignment="1">
      <alignment horizontal="center"/>
    </xf>
    <xf numFmtId="20" fontId="387" fillId="16" borderId="47" xfId="0" applyNumberFormat="1" applyFont="1" applyFill="1" applyBorder="1" applyAlignment="1">
      <alignment horizontal="center"/>
    </xf>
    <xf numFmtId="20" fontId="388" fillId="15" borderId="0" xfId="0" applyNumberFormat="1" applyFont="1" applyFill="1" applyBorder="1"/>
    <xf numFmtId="2" fontId="389" fillId="15" borderId="48" xfId="0" applyNumberFormat="1" applyFont="1" applyFill="1" applyBorder="1" applyAlignment="1">
      <alignment horizontal="center"/>
    </xf>
    <xf numFmtId="0" fontId="390" fillId="15" borderId="0" xfId="0" applyNumberFormat="1" applyFont="1" applyFill="1" applyBorder="1"/>
    <xf numFmtId="20" fontId="391" fillId="15" borderId="0" xfId="0" applyNumberFormat="1" applyFont="1" applyFill="1" applyBorder="1"/>
    <xf numFmtId="0" fontId="392" fillId="15" borderId="49" xfId="0" applyNumberFormat="1" applyFont="1" applyFill="1" applyBorder="1" applyAlignment="1">
      <alignment horizontal="center"/>
    </xf>
    <xf numFmtId="20" fontId="393" fillId="15" borderId="0" xfId="0" applyNumberFormat="1" applyFont="1" applyFill="1" applyBorder="1" applyAlignment="1">
      <alignment horizontal="center"/>
    </xf>
    <xf numFmtId="20" fontId="394" fillId="15" borderId="49" xfId="0" applyNumberFormat="1" applyFont="1" applyFill="1" applyBorder="1" applyAlignment="1">
      <alignment horizontal="center"/>
    </xf>
    <xf numFmtId="0" fontId="395" fillId="15" borderId="0" xfId="0" applyNumberFormat="1" applyFont="1" applyFill="1" applyBorder="1" applyAlignment="1">
      <alignment horizontal="center"/>
    </xf>
    <xf numFmtId="0" fontId="396" fillId="15" borderId="0" xfId="0" applyNumberFormat="1" applyFont="1" applyFill="1" applyBorder="1" applyAlignment="1">
      <alignment horizontal="right"/>
    </xf>
    <xf numFmtId="0" fontId="398" fillId="14" borderId="36" xfId="0" applyNumberFormat="1" applyFont="1" applyFill="1" applyBorder="1"/>
    <xf numFmtId="0" fontId="399" fillId="15" borderId="0" xfId="0" applyNumberFormat="1" applyFont="1" applyFill="1" applyBorder="1"/>
    <xf numFmtId="167" fontId="400" fillId="10" borderId="36" xfId="0" applyNumberFormat="1" applyFont="1" applyFill="1" applyBorder="1" applyAlignment="1">
      <alignment horizontal="center" vertical="center" shrinkToFit="1"/>
    </xf>
    <xf numFmtId="0" fontId="401" fillId="12" borderId="36" xfId="0" applyNumberFormat="1" applyFont="1" applyFill="1" applyBorder="1"/>
    <xf numFmtId="0" fontId="407" fillId="15" borderId="48" xfId="0" applyNumberFormat="1" applyFont="1" applyFill="1" applyBorder="1"/>
    <xf numFmtId="20" fontId="408" fillId="15" borderId="48" xfId="0" applyNumberFormat="1" applyFont="1" applyFill="1" applyBorder="1"/>
    <xf numFmtId="20" fontId="409" fillId="15" borderId="48" xfId="0" applyNumberFormat="1" applyFont="1" applyFill="1" applyBorder="1"/>
    <xf numFmtId="20" fontId="412" fillId="15" borderId="48" xfId="0" applyNumberFormat="1" applyFont="1" applyFill="1" applyBorder="1" applyAlignment="1">
      <alignment horizontal="center"/>
    </xf>
    <xf numFmtId="0" fontId="413" fillId="15" borderId="48" xfId="0" applyNumberFormat="1" applyFont="1" applyFill="1" applyBorder="1" applyAlignment="1">
      <alignment horizontal="center"/>
    </xf>
    <xf numFmtId="0" fontId="414" fillId="15" borderId="0" xfId="0" applyNumberFormat="1" applyFont="1" applyFill="1" applyBorder="1"/>
    <xf numFmtId="2" fontId="415" fillId="15" borderId="48" xfId="0" applyNumberFormat="1" applyFont="1" applyFill="1" applyBorder="1" applyAlignment="1">
      <alignment horizontal="center"/>
    </xf>
    <xf numFmtId="2" fontId="416" fillId="15" borderId="0" xfId="0" applyNumberFormat="1" applyFont="1" applyFill="1" applyBorder="1"/>
    <xf numFmtId="0" fontId="417" fillId="15" borderId="48" xfId="0" applyNumberFormat="1" applyFont="1" applyFill="1" applyBorder="1" applyAlignment="1">
      <alignment horizontal="center"/>
    </xf>
    <xf numFmtId="20" fontId="418" fillId="16" borderId="47" xfId="0" applyNumberFormat="1" applyFont="1" applyFill="1" applyBorder="1" applyAlignment="1">
      <alignment horizontal="center"/>
    </xf>
    <xf numFmtId="20" fontId="419" fillId="15" borderId="0" xfId="0" applyNumberFormat="1" applyFont="1" applyFill="1" applyBorder="1"/>
    <xf numFmtId="2" fontId="420" fillId="15" borderId="48" xfId="0" applyNumberFormat="1" applyFont="1" applyFill="1" applyBorder="1" applyAlignment="1">
      <alignment horizontal="center"/>
    </xf>
    <xf numFmtId="0" fontId="421" fillId="15" borderId="0" xfId="0" applyNumberFormat="1" applyFont="1" applyFill="1" applyBorder="1"/>
    <xf numFmtId="20" fontId="422" fillId="15" borderId="0" xfId="0" applyNumberFormat="1" applyFont="1" applyFill="1" applyBorder="1"/>
    <xf numFmtId="0" fontId="423" fillId="15" borderId="49" xfId="0" applyNumberFormat="1" applyFont="1" applyFill="1" applyBorder="1" applyAlignment="1">
      <alignment horizontal="center"/>
    </xf>
    <xf numFmtId="20" fontId="424" fillId="15" borderId="0" xfId="0" applyNumberFormat="1" applyFont="1" applyFill="1" applyBorder="1" applyAlignment="1">
      <alignment horizontal="center"/>
    </xf>
    <xf numFmtId="20" fontId="425" fillId="15" borderId="49" xfId="0" applyNumberFormat="1" applyFont="1" applyFill="1" applyBorder="1" applyAlignment="1">
      <alignment horizontal="center"/>
    </xf>
    <xf numFmtId="0" fontId="426" fillId="15" borderId="0" xfId="0" applyNumberFormat="1" applyFont="1" applyFill="1" applyBorder="1" applyAlignment="1">
      <alignment horizontal="center"/>
    </xf>
    <xf numFmtId="0" fontId="427" fillId="15" borderId="0" xfId="0" applyNumberFormat="1" applyFont="1" applyFill="1" applyBorder="1" applyAlignment="1">
      <alignment horizontal="right"/>
    </xf>
    <xf numFmtId="0" fontId="429" fillId="14" borderId="36" xfId="0" applyNumberFormat="1" applyFont="1" applyFill="1" applyBorder="1"/>
    <xf numFmtId="0" fontId="430" fillId="15" borderId="0" xfId="0" applyNumberFormat="1" applyFont="1" applyFill="1" applyBorder="1"/>
    <xf numFmtId="167" fontId="431" fillId="10" borderId="36" xfId="0" applyNumberFormat="1" applyFont="1" applyFill="1" applyBorder="1" applyAlignment="1">
      <alignment horizontal="center" vertical="center" shrinkToFit="1"/>
    </xf>
    <xf numFmtId="0" fontId="432" fillId="12" borderId="36" xfId="0" applyNumberFormat="1" applyFont="1" applyFill="1" applyBorder="1"/>
    <xf numFmtId="0" fontId="438" fillId="15" borderId="48" xfId="0" applyNumberFormat="1" applyFont="1" applyFill="1" applyBorder="1"/>
    <xf numFmtId="20" fontId="439" fillId="15" borderId="48" xfId="0" applyNumberFormat="1" applyFont="1" applyFill="1" applyBorder="1"/>
    <xf numFmtId="20" fontId="440" fillId="15" borderId="48" xfId="0" applyNumberFormat="1" applyFont="1" applyFill="1" applyBorder="1"/>
    <xf numFmtId="20" fontId="443" fillId="15" borderId="48" xfId="0" applyNumberFormat="1" applyFont="1" applyFill="1" applyBorder="1" applyAlignment="1">
      <alignment horizontal="center"/>
    </xf>
    <xf numFmtId="0" fontId="444" fillId="15" borderId="48" xfId="0" applyNumberFormat="1" applyFont="1" applyFill="1" applyBorder="1" applyAlignment="1">
      <alignment horizontal="center"/>
    </xf>
    <xf numFmtId="0" fontId="445" fillId="15" borderId="0" xfId="0" applyNumberFormat="1" applyFont="1" applyFill="1" applyBorder="1"/>
    <xf numFmtId="2" fontId="446" fillId="15" borderId="48" xfId="0" applyNumberFormat="1" applyFont="1" applyFill="1" applyBorder="1" applyAlignment="1">
      <alignment horizontal="center"/>
    </xf>
    <xf numFmtId="2" fontId="447" fillId="15" borderId="0" xfId="0" applyNumberFormat="1" applyFont="1" applyFill="1" applyBorder="1"/>
    <xf numFmtId="0" fontId="448" fillId="15" borderId="48" xfId="0" applyNumberFormat="1" applyFont="1" applyFill="1" applyBorder="1" applyAlignment="1">
      <alignment horizontal="center"/>
    </xf>
    <xf numFmtId="20" fontId="449" fillId="16" borderId="47" xfId="0" applyNumberFormat="1" applyFont="1" applyFill="1" applyBorder="1" applyAlignment="1">
      <alignment horizontal="center"/>
    </xf>
    <xf numFmtId="20" fontId="450" fillId="15" borderId="0" xfId="0" applyNumberFormat="1" applyFont="1" applyFill="1" applyBorder="1"/>
    <xf numFmtId="2" fontId="451" fillId="15" borderId="48" xfId="0" applyNumberFormat="1" applyFont="1" applyFill="1" applyBorder="1" applyAlignment="1">
      <alignment horizontal="center"/>
    </xf>
    <xf numFmtId="0" fontId="452" fillId="15" borderId="0" xfId="0" applyNumberFormat="1" applyFont="1" applyFill="1" applyBorder="1"/>
    <xf numFmtId="20" fontId="453" fillId="15" borderId="0" xfId="0" applyNumberFormat="1" applyFont="1" applyFill="1" applyBorder="1"/>
    <xf numFmtId="0" fontId="454" fillId="15" borderId="49" xfId="0" applyNumberFormat="1" applyFont="1" applyFill="1" applyBorder="1" applyAlignment="1">
      <alignment horizontal="center"/>
    </xf>
    <xf numFmtId="20" fontId="455" fillId="15" borderId="0" xfId="0" applyNumberFormat="1" applyFont="1" applyFill="1" applyBorder="1" applyAlignment="1">
      <alignment horizontal="center"/>
    </xf>
    <xf numFmtId="20" fontId="456" fillId="15" borderId="49" xfId="0" applyNumberFormat="1" applyFont="1" applyFill="1" applyBorder="1" applyAlignment="1">
      <alignment horizontal="center"/>
    </xf>
    <xf numFmtId="0" fontId="457" fillId="15" borderId="0" xfId="0" applyNumberFormat="1" applyFont="1" applyFill="1" applyBorder="1" applyAlignment="1">
      <alignment horizontal="center"/>
    </xf>
    <xf numFmtId="0" fontId="458" fillId="15" borderId="0" xfId="0" applyNumberFormat="1" applyFont="1" applyFill="1" applyBorder="1" applyAlignment="1">
      <alignment horizontal="right"/>
    </xf>
    <xf numFmtId="0" fontId="460" fillId="14" borderId="36" xfId="0" applyNumberFormat="1" applyFont="1" applyFill="1" applyBorder="1"/>
    <xf numFmtId="0" fontId="461" fillId="15" borderId="0" xfId="0" applyNumberFormat="1" applyFont="1" applyFill="1" applyBorder="1"/>
    <xf numFmtId="167" fontId="462" fillId="10" borderId="36" xfId="0" applyNumberFormat="1" applyFont="1" applyFill="1" applyBorder="1" applyAlignment="1">
      <alignment horizontal="center" vertical="center" shrinkToFit="1"/>
    </xf>
    <xf numFmtId="0" fontId="463" fillId="12" borderId="36" xfId="0" applyNumberFormat="1" applyFont="1" applyFill="1" applyBorder="1"/>
    <xf numFmtId="0" fontId="469" fillId="15" borderId="48" xfId="0" applyNumberFormat="1" applyFont="1" applyFill="1" applyBorder="1"/>
    <xf numFmtId="20" fontId="470" fillId="15" borderId="48" xfId="0" applyNumberFormat="1" applyFont="1" applyFill="1" applyBorder="1"/>
    <xf numFmtId="20" fontId="471" fillId="15" borderId="48" xfId="0" applyNumberFormat="1" applyFont="1" applyFill="1" applyBorder="1"/>
    <xf numFmtId="20" fontId="474" fillId="15" borderId="48" xfId="0" applyNumberFormat="1" applyFont="1" applyFill="1" applyBorder="1" applyAlignment="1">
      <alignment horizontal="center"/>
    </xf>
    <xf numFmtId="0" fontId="475" fillId="15" borderId="48" xfId="0" applyNumberFormat="1" applyFont="1" applyFill="1" applyBorder="1" applyAlignment="1">
      <alignment horizontal="center"/>
    </xf>
    <xf numFmtId="0" fontId="476" fillId="15" borderId="0" xfId="0" applyNumberFormat="1" applyFont="1" applyFill="1" applyBorder="1"/>
    <xf numFmtId="2" fontId="477" fillId="15" borderId="48" xfId="0" applyNumberFormat="1" applyFont="1" applyFill="1" applyBorder="1" applyAlignment="1">
      <alignment horizontal="center"/>
    </xf>
    <xf numFmtId="2" fontId="478" fillId="15" borderId="0" xfId="0" applyNumberFormat="1" applyFont="1" applyFill="1" applyBorder="1"/>
    <xf numFmtId="0" fontId="479" fillId="15" borderId="48" xfId="0" applyNumberFormat="1" applyFont="1" applyFill="1" applyBorder="1" applyAlignment="1">
      <alignment horizontal="center"/>
    </xf>
    <xf numFmtId="20" fontId="480" fillId="16" borderId="47" xfId="0" applyNumberFormat="1" applyFont="1" applyFill="1" applyBorder="1" applyAlignment="1">
      <alignment horizontal="center"/>
    </xf>
    <xf numFmtId="20" fontId="481" fillId="15" borderId="0" xfId="0" applyNumberFormat="1" applyFont="1" applyFill="1" applyBorder="1"/>
    <xf numFmtId="2" fontId="482" fillId="15" borderId="48" xfId="0" applyNumberFormat="1" applyFont="1" applyFill="1" applyBorder="1" applyAlignment="1">
      <alignment horizontal="center"/>
    </xf>
    <xf numFmtId="0" fontId="483" fillId="15" borderId="0" xfId="0" applyNumberFormat="1" applyFont="1" applyFill="1" applyBorder="1"/>
    <xf numFmtId="20" fontId="484" fillId="15" borderId="0" xfId="0" applyNumberFormat="1" applyFont="1" applyFill="1" applyBorder="1"/>
    <xf numFmtId="0" fontId="485" fillId="15" borderId="49" xfId="0" applyNumberFormat="1" applyFont="1" applyFill="1" applyBorder="1" applyAlignment="1">
      <alignment horizontal="center"/>
    </xf>
    <xf numFmtId="20" fontId="486" fillId="15" borderId="0" xfId="0" applyNumberFormat="1" applyFont="1" applyFill="1" applyBorder="1" applyAlignment="1">
      <alignment horizontal="center"/>
    </xf>
    <xf numFmtId="20" fontId="487" fillId="15" borderId="49" xfId="0" applyNumberFormat="1" applyFont="1" applyFill="1" applyBorder="1" applyAlignment="1">
      <alignment horizontal="center"/>
    </xf>
    <xf numFmtId="0" fontId="488" fillId="15" borderId="0" xfId="0" applyNumberFormat="1" applyFont="1" applyFill="1" applyBorder="1" applyAlignment="1">
      <alignment horizontal="center"/>
    </xf>
    <xf numFmtId="0" fontId="489" fillId="15" borderId="0" xfId="0" applyNumberFormat="1" applyFont="1" applyFill="1" applyBorder="1" applyAlignment="1">
      <alignment horizontal="right"/>
    </xf>
    <xf numFmtId="20" fontId="0" fillId="0" borderId="0" xfId="0" applyNumberFormat="1" applyAlignment="1">
      <alignment horizontal="center"/>
    </xf>
    <xf numFmtId="20" fontId="0" fillId="0" borderId="0" xfId="0" applyNumberFormat="1" applyAlignment="1">
      <alignment horizontal="center"/>
    </xf>
    <xf numFmtId="0" fontId="2" fillId="0" borderId="0" xfId="0" applyNumberFormat="1" applyFont="1" applyFill="1" applyBorder="1" applyAlignment="1">
      <alignment horizontal="center"/>
    </xf>
    <xf numFmtId="164" fontId="7" fillId="2" borderId="2" xfId="0" quotePrefix="1" applyNumberFormat="1" applyFont="1" applyFill="1" applyBorder="1" applyAlignment="1">
      <alignment horizontal="center" vertical="center" shrinkToFit="1"/>
    </xf>
    <xf numFmtId="0" fontId="8" fillId="2" borderId="2" xfId="0" applyNumberFormat="1" applyFont="1" applyFill="1" applyBorder="1" applyAlignment="1">
      <alignment horizontal="center" vertical="center" shrinkToFit="1"/>
    </xf>
    <xf numFmtId="164" fontId="12" fillId="2" borderId="2" xfId="0" quotePrefix="1" applyNumberFormat="1" applyFont="1" applyFill="1" applyBorder="1" applyAlignment="1">
      <alignment horizontal="center" vertical="center" shrinkToFit="1"/>
    </xf>
    <xf numFmtId="0" fontId="13" fillId="2" borderId="2" xfId="0" applyNumberFormat="1" applyFont="1" applyFill="1" applyBorder="1" applyAlignment="1">
      <alignment horizontal="center" vertical="center" shrinkToFit="1"/>
    </xf>
    <xf numFmtId="0" fontId="66" fillId="2" borderId="2" xfId="0" applyNumberFormat="1" applyFont="1" applyFill="1" applyBorder="1" applyAlignment="1">
      <alignment horizontal="center" vertical="center" shrinkToFit="1"/>
    </xf>
    <xf numFmtId="0" fontId="102" fillId="13" borderId="0" xfId="0" applyNumberFormat="1" applyFont="1" applyFill="1" applyBorder="1" applyAlignment="1">
      <alignment horizontal="center" vertical="center"/>
    </xf>
    <xf numFmtId="0" fontId="89" fillId="0" borderId="36" xfId="0" applyNumberFormat="1" applyFont="1" applyFill="1" applyBorder="1" applyAlignment="1">
      <alignment horizontal="left"/>
    </xf>
    <xf numFmtId="0" fontId="90" fillId="0" borderId="37" xfId="0" applyNumberFormat="1" applyFont="1" applyFill="1" applyBorder="1" applyAlignment="1">
      <alignment horizontal="left"/>
    </xf>
    <xf numFmtId="0" fontId="142" fillId="0" borderId="0" xfId="0" applyNumberFormat="1" applyFont="1" applyFill="1" applyBorder="1" applyAlignment="1">
      <alignment horizontal="center" vertical="center" wrapText="1"/>
    </xf>
    <xf numFmtId="0" fontId="116" fillId="0" borderId="43" xfId="0" applyNumberFormat="1" applyFont="1" applyFill="1" applyBorder="1" applyAlignment="1">
      <alignment horizontal="center"/>
    </xf>
    <xf numFmtId="0" fontId="117" fillId="0" borderId="44" xfId="0" applyNumberFormat="1" applyFont="1" applyFill="1" applyBorder="1" applyAlignment="1">
      <alignment horizontal="center"/>
    </xf>
    <xf numFmtId="0" fontId="118" fillId="0" borderId="45" xfId="0" applyNumberFormat="1" applyFont="1" applyFill="1" applyBorder="1" applyAlignment="1">
      <alignment horizontal="center"/>
    </xf>
    <xf numFmtId="2" fontId="119" fillId="16" borderId="46" xfId="0" applyNumberFormat="1" applyFont="1" applyFill="1" applyBorder="1" applyAlignment="1">
      <alignment horizontal="center"/>
    </xf>
    <xf numFmtId="2" fontId="120" fillId="16" borderId="47" xfId="0" applyNumberFormat="1" applyFont="1" applyFill="1" applyBorder="1" applyAlignment="1">
      <alignment horizontal="center"/>
    </xf>
    <xf numFmtId="0" fontId="124" fillId="15" borderId="48" xfId="0" applyNumberFormat="1" applyFont="1" applyFill="1" applyBorder="1" applyAlignment="1">
      <alignment horizontal="right"/>
    </xf>
    <xf numFmtId="14" fontId="125" fillId="15" borderId="48" xfId="0" applyNumberFormat="1" applyFont="1" applyFill="1" applyBorder="1" applyAlignment="1">
      <alignment horizontal="right"/>
    </xf>
    <xf numFmtId="14" fontId="158" fillId="15" borderId="48" xfId="0" applyNumberFormat="1" applyFont="1" applyFill="1" applyBorder="1" applyAlignment="1">
      <alignment horizontal="right"/>
    </xf>
    <xf numFmtId="0" fontId="157" fillId="15" borderId="48" xfId="0" applyNumberFormat="1" applyFont="1" applyFill="1" applyBorder="1" applyAlignment="1">
      <alignment horizontal="right"/>
    </xf>
    <xf numFmtId="0" fontId="175" fillId="0" borderId="0" xfId="0" applyNumberFormat="1" applyFont="1" applyFill="1" applyBorder="1" applyAlignment="1">
      <alignment horizontal="center" vertical="center" wrapText="1"/>
    </xf>
    <xf numFmtId="0" fontId="149" fillId="0" borderId="43" xfId="0" applyNumberFormat="1" applyFont="1" applyFill="1" applyBorder="1" applyAlignment="1">
      <alignment horizontal="center"/>
    </xf>
    <xf numFmtId="0" fontId="150" fillId="0" borderId="44" xfId="0" applyNumberFormat="1" applyFont="1" applyFill="1" applyBorder="1" applyAlignment="1">
      <alignment horizontal="center"/>
    </xf>
    <xf numFmtId="0" fontId="151" fillId="0" borderId="45" xfId="0" applyNumberFormat="1" applyFont="1" applyFill="1" applyBorder="1" applyAlignment="1">
      <alignment horizontal="center"/>
    </xf>
    <xf numFmtId="2" fontId="152" fillId="16" borderId="46" xfId="0" applyNumberFormat="1" applyFont="1" applyFill="1" applyBorder="1" applyAlignment="1">
      <alignment horizontal="center"/>
    </xf>
    <xf numFmtId="2" fontId="153" fillId="16" borderId="47" xfId="0" applyNumberFormat="1" applyFont="1" applyFill="1" applyBorder="1" applyAlignment="1">
      <alignment horizontal="center"/>
    </xf>
    <xf numFmtId="0" fontId="207" fillId="0" borderId="0" xfId="0" applyNumberFormat="1" applyFont="1" applyFill="1" applyBorder="1" applyAlignment="1">
      <alignment horizontal="center" vertical="center" wrapText="1"/>
    </xf>
    <xf numFmtId="0" fontId="182" fillId="0" borderId="43" xfId="0" applyNumberFormat="1" applyFont="1" applyFill="1" applyBorder="1" applyAlignment="1">
      <alignment horizontal="center"/>
    </xf>
    <xf numFmtId="0" fontId="183" fillId="0" borderId="44" xfId="0" applyNumberFormat="1" applyFont="1" applyFill="1" applyBorder="1" applyAlignment="1">
      <alignment horizontal="center"/>
    </xf>
    <xf numFmtId="0" fontId="184" fillId="0" borderId="45" xfId="0" applyNumberFormat="1" applyFont="1" applyFill="1" applyBorder="1" applyAlignment="1">
      <alignment horizontal="center"/>
    </xf>
    <xf numFmtId="2" fontId="185" fillId="16" borderId="46" xfId="0" applyNumberFormat="1" applyFont="1" applyFill="1" applyBorder="1" applyAlignment="1">
      <alignment horizontal="center"/>
    </xf>
    <xf numFmtId="2" fontId="186" fillId="16" borderId="47" xfId="0" applyNumberFormat="1" applyFont="1" applyFill="1" applyBorder="1" applyAlignment="1">
      <alignment horizontal="center"/>
    </xf>
    <xf numFmtId="0" fontId="190" fillId="15" borderId="48" xfId="0" applyNumberFormat="1" applyFont="1" applyFill="1" applyBorder="1" applyAlignment="1">
      <alignment horizontal="right"/>
    </xf>
    <xf numFmtId="14" fontId="191" fillId="15" borderId="48" xfId="0" applyNumberFormat="1" applyFont="1" applyFill="1" applyBorder="1" applyAlignment="1">
      <alignment horizontal="right"/>
    </xf>
    <xf numFmtId="0" fontId="240" fillId="0" borderId="0" xfId="0" applyNumberFormat="1" applyFont="1" applyFill="1" applyBorder="1" applyAlignment="1">
      <alignment horizontal="center" vertical="center" wrapText="1"/>
    </xf>
    <xf numFmtId="0" fontId="214" fillId="0" borderId="43" xfId="0" applyNumberFormat="1" applyFont="1" applyFill="1" applyBorder="1" applyAlignment="1">
      <alignment horizontal="center"/>
    </xf>
    <xf numFmtId="0" fontId="215" fillId="0" borderId="44" xfId="0" applyNumberFormat="1" applyFont="1" applyFill="1" applyBorder="1" applyAlignment="1">
      <alignment horizontal="center"/>
    </xf>
    <xf numFmtId="0" fontId="216" fillId="0" borderId="45" xfId="0" applyNumberFormat="1" applyFont="1" applyFill="1" applyBorder="1" applyAlignment="1">
      <alignment horizontal="center"/>
    </xf>
    <xf numFmtId="2" fontId="217" fillId="16" borderId="46" xfId="0" applyNumberFormat="1" applyFont="1" applyFill="1" applyBorder="1" applyAlignment="1">
      <alignment horizontal="center"/>
    </xf>
    <xf numFmtId="2" fontId="218" fillId="16" borderId="47" xfId="0" applyNumberFormat="1" applyFont="1" applyFill="1" applyBorder="1" applyAlignment="1">
      <alignment horizontal="center"/>
    </xf>
    <xf numFmtId="0" fontId="222" fillId="15" borderId="48" xfId="0" applyNumberFormat="1" applyFont="1" applyFill="1" applyBorder="1" applyAlignment="1">
      <alignment horizontal="right"/>
    </xf>
    <xf numFmtId="14" fontId="223" fillId="15" borderId="48" xfId="0" applyNumberFormat="1" applyFont="1" applyFill="1" applyBorder="1" applyAlignment="1">
      <alignment horizontal="right"/>
    </xf>
    <xf numFmtId="0" fontId="273" fillId="0" borderId="0" xfId="0" applyNumberFormat="1" applyFont="1" applyFill="1" applyBorder="1" applyAlignment="1">
      <alignment horizontal="center" vertical="center" wrapText="1"/>
    </xf>
    <xf numFmtId="0" fontId="247" fillId="0" borderId="43" xfId="0" applyNumberFormat="1" applyFont="1" applyFill="1" applyBorder="1" applyAlignment="1">
      <alignment horizontal="center"/>
    </xf>
    <xf numFmtId="0" fontId="248" fillId="0" borderId="44" xfId="0" applyNumberFormat="1" applyFont="1" applyFill="1" applyBorder="1" applyAlignment="1">
      <alignment horizontal="center"/>
    </xf>
    <xf numFmtId="0" fontId="249" fillId="0" borderId="45" xfId="0" applyNumberFormat="1" applyFont="1" applyFill="1" applyBorder="1" applyAlignment="1">
      <alignment horizontal="center"/>
    </xf>
    <xf numFmtId="2" fontId="250" fillId="16" borderId="46" xfId="0" applyNumberFormat="1" applyFont="1" applyFill="1" applyBorder="1" applyAlignment="1">
      <alignment horizontal="center"/>
    </xf>
    <xf numFmtId="2" fontId="251" fillId="16" borderId="47" xfId="0" applyNumberFormat="1" applyFont="1" applyFill="1" applyBorder="1" applyAlignment="1">
      <alignment horizontal="center"/>
    </xf>
    <xf numFmtId="0" fontId="255" fillId="15" borderId="48" xfId="0" applyNumberFormat="1" applyFont="1" applyFill="1" applyBorder="1" applyAlignment="1">
      <alignment horizontal="right"/>
    </xf>
    <xf numFmtId="14" fontId="256" fillId="15" borderId="48" xfId="0" applyNumberFormat="1" applyFont="1" applyFill="1" applyBorder="1" applyAlignment="1">
      <alignment horizontal="right"/>
    </xf>
    <xf numFmtId="0" fontId="304" fillId="0" borderId="0" xfId="0" applyNumberFormat="1" applyFont="1" applyFill="1" applyBorder="1" applyAlignment="1">
      <alignment horizontal="center" vertical="center" wrapText="1"/>
    </xf>
    <xf numFmtId="0" fontId="278" fillId="0" borderId="43" xfId="0" applyNumberFormat="1" applyFont="1" applyFill="1" applyBorder="1" applyAlignment="1">
      <alignment horizontal="center"/>
    </xf>
    <xf numFmtId="0" fontId="279" fillId="0" borderId="44" xfId="0" applyNumberFormat="1" applyFont="1" applyFill="1" applyBorder="1" applyAlignment="1">
      <alignment horizontal="center"/>
    </xf>
    <xf numFmtId="0" fontId="280" fillId="0" borderId="45" xfId="0" applyNumberFormat="1" applyFont="1" applyFill="1" applyBorder="1" applyAlignment="1">
      <alignment horizontal="center"/>
    </xf>
    <xf numFmtId="2" fontId="281" fillId="16" borderId="46" xfId="0" applyNumberFormat="1" applyFont="1" applyFill="1" applyBorder="1" applyAlignment="1">
      <alignment horizontal="center"/>
    </xf>
    <xf numFmtId="2" fontId="282" fillId="16" borderId="47" xfId="0" applyNumberFormat="1" applyFont="1" applyFill="1" applyBorder="1" applyAlignment="1">
      <alignment horizontal="center"/>
    </xf>
    <xf numFmtId="0" fontId="286" fillId="15" borderId="48" xfId="0" applyNumberFormat="1" applyFont="1" applyFill="1" applyBorder="1" applyAlignment="1">
      <alignment horizontal="right"/>
    </xf>
    <xf numFmtId="14" fontId="287" fillId="15" borderId="48" xfId="0" applyNumberFormat="1" applyFont="1" applyFill="1" applyBorder="1" applyAlignment="1">
      <alignment horizontal="right"/>
    </xf>
    <xf numFmtId="0" fontId="335" fillId="0" borderId="0" xfId="0" applyNumberFormat="1" applyFont="1" applyFill="1" applyBorder="1" applyAlignment="1">
      <alignment horizontal="center" vertical="center" wrapText="1"/>
    </xf>
    <xf numFmtId="0" fontId="309" fillId="0" borderId="43" xfId="0" applyNumberFormat="1" applyFont="1" applyFill="1" applyBorder="1" applyAlignment="1">
      <alignment horizontal="center"/>
    </xf>
    <xf numFmtId="0" fontId="310" fillId="0" borderId="44" xfId="0" applyNumberFormat="1" applyFont="1" applyFill="1" applyBorder="1" applyAlignment="1">
      <alignment horizontal="center"/>
    </xf>
    <xf numFmtId="0" fontId="311" fillId="0" borderId="45" xfId="0" applyNumberFormat="1" applyFont="1" applyFill="1" applyBorder="1" applyAlignment="1">
      <alignment horizontal="center"/>
    </xf>
    <xf numFmtId="2" fontId="312" fillId="16" borderId="46" xfId="0" applyNumberFormat="1" applyFont="1" applyFill="1" applyBorder="1" applyAlignment="1">
      <alignment horizontal="center"/>
    </xf>
    <xf numFmtId="2" fontId="313" fillId="16" borderId="47" xfId="0" applyNumberFormat="1" applyFont="1" applyFill="1" applyBorder="1" applyAlignment="1">
      <alignment horizontal="center"/>
    </xf>
    <xf numFmtId="0" fontId="317" fillId="15" borderId="48" xfId="0" applyNumberFormat="1" applyFont="1" applyFill="1" applyBorder="1" applyAlignment="1">
      <alignment horizontal="right"/>
    </xf>
    <xf numFmtId="14" fontId="318" fillId="15" borderId="48" xfId="0" applyNumberFormat="1" applyFont="1" applyFill="1" applyBorder="1" applyAlignment="1">
      <alignment horizontal="right"/>
    </xf>
    <xf numFmtId="0" fontId="366" fillId="0" borderId="0" xfId="0" applyNumberFormat="1" applyFont="1" applyFill="1" applyBorder="1" applyAlignment="1">
      <alignment horizontal="center" vertical="center" wrapText="1"/>
    </xf>
    <xf numFmtId="0" fontId="340" fillId="0" borderId="43" xfId="0" applyNumberFormat="1" applyFont="1" applyFill="1" applyBorder="1" applyAlignment="1">
      <alignment horizontal="center"/>
    </xf>
    <xf numFmtId="0" fontId="341" fillId="0" borderId="44" xfId="0" applyNumberFormat="1" applyFont="1" applyFill="1" applyBorder="1" applyAlignment="1">
      <alignment horizontal="center"/>
    </xf>
    <xf numFmtId="0" fontId="342" fillId="0" borderId="45" xfId="0" applyNumberFormat="1" applyFont="1" applyFill="1" applyBorder="1" applyAlignment="1">
      <alignment horizontal="center"/>
    </xf>
    <xf numFmtId="2" fontId="343" fillId="16" borderId="46" xfId="0" applyNumberFormat="1" applyFont="1" applyFill="1" applyBorder="1" applyAlignment="1">
      <alignment horizontal="center"/>
    </xf>
    <xf numFmtId="2" fontId="344" fillId="16" borderId="47" xfId="0" applyNumberFormat="1" applyFont="1" applyFill="1" applyBorder="1" applyAlignment="1">
      <alignment horizontal="center"/>
    </xf>
    <xf numFmtId="0" fontId="348" fillId="15" borderId="48" xfId="0" applyNumberFormat="1" applyFont="1" applyFill="1" applyBorder="1" applyAlignment="1">
      <alignment horizontal="right"/>
    </xf>
    <xf numFmtId="14" fontId="349" fillId="15" borderId="48" xfId="0" applyNumberFormat="1" applyFont="1" applyFill="1" applyBorder="1" applyAlignment="1">
      <alignment horizontal="right"/>
    </xf>
    <xf numFmtId="0" fontId="397" fillId="0" borderId="0" xfId="0" applyNumberFormat="1" applyFont="1" applyFill="1" applyBorder="1" applyAlignment="1">
      <alignment horizontal="center" vertical="center" wrapText="1"/>
    </xf>
    <xf numFmtId="0" fontId="371" fillId="0" borderId="43" xfId="0" applyNumberFormat="1" applyFont="1" applyFill="1" applyBorder="1" applyAlignment="1">
      <alignment horizontal="center"/>
    </xf>
    <xf numFmtId="0" fontId="372" fillId="0" borderId="44" xfId="0" applyNumberFormat="1" applyFont="1" applyFill="1" applyBorder="1" applyAlignment="1">
      <alignment horizontal="center"/>
    </xf>
    <xf numFmtId="0" fontId="373" fillId="0" borderId="45" xfId="0" applyNumberFormat="1" applyFont="1" applyFill="1" applyBorder="1" applyAlignment="1">
      <alignment horizontal="center"/>
    </xf>
    <xf numFmtId="2" fontId="374" fillId="16" borderId="46" xfId="0" applyNumberFormat="1" applyFont="1" applyFill="1" applyBorder="1" applyAlignment="1">
      <alignment horizontal="center"/>
    </xf>
    <xf numFmtId="2" fontId="375" fillId="16" borderId="47" xfId="0" applyNumberFormat="1" applyFont="1" applyFill="1" applyBorder="1" applyAlignment="1">
      <alignment horizontal="center"/>
    </xf>
    <xf numFmtId="0" fontId="379" fillId="15" borderId="48" xfId="0" applyNumberFormat="1" applyFont="1" applyFill="1" applyBorder="1" applyAlignment="1">
      <alignment horizontal="right"/>
    </xf>
    <xf numFmtId="14" fontId="380" fillId="15" borderId="48" xfId="0" applyNumberFormat="1" applyFont="1" applyFill="1" applyBorder="1" applyAlignment="1">
      <alignment horizontal="right"/>
    </xf>
    <xf numFmtId="0" fontId="428" fillId="0" borderId="0" xfId="0" applyNumberFormat="1" applyFont="1" applyFill="1" applyBorder="1" applyAlignment="1">
      <alignment horizontal="center" vertical="center" wrapText="1"/>
    </xf>
    <xf numFmtId="0" fontId="402" fillId="0" borderId="43" xfId="0" applyNumberFormat="1" applyFont="1" applyFill="1" applyBorder="1" applyAlignment="1">
      <alignment horizontal="center"/>
    </xf>
    <xf numFmtId="0" fontId="403" fillId="0" borderId="44" xfId="0" applyNumberFormat="1" applyFont="1" applyFill="1" applyBorder="1" applyAlignment="1">
      <alignment horizontal="center"/>
    </xf>
    <xf numFmtId="0" fontId="404" fillId="0" borderId="45" xfId="0" applyNumberFormat="1" applyFont="1" applyFill="1" applyBorder="1" applyAlignment="1">
      <alignment horizontal="center"/>
    </xf>
    <xf numFmtId="2" fontId="405" fillId="16" borderId="46" xfId="0" applyNumberFormat="1" applyFont="1" applyFill="1" applyBorder="1" applyAlignment="1">
      <alignment horizontal="center"/>
    </xf>
    <xf numFmtId="2" fontId="406" fillId="16" borderId="47" xfId="0" applyNumberFormat="1" applyFont="1" applyFill="1" applyBorder="1" applyAlignment="1">
      <alignment horizontal="center"/>
    </xf>
    <xf numFmtId="0" fontId="410" fillId="15" borderId="48" xfId="0" applyNumberFormat="1" applyFont="1" applyFill="1" applyBorder="1" applyAlignment="1">
      <alignment horizontal="right"/>
    </xf>
    <xf numFmtId="14" fontId="411" fillId="15" borderId="48" xfId="0" applyNumberFormat="1" applyFont="1" applyFill="1" applyBorder="1" applyAlignment="1">
      <alignment horizontal="right"/>
    </xf>
    <xf numFmtId="0" fontId="459" fillId="0" borderId="0" xfId="0" applyNumberFormat="1" applyFont="1" applyFill="1" applyBorder="1" applyAlignment="1">
      <alignment horizontal="center" vertical="center" wrapText="1"/>
    </xf>
    <xf numFmtId="0" fontId="433" fillId="0" borderId="43" xfId="0" applyNumberFormat="1" applyFont="1" applyFill="1" applyBorder="1" applyAlignment="1">
      <alignment horizontal="center"/>
    </xf>
    <xf numFmtId="0" fontId="434" fillId="0" borderId="44" xfId="0" applyNumberFormat="1" applyFont="1" applyFill="1" applyBorder="1" applyAlignment="1">
      <alignment horizontal="center"/>
    </xf>
    <xf numFmtId="0" fontId="435" fillId="0" borderId="45" xfId="0" applyNumberFormat="1" applyFont="1" applyFill="1" applyBorder="1" applyAlignment="1">
      <alignment horizontal="center"/>
    </xf>
    <xf numFmtId="2" fontId="436" fillId="16" borderId="46" xfId="0" applyNumberFormat="1" applyFont="1" applyFill="1" applyBorder="1" applyAlignment="1">
      <alignment horizontal="center"/>
    </xf>
    <xf numFmtId="2" fontId="437" fillId="16" borderId="47" xfId="0" applyNumberFormat="1" applyFont="1" applyFill="1" applyBorder="1" applyAlignment="1">
      <alignment horizontal="center"/>
    </xf>
    <xf numFmtId="0" fontId="441" fillId="15" borderId="48" xfId="0" applyNumberFormat="1" applyFont="1" applyFill="1" applyBorder="1" applyAlignment="1">
      <alignment horizontal="right"/>
    </xf>
    <xf numFmtId="14" fontId="442" fillId="15" borderId="48" xfId="0" applyNumberFormat="1" applyFont="1" applyFill="1" applyBorder="1" applyAlignment="1">
      <alignment horizontal="right"/>
    </xf>
    <xf numFmtId="0" fontId="490" fillId="0" borderId="0" xfId="0" applyNumberFormat="1" applyFont="1" applyFill="1" applyBorder="1" applyAlignment="1">
      <alignment horizontal="center" vertical="center" wrapText="1"/>
    </xf>
    <xf numFmtId="0" fontId="464" fillId="0" borderId="43" xfId="0" applyNumberFormat="1" applyFont="1" applyFill="1" applyBorder="1" applyAlignment="1">
      <alignment horizontal="center"/>
    </xf>
    <xf numFmtId="0" fontId="465" fillId="0" borderId="44" xfId="0" applyNumberFormat="1" applyFont="1" applyFill="1" applyBorder="1" applyAlignment="1">
      <alignment horizontal="center"/>
    </xf>
    <xf numFmtId="0" fontId="466" fillId="0" borderId="45" xfId="0" applyNumberFormat="1" applyFont="1" applyFill="1" applyBorder="1" applyAlignment="1">
      <alignment horizontal="center"/>
    </xf>
    <xf numFmtId="2" fontId="467" fillId="16" borderId="46" xfId="0" applyNumberFormat="1" applyFont="1" applyFill="1" applyBorder="1" applyAlignment="1">
      <alignment horizontal="center"/>
    </xf>
    <xf numFmtId="2" fontId="468" fillId="16" borderId="47" xfId="0" applyNumberFormat="1" applyFont="1" applyFill="1" applyBorder="1" applyAlignment="1">
      <alignment horizontal="center"/>
    </xf>
    <xf numFmtId="0" fontId="472" fillId="15" borderId="48" xfId="0" applyNumberFormat="1" applyFont="1" applyFill="1" applyBorder="1" applyAlignment="1">
      <alignment horizontal="right"/>
    </xf>
    <xf numFmtId="14" fontId="473" fillId="15" borderId="48" xfId="0" applyNumberFormat="1" applyFont="1" applyFill="1" applyBorder="1" applyAlignment="1">
      <alignment horizontal="right"/>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88671875" defaultRowHeight="14.4" x14ac:dyDescent="0.3"/>
  <cols>
    <col min="1" max="1" customWidth="true" width="2.77734375" collapsed="true"/>
    <col min="2" max="8" customWidth="true" width="6.77734375" collapsed="true"/>
    <col min="9" max="9" customWidth="true" width="2.77734375" collapsed="true"/>
    <col min="10" max="16" customWidth="true" width="6.77734375" collapsed="true"/>
    <col min="17" max="17" customWidth="true" width="2.77734375" collapsed="true"/>
    <col min="18" max="24" customWidth="true" width="6.77734375" collapsed="true"/>
    <col min="25" max="25" customWidth="true" width="10.0" collapsed="true"/>
    <col min="26" max="26" customWidth="true" width="5.77734375" collapsed="true"/>
    <col min="27" max="29" customWidth="true" width="25.0" collapsed="true"/>
    <col min="30" max="30" customWidth="true" width="10.0" collapsed="true"/>
  </cols>
  <sheetData>
    <row r="1" spans="2:28" ht="25.8" customHeight="1" x14ac:dyDescent="0.5">
      <c r="B1" s="1" t="s">
        <v>0</v>
      </c>
      <c r="G1" s="388" t="s">
        <v>1</v>
      </c>
      <c r="H1" s="388"/>
      <c r="I1" s="388"/>
      <c r="J1" s="388"/>
      <c r="K1" s="388"/>
      <c r="L1" s="388"/>
      <c r="M1" s="388"/>
      <c r="X1" s="2"/>
    </row>
    <row r="2" spans="2:28" ht="14.4" customHeight="1" x14ac:dyDescent="0.3">
      <c r="B2" s="3"/>
    </row>
    <row r="3" spans="2:28" ht="17.399999999999999" customHeight="1" x14ac:dyDescent="0.3">
      <c r="B3" s="4"/>
      <c r="C3" s="5"/>
      <c r="D3" s="389" t="s">
        <v>2</v>
      </c>
      <c r="E3" s="390"/>
      <c r="F3" s="390"/>
      <c r="G3" s="5"/>
      <c r="H3" s="6"/>
      <c r="J3" s="7"/>
      <c r="K3" s="8"/>
      <c r="L3" s="391" t="s">
        <v>3</v>
      </c>
      <c r="M3" s="392"/>
      <c r="N3" s="392"/>
      <c r="O3" s="8"/>
      <c r="P3" s="9"/>
      <c r="R3" s="7"/>
      <c r="S3" s="8"/>
      <c r="T3" s="391" t="s">
        <v>4</v>
      </c>
      <c r="U3" s="392"/>
      <c r="V3" s="392"/>
      <c r="W3" s="8"/>
      <c r="X3" s="9"/>
      <c r="Z3" s="10" t="s">
        <v>5</v>
      </c>
      <c r="AA3" s="11" t="s">
        <v>6</v>
      </c>
    </row>
    <row r="4" spans="2:28"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8"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8"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8"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8"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8"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8"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8" ht="15.6" customHeight="1" x14ac:dyDescent="0.3">
      <c r="B11" s="57">
        <v>20</v>
      </c>
      <c r="C11" s="58"/>
      <c r="D11" s="58"/>
      <c r="E11" s="58"/>
      <c r="F11" s="58"/>
      <c r="G11" s="58"/>
      <c r="H11" s="59">
        <f>B11*8</f>
        <v>160</v>
      </c>
      <c r="P11" s="60">
        <f>J10*8</f>
        <v>160</v>
      </c>
      <c r="X11" s="56">
        <f>R10*8</f>
        <v>184</v>
      </c>
      <c r="Z11" s="16" t="s">
        <v>27</v>
      </c>
      <c r="AA11" s="27" t="s">
        <v>28</v>
      </c>
    </row>
    <row r="13" spans="2:28" ht="17.399999999999999" customHeight="1" x14ac:dyDescent="0.3">
      <c r="B13" s="7"/>
      <c r="C13" s="8"/>
      <c r="D13" s="391" t="s">
        <v>29</v>
      </c>
      <c r="E13" s="393"/>
      <c r="F13" s="393"/>
      <c r="G13" s="8"/>
      <c r="H13" s="9"/>
      <c r="J13" s="61"/>
      <c r="K13" s="62"/>
      <c r="L13" s="391" t="s">
        <v>30</v>
      </c>
      <c r="M13" s="393"/>
      <c r="N13" s="393"/>
      <c r="O13" s="62"/>
      <c r="P13" s="63"/>
      <c r="R13" s="7"/>
      <c r="S13" s="8"/>
      <c r="T13" s="391" t="s">
        <v>31</v>
      </c>
      <c r="U13" s="393"/>
      <c r="V13" s="393"/>
      <c r="W13" s="8"/>
      <c r="X13" s="9"/>
    </row>
    <row r="14" spans="2:28"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8"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c r="AA15" s="16" t="s">
        <v>34</v>
      </c>
      <c r="AB15" s="16"/>
    </row>
    <row r="16" spans="2:28"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32">
        <v>44718</v>
      </c>
      <c r="T16" s="32">
        <v>44719</v>
      </c>
      <c r="U16" s="32">
        <v>44720</v>
      </c>
      <c r="V16" s="32">
        <v>44721</v>
      </c>
      <c r="W16" s="32">
        <v>44722</v>
      </c>
      <c r="X16" s="31">
        <v>44723</v>
      </c>
      <c r="Z16" s="16" t="s">
        <v>35</v>
      </c>
      <c r="AA16" s="16" t="s">
        <v>36</v>
      </c>
      <c r="AB16" s="16"/>
    </row>
    <row r="17" spans="2:29" ht="14.4" customHeight="1" x14ac:dyDescent="0.3">
      <c r="B17" s="37">
        <v>44661</v>
      </c>
      <c r="C17" s="39">
        <v>44662</v>
      </c>
      <c r="D17" s="40">
        <v>44663</v>
      </c>
      <c r="E17" s="40">
        <v>44664</v>
      </c>
      <c r="F17" s="67">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68" t="s">
        <v>37</v>
      </c>
      <c r="AA17" s="16"/>
      <c r="AB17" s="16"/>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32">
        <v>44736</v>
      </c>
      <c r="X18" s="43">
        <v>44737</v>
      </c>
      <c r="Z18" s="16"/>
    </row>
    <row r="19" spans="2:29" ht="14.4" customHeight="1" x14ac:dyDescent="0.3">
      <c r="B19" s="48">
        <v>44675</v>
      </c>
      <c r="C19" s="50">
        <v>44676</v>
      </c>
      <c r="D19" s="51">
        <v>44677</v>
      </c>
      <c r="E19" s="51">
        <v>44678</v>
      </c>
      <c r="F19" s="51">
        <v>44679</v>
      </c>
      <c r="G19" s="51">
        <v>44680</v>
      </c>
      <c r="H19" s="69">
        <v>44681</v>
      </c>
      <c r="J19" s="48">
        <v>44710</v>
      </c>
      <c r="K19" s="50">
        <v>44711</v>
      </c>
      <c r="L19" s="52">
        <v>44712</v>
      </c>
      <c r="M19" s="70"/>
      <c r="N19" s="70"/>
      <c r="O19" s="70"/>
      <c r="P19" s="70"/>
      <c r="R19" s="48">
        <v>44738</v>
      </c>
      <c r="S19" s="32">
        <v>44739</v>
      </c>
      <c r="T19" s="32">
        <v>44740</v>
      </c>
      <c r="U19" s="32">
        <v>44741</v>
      </c>
      <c r="V19" s="32">
        <v>44742</v>
      </c>
      <c r="W19" s="70"/>
      <c r="X19" s="49"/>
    </row>
    <row r="20" spans="2:29" ht="15.6" customHeight="1" x14ac:dyDescent="0.3">
      <c r="B20" s="56">
        <v>18</v>
      </c>
      <c r="C20" s="55"/>
      <c r="D20" s="55"/>
      <c r="E20" s="55"/>
      <c r="F20" s="55"/>
      <c r="G20" s="55"/>
      <c r="J20" s="55"/>
      <c r="K20" s="55"/>
      <c r="L20" s="55"/>
      <c r="M20" s="55"/>
      <c r="N20" s="55"/>
      <c r="O20" s="55"/>
      <c r="P20" s="55"/>
      <c r="R20" s="56">
        <v>22</v>
      </c>
      <c r="S20" s="55"/>
      <c r="T20" s="55"/>
      <c r="U20" s="55"/>
      <c r="V20" s="55"/>
      <c r="W20" s="55"/>
    </row>
    <row r="21" spans="2:29" ht="15.6" customHeight="1" x14ac:dyDescent="0.3">
      <c r="H21" s="56">
        <f>B20*8</f>
        <v>144</v>
      </c>
      <c r="J21" s="56">
        <v>22</v>
      </c>
      <c r="K21" s="55"/>
      <c r="L21" s="55"/>
      <c r="M21" s="55"/>
      <c r="N21" s="55"/>
      <c r="O21" s="55"/>
      <c r="P21" s="56">
        <f>J21*8</f>
        <v>176</v>
      </c>
      <c r="X21" s="56">
        <f>R20*8</f>
        <v>176</v>
      </c>
      <c r="Z21" s="71"/>
      <c r="AA21" s="16" t="s">
        <v>38</v>
      </c>
    </row>
    <row r="22" spans="2:29" ht="14.4" customHeight="1" x14ac:dyDescent="0.3">
      <c r="Z22" s="72" t="s">
        <v>39</v>
      </c>
      <c r="AA22" s="73"/>
      <c r="AB22" s="73"/>
    </row>
    <row r="23" spans="2:29" ht="18.600000000000001" customHeight="1" x14ac:dyDescent="0.3">
      <c r="B23" s="7"/>
      <c r="C23" s="8"/>
      <c r="D23" s="391" t="s">
        <v>40</v>
      </c>
      <c r="E23" s="393"/>
      <c r="F23" s="393"/>
      <c r="G23" s="8"/>
      <c r="H23" s="9"/>
      <c r="J23" s="7"/>
      <c r="K23" s="8"/>
      <c r="L23" s="391" t="s">
        <v>41</v>
      </c>
      <c r="M23" s="393"/>
      <c r="N23" s="393"/>
      <c r="O23" s="8"/>
      <c r="P23" s="9"/>
      <c r="R23" s="7"/>
      <c r="S23" s="8"/>
      <c r="T23" s="391" t="s">
        <v>42</v>
      </c>
      <c r="U23" s="393"/>
      <c r="V23" s="393"/>
      <c r="W23" s="8"/>
      <c r="X23" s="9"/>
      <c r="Z23" s="74"/>
      <c r="AA23" s="74"/>
      <c r="AB23" s="74"/>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5">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6">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67">
        <v>44767</v>
      </c>
      <c r="D29" s="51">
        <v>44768</v>
      </c>
      <c r="E29" s="45">
        <v>44769</v>
      </c>
      <c r="F29" s="45">
        <v>44770</v>
      </c>
      <c r="G29" s="51">
        <v>44771</v>
      </c>
      <c r="H29" s="77">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8">
        <v>44773</v>
      </c>
      <c r="C30" s="23"/>
      <c r="D30" s="23"/>
      <c r="E30" s="23"/>
      <c r="F30" s="23"/>
      <c r="G30" s="23"/>
      <c r="H30" s="56">
        <f>B31*8</f>
        <v>160</v>
      </c>
      <c r="J30" s="56">
        <v>22</v>
      </c>
      <c r="K30" s="55"/>
      <c r="L30" s="55"/>
      <c r="M30" s="55"/>
      <c r="N30" s="55"/>
      <c r="O30" s="55"/>
      <c r="P30" s="56">
        <f>J30*8</f>
        <v>176</v>
      </c>
      <c r="R30" s="56">
        <v>22</v>
      </c>
      <c r="S30" s="55"/>
      <c r="T30" s="55"/>
      <c r="U30" s="55"/>
      <c r="V30" s="55"/>
      <c r="W30" s="55"/>
      <c r="X30" s="56">
        <f>R30*8</f>
        <v>176</v>
      </c>
    </row>
    <row r="31" spans="2:29" ht="16.2" customHeight="1" x14ac:dyDescent="0.3">
      <c r="B31" s="56">
        <v>20</v>
      </c>
    </row>
    <row r="32" spans="2:29" ht="17.399999999999999" customHeight="1" x14ac:dyDescent="0.3">
      <c r="B32" s="7"/>
      <c r="C32" s="8"/>
      <c r="D32" s="391" t="s">
        <v>43</v>
      </c>
      <c r="E32" s="393"/>
      <c r="F32" s="393"/>
      <c r="G32" s="8"/>
      <c r="H32" s="9"/>
      <c r="J32" s="7"/>
      <c r="K32" s="8"/>
      <c r="L32" s="391" t="s">
        <v>44</v>
      </c>
      <c r="M32" s="393"/>
      <c r="N32" s="393"/>
      <c r="O32" s="8"/>
      <c r="P32" s="9"/>
      <c r="R32" s="7"/>
      <c r="S32" s="8"/>
      <c r="T32" s="391" t="s">
        <v>45</v>
      </c>
      <c r="U32" s="393"/>
      <c r="V32" s="393"/>
      <c r="W32" s="8"/>
      <c r="X32" s="9"/>
      <c r="Z32" s="79">
        <f>H11+P11+X11+H21+P21+X21+H30+P30+X30+H40+P40+X40</f>
        <v>1984</v>
      </c>
      <c r="AA32" s="80" t="s">
        <v>46</v>
      </c>
      <c r="AB32" s="80"/>
      <c r="AC32" s="81"/>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82">
        <v>1752</v>
      </c>
      <c r="AA33" s="395" t="s">
        <v>47</v>
      </c>
      <c r="AB33" s="395"/>
      <c r="AC33" s="396"/>
    </row>
    <row r="34" spans="2:29" ht="14.4" customHeight="1" x14ac:dyDescent="0.3">
      <c r="B34" s="17"/>
      <c r="C34" s="18"/>
      <c r="D34" s="18"/>
      <c r="E34" s="18"/>
      <c r="F34" s="19"/>
      <c r="G34" s="19"/>
      <c r="H34" s="83">
        <v>44835</v>
      </c>
      <c r="J34" s="22"/>
      <c r="K34" s="65"/>
      <c r="L34" s="84">
        <v>44866</v>
      </c>
      <c r="M34" s="26">
        <v>44867</v>
      </c>
      <c r="N34" s="26">
        <v>44868</v>
      </c>
      <c r="O34" s="26">
        <v>44869</v>
      </c>
      <c r="P34" s="25">
        <v>44870</v>
      </c>
      <c r="R34" s="17"/>
      <c r="S34" s="18"/>
      <c r="T34" s="19"/>
      <c r="U34" s="20"/>
      <c r="V34" s="24">
        <v>44896</v>
      </c>
      <c r="W34" s="26">
        <v>44897</v>
      </c>
      <c r="X34" s="25">
        <v>44898</v>
      </c>
      <c r="Z34" s="85">
        <f>Z32-Z33</f>
        <v>232</v>
      </c>
      <c r="AA34" s="395" t="s">
        <v>48</v>
      </c>
      <c r="AB34" s="395"/>
      <c r="AC34" s="396"/>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6">
        <v>44901</v>
      </c>
      <c r="U35" s="33">
        <v>44902</v>
      </c>
      <c r="V35" s="86">
        <v>44903</v>
      </c>
      <c r="W35" s="33">
        <v>44904</v>
      </c>
      <c r="X35" s="31">
        <v>44905</v>
      </c>
      <c r="Z35" s="87">
        <f>Z34/8</f>
        <v>29</v>
      </c>
      <c r="AA35" s="88" t="s">
        <v>49</v>
      </c>
      <c r="AB35" s="88"/>
      <c r="AC35" s="89"/>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90">
        <v>44894</v>
      </c>
      <c r="M38" s="52">
        <v>44895</v>
      </c>
      <c r="N38" s="23"/>
      <c r="O38" s="23"/>
      <c r="P38" s="49"/>
      <c r="R38" s="91">
        <v>44920</v>
      </c>
      <c r="S38" s="91">
        <v>44921</v>
      </c>
      <c r="T38" s="51">
        <v>44922</v>
      </c>
      <c r="U38" s="51">
        <v>44923</v>
      </c>
      <c r="V38" s="51">
        <v>44924</v>
      </c>
      <c r="W38" s="51">
        <v>44925</v>
      </c>
      <c r="X38" s="69">
        <v>44926</v>
      </c>
    </row>
    <row r="39" spans="2:29" ht="15.6" customHeight="1" x14ac:dyDescent="0.3">
      <c r="B39" s="48">
        <v>44864</v>
      </c>
      <c r="C39" s="92">
        <v>44865</v>
      </c>
      <c r="D39" s="70"/>
      <c r="E39" s="93"/>
      <c r="F39" s="93"/>
      <c r="G39" s="93"/>
      <c r="H39" s="49"/>
      <c r="J39" s="56">
        <v>20</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160</v>
      </c>
      <c r="X40" s="56">
        <f>R39*8</f>
        <v>152</v>
      </c>
      <c r="AA40" s="394" t="s">
        <v>50</v>
      </c>
      <c r="AB40" s="394"/>
      <c r="AC40" s="394"/>
    </row>
    <row r="41" spans="2:29" ht="15.6" customHeight="1" x14ac:dyDescent="0.3">
      <c r="Z41" s="94"/>
      <c r="AA41" s="95" t="s">
        <v>51</v>
      </c>
      <c r="AB41" s="95" t="s">
        <v>52</v>
      </c>
      <c r="AC41" s="95" t="s">
        <v>53</v>
      </c>
    </row>
    <row r="42" spans="2:29" ht="15.6" customHeight="1" x14ac:dyDescent="0.3">
      <c r="Z42" s="96" t="s">
        <v>54</v>
      </c>
      <c r="AA42" s="95" t="s">
        <v>55</v>
      </c>
      <c r="AB42" s="95" t="s">
        <v>56</v>
      </c>
      <c r="AC42" s="97"/>
    </row>
    <row r="43" spans="2:29" ht="15.6" customHeight="1" x14ac:dyDescent="0.3">
      <c r="Z43" s="98">
        <v>1</v>
      </c>
      <c r="AA43" s="97" t="s">
        <v>57</v>
      </c>
      <c r="AB43" s="97" t="s">
        <v>57</v>
      </c>
      <c r="AC43" s="97" t="s">
        <v>57</v>
      </c>
    </row>
    <row r="44" spans="2:29" ht="15.6" customHeight="1" x14ac:dyDescent="0.3">
      <c r="Z44" s="99">
        <v>2</v>
      </c>
      <c r="AA44" s="97" t="s">
        <v>58</v>
      </c>
      <c r="AB44" s="97" t="s">
        <v>58</v>
      </c>
      <c r="AC44" s="97" t="s">
        <v>58</v>
      </c>
    </row>
    <row r="45" spans="2:29" ht="15.6" customHeight="1" x14ac:dyDescent="0.3">
      <c r="Z45" s="95">
        <v>3</v>
      </c>
      <c r="AA45" s="97" t="s">
        <v>59</v>
      </c>
      <c r="AB45" s="97" t="s">
        <v>59</v>
      </c>
      <c r="AC45" s="97" t="s">
        <v>59</v>
      </c>
    </row>
    <row r="46" spans="2:29" ht="15.6" customHeight="1" x14ac:dyDescent="0.3">
      <c r="Z46" s="95"/>
      <c r="AA46" s="100"/>
      <c r="AB46" s="100"/>
      <c r="AC46" s="97"/>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94"/>
      <c r="K2" s="295" t="s">
        <v>60</v>
      </c>
    </row>
    <row r="3" spans="2:16" ht="14.4" customHeight="1" x14ac:dyDescent="0.3">
      <c r="J3" s="296"/>
      <c r="K3" s="295" t="s">
        <v>61</v>
      </c>
    </row>
    <row r="4" spans="2:16" ht="14.4" customHeight="1" x14ac:dyDescent="0.3">
      <c r="J4" s="297"/>
      <c r="K4" s="295" t="s">
        <v>62</v>
      </c>
    </row>
    <row r="5" spans="2:16" ht="15" customHeight="1" x14ac:dyDescent="0.3"/>
    <row r="6" spans="2:16" ht="16.2" customHeight="1" x14ac:dyDescent="0.3">
      <c r="B6" s="462" t="s">
        <v>63</v>
      </c>
      <c r="C6" s="463"/>
      <c r="D6" s="463"/>
      <c r="E6" s="463"/>
      <c r="F6" s="463"/>
      <c r="G6" s="463"/>
      <c r="H6" s="464"/>
      <c r="J6" s="465" t="s">
        <v>64</v>
      </c>
      <c r="K6" s="465"/>
      <c r="L6" s="465"/>
      <c r="M6" s="465"/>
      <c r="N6" s="465"/>
      <c r="O6" s="465"/>
      <c r="P6" s="466"/>
    </row>
    <row r="8" spans="2:16" ht="14.4" customHeight="1" x14ac:dyDescent="0.3">
      <c r="B8" s="298" t="s">
        <v>65</v>
      </c>
      <c r="C8" s="299" t="s">
        <v>97</v>
      </c>
      <c r="E8" s="300" t="s">
        <v>66</v>
      </c>
      <c r="F8" s="467" t="s">
        <v>100</v>
      </c>
      <c r="G8" s="467"/>
      <c r="H8" s="467"/>
    </row>
    <row r="9" spans="2:16" ht="14.4" customHeight="1" x14ac:dyDescent="0.3">
      <c r="B9" s="298" t="s">
        <v>67</v>
      </c>
      <c r="C9" s="299" t="s">
        <v>98</v>
      </c>
      <c r="E9" s="300" t="s">
        <v>68</v>
      </c>
      <c r="F9" s="467" t="s">
        <v>101</v>
      </c>
      <c r="G9" s="467"/>
      <c r="H9" s="467"/>
    </row>
    <row r="10" spans="2:16" ht="14.4" customHeight="1" x14ac:dyDescent="0.3">
      <c r="B10" s="298" t="s">
        <v>69</v>
      </c>
      <c r="C10" s="299" t="s">
        <v>1</v>
      </c>
      <c r="E10" s="300" t="s">
        <v>70</v>
      </c>
      <c r="F10" s="467" t="s">
        <v>102</v>
      </c>
      <c r="G10" s="467"/>
      <c r="H10" s="467"/>
    </row>
    <row r="11" spans="2:16" ht="14.4" customHeight="1" x14ac:dyDescent="0.3">
      <c r="B11" s="298" t="s">
        <v>71</v>
      </c>
      <c r="C11" s="299" t="s">
        <v>99</v>
      </c>
      <c r="E11" s="300" t="s">
        <v>72</v>
      </c>
      <c r="F11" s="468" t="s">
        <v>111</v>
      </c>
      <c r="G11" s="467"/>
      <c r="H11" s="467"/>
    </row>
    <row r="14" spans="2:16" ht="14.4" customHeight="1" x14ac:dyDescent="0.3">
      <c r="C14" s="301" t="s">
        <v>73</v>
      </c>
      <c r="E14" s="301" t="s">
        <v>74</v>
      </c>
      <c r="G14" s="302" t="s">
        <v>75</v>
      </c>
      <c r="I14" s="303" t="s">
        <v>76</v>
      </c>
    </row>
    <row r="15" spans="2:16" ht="14.4" customHeight="1" x14ac:dyDescent="0.3">
      <c r="B15" s="302" t="s">
        <v>77</v>
      </c>
      <c r="C15" s="301" t="s">
        <v>78</v>
      </c>
      <c r="E15" s="301" t="s">
        <v>79</v>
      </c>
      <c r="G15" s="304"/>
      <c r="I15" s="305">
        <f>'8'!I15-((G49-G47))/4</f>
        <v>-97.000000000000014</v>
      </c>
    </row>
    <row r="16" spans="2:16" ht="14.4" customHeight="1" x14ac:dyDescent="0.3">
      <c r="B16" s="306">
        <v>1</v>
      </c>
      <c r="C16" s="307"/>
      <c r="E16" s="307"/>
      <c r="G16" s="304">
        <f>((E16-C16)*24)</f>
        <v>0</v>
      </c>
    </row>
    <row r="17" spans="2:7" ht="14.4" customHeight="1" x14ac:dyDescent="0.3">
      <c r="B17" s="306">
        <v>2</v>
      </c>
      <c r="C17" s="307"/>
      <c r="E17" s="307"/>
      <c r="G17" s="304">
        <f>((E17-C17)*24)</f>
        <v>0</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6">
        <v>5</v>
      </c>
      <c r="C20" s="307"/>
      <c r="E20" s="307"/>
      <c r="G20" s="304">
        <f>((E20-C20)*24)</f>
        <v>0</v>
      </c>
    </row>
    <row r="21" spans="2:7" ht="14.4" customHeight="1" x14ac:dyDescent="0.3">
      <c r="B21" s="306">
        <v>6</v>
      </c>
      <c r="C21" s="307"/>
      <c r="E21" s="307"/>
      <c r="G21" s="304">
        <f>((E21-C21)*24)</f>
        <v>0</v>
      </c>
    </row>
    <row r="22" spans="2:7" ht="14.4" customHeight="1" x14ac:dyDescent="0.3">
      <c r="B22" s="306">
        <v>7</v>
      </c>
      <c r="C22" s="307"/>
      <c r="E22" s="307"/>
      <c r="G22" s="304">
        <f>((E22-C22)*24)</f>
        <v>0</v>
      </c>
    </row>
    <row r="23" spans="2:7" ht="14.4" customHeight="1" x14ac:dyDescent="0.3">
      <c r="B23" s="306">
        <v>8</v>
      </c>
      <c r="C23" s="307"/>
      <c r="E23" s="307"/>
      <c r="G23" s="304">
        <f>((E23-C23)*24)</f>
        <v>0</v>
      </c>
    </row>
    <row r="24" spans="2:7" ht="14.4" customHeight="1" x14ac:dyDescent="0.3">
      <c r="B24" s="306">
        <v>9</v>
      </c>
      <c r="C24" s="307"/>
      <c r="E24" s="307"/>
      <c r="G24" s="304">
        <f>((E24-C24)*24)</f>
        <v>0</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6">
        <v>12</v>
      </c>
      <c r="C27" s="307"/>
      <c r="E27" s="307"/>
      <c r="G27" s="304">
        <f>((E27-C27)*24)</f>
        <v>0</v>
      </c>
    </row>
    <row r="28" spans="2:7" ht="14.4" customHeight="1" x14ac:dyDescent="0.3">
      <c r="B28" s="306">
        <v>13</v>
      </c>
      <c r="C28" s="307"/>
      <c r="E28" s="307"/>
      <c r="G28" s="304">
        <f>((E28-C28)*24)</f>
        <v>0</v>
      </c>
    </row>
    <row r="29" spans="2:7" ht="14.4" customHeight="1" x14ac:dyDescent="0.3">
      <c r="B29" s="306">
        <v>14</v>
      </c>
      <c r="C29" s="307"/>
      <c r="E29" s="307"/>
      <c r="G29" s="304">
        <f>((E29-C29)*24)</f>
        <v>0</v>
      </c>
    </row>
    <row r="30" spans="2:7" ht="14.4" customHeight="1" x14ac:dyDescent="0.3">
      <c r="B30" s="306">
        <v>15</v>
      </c>
      <c r="C30" s="307"/>
      <c r="E30" s="307"/>
      <c r="G30" s="304">
        <f>((E30-C30)*24)</f>
        <v>0</v>
      </c>
    </row>
    <row r="31" spans="2:7" ht="14.4" customHeight="1" x14ac:dyDescent="0.3">
      <c r="B31" s="306">
        <v>16</v>
      </c>
      <c r="C31" s="307"/>
      <c r="E31" s="307"/>
      <c r="G31" s="304">
        <f>((E31-C31)*24)</f>
        <v>0</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06">
        <v>19</v>
      </c>
      <c r="C34" s="307"/>
      <c r="E34" s="307"/>
      <c r="G34" s="304">
        <f>((E34-C34)*24)</f>
        <v>0</v>
      </c>
    </row>
    <row r="35" spans="2:7" ht="14.4" customHeight="1" x14ac:dyDescent="0.3">
      <c r="B35" s="306">
        <v>20</v>
      </c>
      <c r="C35" s="307"/>
      <c r="E35" s="307"/>
      <c r="G35" s="304">
        <f>((E35-C35)*24)</f>
        <v>0</v>
      </c>
    </row>
    <row r="36" spans="2:7" ht="14.4" customHeight="1" x14ac:dyDescent="0.3">
      <c r="B36" s="306">
        <v>21</v>
      </c>
      <c r="C36" s="307"/>
      <c r="E36" s="307"/>
      <c r="G36" s="304">
        <f>((E36-C36)*24)</f>
        <v>0</v>
      </c>
    </row>
    <row r="37" spans="2:7" ht="14.4" customHeight="1" x14ac:dyDescent="0.3">
      <c r="B37" s="306">
        <v>22</v>
      </c>
      <c r="C37" s="307"/>
      <c r="E37" s="307"/>
      <c r="G37" s="304">
        <f>((E37-C37)*24)</f>
        <v>0</v>
      </c>
    </row>
    <row r="38" spans="2:7" ht="14.4" customHeight="1" x14ac:dyDescent="0.3">
      <c r="B38" s="306">
        <v>23</v>
      </c>
      <c r="C38" s="307"/>
      <c r="E38" s="307"/>
      <c r="G38" s="304">
        <f>((E38-C38)*24)</f>
        <v>0</v>
      </c>
    </row>
    <row r="39" spans="2:7" ht="14.4" customHeight="1" x14ac:dyDescent="0.3">
      <c r="B39" s="43">
        <v>24</v>
      </c>
      <c r="C39" s="43"/>
      <c r="E39" s="43"/>
      <c r="G39" s="43" t="s">
        <v>103</v>
      </c>
    </row>
    <row r="40" spans="2:7" ht="14.4" customHeight="1" x14ac:dyDescent="0.3">
      <c r="B40" s="48">
        <v>25</v>
      </c>
      <c r="C40" s="48"/>
      <c r="E40" s="48"/>
      <c r="G40" s="48" t="s">
        <v>103</v>
      </c>
    </row>
    <row r="41" spans="2:7" ht="14.4" customHeight="1" x14ac:dyDescent="0.3">
      <c r="B41" s="306">
        <v>26</v>
      </c>
      <c r="C41" s="307"/>
      <c r="E41" s="307"/>
      <c r="G41" s="304">
        <f>((E41-C41)*24)</f>
        <v>0</v>
      </c>
    </row>
    <row r="42" spans="2:7" ht="14.4" customHeight="1" x14ac:dyDescent="0.3">
      <c r="B42" s="306">
        <v>27</v>
      </c>
      <c r="C42" s="307"/>
      <c r="E42" s="307"/>
      <c r="G42" s="304">
        <f>((E42-C42)*24)</f>
        <v>0</v>
      </c>
    </row>
    <row r="43" spans="2:7" ht="14.4" customHeight="1" x14ac:dyDescent="0.3">
      <c r="B43" s="306">
        <v>28</v>
      </c>
      <c r="C43" s="307"/>
      <c r="E43" s="307"/>
      <c r="G43" s="304">
        <f>((E43-C43)*24)</f>
        <v>0</v>
      </c>
    </row>
    <row r="44" spans="2:7" ht="14.4" customHeight="1" x14ac:dyDescent="0.3">
      <c r="B44" s="306">
        <v>29</v>
      </c>
      <c r="C44" s="307"/>
      <c r="E44" s="307"/>
      <c r="G44" s="304">
        <f>((E44-C44)*24)</f>
        <v>0</v>
      </c>
    </row>
    <row r="45" spans="2:7" ht="14.4" customHeight="1" x14ac:dyDescent="0.3">
      <c r="B45" s="306">
        <v>30</v>
      </c>
      <c r="C45" s="307"/>
      <c r="E45" s="307"/>
      <c r="G45" s="304">
        <f>((E45-C45)*24)</f>
        <v>0</v>
      </c>
    </row>
    <row r="47" spans="2:7" ht="14.4" customHeight="1" x14ac:dyDescent="0.3">
      <c r="E47" s="308"/>
      <c r="G47" s="309">
        <f>SUMIF(G16:G46,"&lt;&gt;Vacaciones")+(COUNTIF(G16:G46,"Baja")+COUNTIF(G16:G46,"Vacaciones Anteriores"))*4</f>
        <v>0</v>
      </c>
    </row>
    <row r="49" spans="2:8" ht="14.4" customHeight="1" x14ac:dyDescent="0.3">
      <c r="G49" s="309">
        <f>('2022'!X30*4)/8</f>
        <v>88</v>
      </c>
    </row>
    <row r="51" spans="2:8" ht="14.4" customHeight="1" x14ac:dyDescent="0.3">
      <c r="B51" s="310" t="s">
        <v>80</v>
      </c>
      <c r="E51" s="311" t="s">
        <v>81</v>
      </c>
    </row>
    <row r="54" spans="2:8" ht="14.4" customHeight="1" x14ac:dyDescent="0.3">
      <c r="B54" s="310" t="s">
        <v>85</v>
      </c>
      <c r="C54" s="312">
        <v>30</v>
      </c>
      <c r="D54" s="313" t="s">
        <v>82</v>
      </c>
      <c r="E54" s="314" t="s">
        <v>93</v>
      </c>
      <c r="F54" s="315" t="s">
        <v>82</v>
      </c>
      <c r="G54" s="316">
        <v>2022</v>
      </c>
    </row>
    <row r="58" spans="2:8" ht="14.4" customHeight="1" x14ac:dyDescent="0.3">
      <c r="B58" s="461" t="s">
        <v>84</v>
      </c>
      <c r="C58" s="461"/>
      <c r="D58" s="461"/>
      <c r="E58" s="461"/>
      <c r="F58" s="461"/>
      <c r="G58" s="461"/>
      <c r="H58" s="461"/>
    </row>
    <row r="59" spans="2:8" ht="14.4" customHeight="1" x14ac:dyDescent="0.3">
      <c r="B59" s="461"/>
      <c r="C59" s="461"/>
      <c r="D59" s="461"/>
      <c r="E59" s="461"/>
      <c r="F59" s="461"/>
      <c r="G59" s="461"/>
      <c r="H59" s="461"/>
    </row>
    <row r="60" spans="2:8" ht="14.4" customHeight="1" x14ac:dyDescent="0.3">
      <c r="B60" s="461"/>
      <c r="C60" s="461"/>
      <c r="D60" s="461"/>
      <c r="E60" s="461"/>
      <c r="F60" s="461"/>
      <c r="G60" s="461"/>
      <c r="H60" s="461"/>
    </row>
    <row r="61" spans="2:8" ht="14.4" customHeight="1" x14ac:dyDescent="0.3">
      <c r="B61" s="461"/>
      <c r="C61" s="461"/>
      <c r="D61" s="461"/>
      <c r="E61" s="461"/>
      <c r="F61" s="461"/>
      <c r="G61" s="461"/>
      <c r="H61" s="461"/>
    </row>
    <row r="62" spans="2:8" ht="14.4" customHeight="1" x14ac:dyDescent="0.3">
      <c r="B62" s="461"/>
      <c r="C62" s="461"/>
      <c r="D62" s="461"/>
      <c r="E62" s="461"/>
      <c r="F62" s="461"/>
      <c r="G62" s="461"/>
      <c r="H62" s="46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17"/>
      <c r="K2" s="318" t="s">
        <v>60</v>
      </c>
    </row>
    <row r="3" spans="2:16" ht="14.4" customHeight="1" x14ac:dyDescent="0.3">
      <c r="J3" s="319"/>
      <c r="K3" s="318" t="s">
        <v>61</v>
      </c>
    </row>
    <row r="4" spans="2:16" ht="14.4" customHeight="1" x14ac:dyDescent="0.3">
      <c r="J4" s="320"/>
      <c r="K4" s="318" t="s">
        <v>62</v>
      </c>
    </row>
    <row r="5" spans="2:16" ht="15" customHeight="1" x14ac:dyDescent="0.3"/>
    <row r="6" spans="2:16" ht="16.2" customHeight="1" x14ac:dyDescent="0.3">
      <c r="B6" s="470" t="s">
        <v>63</v>
      </c>
      <c r="C6" s="471"/>
      <c r="D6" s="471"/>
      <c r="E6" s="471"/>
      <c r="F6" s="471"/>
      <c r="G6" s="471"/>
      <c r="H6" s="472"/>
      <c r="J6" s="473" t="s">
        <v>64</v>
      </c>
      <c r="K6" s="473"/>
      <c r="L6" s="473"/>
      <c r="M6" s="473"/>
      <c r="N6" s="473"/>
      <c r="O6" s="473"/>
      <c r="P6" s="474"/>
    </row>
    <row r="8" spans="2:16" ht="14.4" customHeight="1" x14ac:dyDescent="0.3">
      <c r="B8" s="321" t="s">
        <v>65</v>
      </c>
      <c r="C8" s="322" t="s">
        <v>97</v>
      </c>
      <c r="E8" s="323" t="s">
        <v>66</v>
      </c>
      <c r="F8" s="475" t="s">
        <v>100</v>
      </c>
      <c r="G8" s="475"/>
      <c r="H8" s="475"/>
    </row>
    <row r="9" spans="2:16" ht="14.4" customHeight="1" x14ac:dyDescent="0.3">
      <c r="B9" s="321" t="s">
        <v>67</v>
      </c>
      <c r="C9" s="322" t="s">
        <v>98</v>
      </c>
      <c r="E9" s="323" t="s">
        <v>68</v>
      </c>
      <c r="F9" s="475" t="s">
        <v>101</v>
      </c>
      <c r="G9" s="475"/>
      <c r="H9" s="475"/>
    </row>
    <row r="10" spans="2:16" ht="14.4" customHeight="1" x14ac:dyDescent="0.3">
      <c r="B10" s="321" t="s">
        <v>69</v>
      </c>
      <c r="C10" s="322" t="s">
        <v>1</v>
      </c>
      <c r="E10" s="323" t="s">
        <v>70</v>
      </c>
      <c r="F10" s="475" t="s">
        <v>102</v>
      </c>
      <c r="G10" s="475"/>
      <c r="H10" s="475"/>
    </row>
    <row r="11" spans="2:16" ht="14.4" customHeight="1" x14ac:dyDescent="0.3">
      <c r="B11" s="321" t="s">
        <v>71</v>
      </c>
      <c r="C11" s="322" t="s">
        <v>99</v>
      </c>
      <c r="E11" s="323" t="s">
        <v>72</v>
      </c>
      <c r="F11" s="476" t="s">
        <v>115</v>
      </c>
      <c r="G11" s="475"/>
      <c r="H11" s="475"/>
    </row>
    <row r="14" spans="2:16" ht="14.4" customHeight="1" x14ac:dyDescent="0.3">
      <c r="C14" s="324" t="s">
        <v>73</v>
      </c>
      <c r="E14" s="324" t="s">
        <v>74</v>
      </c>
      <c r="G14" s="325" t="s">
        <v>75</v>
      </c>
      <c r="I14" s="326" t="s">
        <v>76</v>
      </c>
    </row>
    <row r="15" spans="2:16" ht="14.4" customHeight="1" x14ac:dyDescent="0.3">
      <c r="B15" s="325" t="s">
        <v>77</v>
      </c>
      <c r="C15" s="324" t="s">
        <v>78</v>
      </c>
      <c r="E15" s="324" t="s">
        <v>79</v>
      </c>
      <c r="G15" s="327"/>
      <c r="I15" s="328">
        <f>'9'!I15-((G49-G47))/4</f>
        <v>-117.00000000000001</v>
      </c>
    </row>
    <row r="16" spans="2:16" ht="14.4" customHeight="1" x14ac:dyDescent="0.3">
      <c r="B16" s="83">
        <v>1</v>
      </c>
      <c r="C16" s="83"/>
      <c r="E16" s="83"/>
      <c r="G16" s="83" t="s">
        <v>103</v>
      </c>
    </row>
    <row r="17" spans="2:7" ht="14.4" customHeight="1" x14ac:dyDescent="0.3">
      <c r="B17" s="30">
        <v>2</v>
      </c>
      <c r="C17" s="30"/>
      <c r="E17" s="30"/>
      <c r="G17" s="30" t="s">
        <v>103</v>
      </c>
    </row>
    <row r="18" spans="2:7" ht="14.4" customHeight="1" x14ac:dyDescent="0.3">
      <c r="B18" s="329">
        <v>3</v>
      </c>
      <c r="C18" s="330"/>
      <c r="E18" s="330"/>
      <c r="G18" s="327">
        <f>((E18-C18)*24)</f>
        <v>0</v>
      </c>
    </row>
    <row r="19" spans="2:7" ht="14.4" customHeight="1" x14ac:dyDescent="0.3">
      <c r="B19" s="329">
        <v>4</v>
      </c>
      <c r="C19" s="330"/>
      <c r="E19" s="330"/>
      <c r="G19" s="327">
        <f>((E19-C19)*24)</f>
        <v>0</v>
      </c>
    </row>
    <row r="20" spans="2:7" ht="14.4" customHeight="1" x14ac:dyDescent="0.3">
      <c r="B20" s="329">
        <v>5</v>
      </c>
      <c r="C20" s="330"/>
      <c r="E20" s="330"/>
      <c r="G20" s="327">
        <f>((E20-C20)*24)</f>
        <v>0</v>
      </c>
    </row>
    <row r="21" spans="2:7" ht="14.4" customHeight="1" x14ac:dyDescent="0.3">
      <c r="B21" s="329">
        <v>6</v>
      </c>
      <c r="C21" s="330"/>
      <c r="E21" s="330"/>
      <c r="G21" s="327">
        <f>((E21-C21)*24)</f>
        <v>0</v>
      </c>
    </row>
    <row r="22" spans="2:7" ht="14.4" customHeight="1" x14ac:dyDescent="0.3">
      <c r="B22" s="329">
        <v>7</v>
      </c>
      <c r="C22" s="330"/>
      <c r="E22" s="330"/>
      <c r="G22" s="327">
        <f>((E22-C22)*24)</f>
        <v>0</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29">
        <v>10</v>
      </c>
      <c r="C25" s="330"/>
      <c r="E25" s="330"/>
      <c r="G25" s="327">
        <f>((E25-C25)*24)</f>
        <v>0</v>
      </c>
    </row>
    <row r="26" spans="2:7" ht="14.4" customHeight="1" x14ac:dyDescent="0.3">
      <c r="B26" s="329">
        <v>11</v>
      </c>
      <c r="C26" s="330"/>
      <c r="E26" s="330"/>
      <c r="G26" s="327">
        <f>((E26-C26)*24)</f>
        <v>0</v>
      </c>
    </row>
    <row r="27" spans="2:7" ht="14.4" customHeight="1" x14ac:dyDescent="0.3">
      <c r="B27" s="15">
        <v>12</v>
      </c>
      <c r="C27" s="15"/>
      <c r="E27" s="15"/>
      <c r="G27" s="15" t="s">
        <v>103</v>
      </c>
    </row>
    <row r="28" spans="2:7" ht="14.4" customHeight="1" x14ac:dyDescent="0.3">
      <c r="B28" s="329">
        <v>13</v>
      </c>
      <c r="C28" s="330"/>
      <c r="E28" s="330"/>
      <c r="G28" s="327">
        <f>((E28-C28)*24)</f>
        <v>0</v>
      </c>
    </row>
    <row r="29" spans="2:7" ht="14.4" customHeight="1" x14ac:dyDescent="0.3">
      <c r="B29" s="329">
        <v>14</v>
      </c>
      <c r="C29" s="330"/>
      <c r="E29" s="330"/>
      <c r="G29" s="327">
        <f>((E29-C29)*24)</f>
        <v>0</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29">
        <v>17</v>
      </c>
      <c r="C32" s="330"/>
      <c r="E32" s="330"/>
      <c r="G32" s="327">
        <f>((E32-C32)*24)</f>
        <v>0</v>
      </c>
    </row>
    <row r="33" spans="2:7" ht="14.4" customHeight="1" x14ac:dyDescent="0.3">
      <c r="B33" s="329">
        <v>18</v>
      </c>
      <c r="C33" s="330"/>
      <c r="E33" s="330"/>
      <c r="G33" s="327">
        <f>((E33-C33)*24)</f>
        <v>0</v>
      </c>
    </row>
    <row r="34" spans="2:7" ht="14.4" customHeight="1" x14ac:dyDescent="0.3">
      <c r="B34" s="329">
        <v>19</v>
      </c>
      <c r="C34" s="330"/>
      <c r="E34" s="330"/>
      <c r="G34" s="327">
        <f>((E34-C34)*24)</f>
        <v>0</v>
      </c>
    </row>
    <row r="35" spans="2:7" ht="14.4" customHeight="1" x14ac:dyDescent="0.3">
      <c r="B35" s="329">
        <v>20</v>
      </c>
      <c r="C35" s="330"/>
      <c r="E35" s="330"/>
      <c r="G35" s="327">
        <f>((E35-C35)*24)</f>
        <v>0</v>
      </c>
    </row>
    <row r="36" spans="2:7" ht="14.4" customHeight="1" x14ac:dyDescent="0.3">
      <c r="B36" s="329">
        <v>21</v>
      </c>
      <c r="C36" s="330"/>
      <c r="E36" s="330"/>
      <c r="G36" s="327">
        <f>((E36-C36)*24)</f>
        <v>0</v>
      </c>
    </row>
    <row r="37" spans="2:7" ht="14.4" customHeight="1" x14ac:dyDescent="0.3">
      <c r="B37" s="38">
        <v>22</v>
      </c>
      <c r="C37" s="38"/>
      <c r="E37" s="38"/>
      <c r="G37" s="38" t="s">
        <v>103</v>
      </c>
    </row>
    <row r="38" spans="2:7" ht="14.4" customHeight="1" x14ac:dyDescent="0.3">
      <c r="B38" s="42">
        <v>23</v>
      </c>
      <c r="C38" s="42"/>
      <c r="E38" s="42"/>
      <c r="G38" s="42" t="s">
        <v>103</v>
      </c>
    </row>
    <row r="39" spans="2:7" ht="14.4" customHeight="1" x14ac:dyDescent="0.3">
      <c r="B39" s="329">
        <v>24</v>
      </c>
      <c r="C39" s="330"/>
      <c r="E39" s="330"/>
      <c r="G39" s="327">
        <f>((E39-C39)*24)</f>
        <v>0</v>
      </c>
    </row>
    <row r="40" spans="2:7" ht="14.4" customHeight="1" x14ac:dyDescent="0.3">
      <c r="B40" s="329">
        <v>25</v>
      </c>
      <c r="C40" s="330"/>
      <c r="E40" s="330"/>
      <c r="G40" s="327">
        <f>((E40-C40)*24)</f>
        <v>0</v>
      </c>
    </row>
    <row r="41" spans="2:7" ht="14.4" customHeight="1" x14ac:dyDescent="0.3">
      <c r="B41" s="329">
        <v>26</v>
      </c>
      <c r="C41" s="330"/>
      <c r="E41" s="330"/>
      <c r="G41" s="327">
        <f>((E41-C41)*24)</f>
        <v>0</v>
      </c>
    </row>
    <row r="42" spans="2:7" ht="14.4" customHeight="1" x14ac:dyDescent="0.3">
      <c r="B42" s="329">
        <v>27</v>
      </c>
      <c r="C42" s="330"/>
      <c r="E42" s="330"/>
      <c r="G42" s="327">
        <f>((E42-C42)*24)</f>
        <v>0</v>
      </c>
    </row>
    <row r="43" spans="2:7" ht="14.4" customHeight="1" x14ac:dyDescent="0.3">
      <c r="B43" s="329">
        <v>28</v>
      </c>
      <c r="C43" s="330"/>
      <c r="E43" s="330"/>
      <c r="G43" s="327">
        <f>((E43-C43)*24)</f>
        <v>0</v>
      </c>
    </row>
    <row r="44" spans="2:7" ht="14.4" customHeight="1" x14ac:dyDescent="0.3">
      <c r="B44" s="43">
        <v>29</v>
      </c>
      <c r="C44" s="43"/>
      <c r="E44" s="43"/>
      <c r="G44" s="43" t="s">
        <v>103</v>
      </c>
    </row>
    <row r="45" spans="2:7" ht="14.4" customHeight="1" x14ac:dyDescent="0.3">
      <c r="B45" s="48">
        <v>30</v>
      </c>
      <c r="C45" s="48"/>
      <c r="E45" s="48"/>
      <c r="G45" s="48" t="s">
        <v>103</v>
      </c>
    </row>
    <row r="46" spans="2:7" ht="14.4" customHeight="1" x14ac:dyDescent="0.3">
      <c r="B46" s="329">
        <v>31</v>
      </c>
      <c r="C46" s="330"/>
      <c r="E46" s="330"/>
      <c r="G46" s="327">
        <f>((E46-C46)*24)</f>
        <v>0</v>
      </c>
    </row>
    <row r="47" spans="2:7" ht="14.4" customHeight="1" x14ac:dyDescent="0.3">
      <c r="E47" s="331"/>
      <c r="G47" s="332">
        <f>SUMIF(G16:G46,"&lt;&gt;Vacaciones")+(COUNTIF(G16:G46,"Baja")+COUNTIF(G16:G46,"Vacaciones Anteriores"))*4</f>
        <v>0</v>
      </c>
    </row>
    <row r="49" spans="2:8" ht="14.4" customHeight="1" x14ac:dyDescent="0.3">
      <c r="G49" s="332">
        <f>('2022'!H40*4)/8</f>
        <v>80</v>
      </c>
    </row>
    <row r="51" spans="2:8" ht="14.4" customHeight="1" x14ac:dyDescent="0.3">
      <c r="B51" s="333" t="s">
        <v>80</v>
      </c>
      <c r="E51" s="334" t="s">
        <v>81</v>
      </c>
    </row>
    <row r="54" spans="2:8" ht="14.4" customHeight="1" x14ac:dyDescent="0.3">
      <c r="B54" s="333" t="s">
        <v>85</v>
      </c>
      <c r="C54" s="335">
        <v>31</v>
      </c>
      <c r="D54" s="336" t="s">
        <v>82</v>
      </c>
      <c r="E54" s="337" t="s">
        <v>94</v>
      </c>
      <c r="F54" s="338" t="s">
        <v>82</v>
      </c>
      <c r="G54" s="339">
        <v>2022</v>
      </c>
    </row>
    <row r="58" spans="2:8" ht="14.4" customHeight="1" x14ac:dyDescent="0.3">
      <c r="B58" s="469" t="s">
        <v>84</v>
      </c>
      <c r="C58" s="469"/>
      <c r="D58" s="469"/>
      <c r="E58" s="469"/>
      <c r="F58" s="469"/>
      <c r="G58" s="469"/>
      <c r="H58" s="469"/>
    </row>
    <row r="59" spans="2:8" ht="14.4" customHeight="1" x14ac:dyDescent="0.3">
      <c r="B59" s="469"/>
      <c r="C59" s="469"/>
      <c r="D59" s="469"/>
      <c r="E59" s="469"/>
      <c r="F59" s="469"/>
      <c r="G59" s="469"/>
      <c r="H59" s="469"/>
    </row>
    <row r="60" spans="2:8" ht="14.4" customHeight="1" x14ac:dyDescent="0.3">
      <c r="B60" s="469"/>
      <c r="C60" s="469"/>
      <c r="D60" s="469"/>
      <c r="E60" s="469"/>
      <c r="F60" s="469"/>
      <c r="G60" s="469"/>
      <c r="H60" s="469"/>
    </row>
    <row r="61" spans="2:8" ht="14.4" customHeight="1" x14ac:dyDescent="0.3">
      <c r="B61" s="469"/>
      <c r="C61" s="469"/>
      <c r="D61" s="469"/>
      <c r="E61" s="469"/>
      <c r="F61" s="469"/>
      <c r="G61" s="469"/>
      <c r="H61" s="469"/>
    </row>
    <row r="62" spans="2:8" ht="14.4" customHeight="1" x14ac:dyDescent="0.3">
      <c r="B62" s="469"/>
      <c r="C62" s="469"/>
      <c r="D62" s="469"/>
      <c r="E62" s="469"/>
      <c r="F62" s="469"/>
      <c r="G62" s="469"/>
      <c r="H62" s="46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40"/>
      <c r="K2" s="341" t="s">
        <v>60</v>
      </c>
    </row>
    <row r="3" spans="2:16" ht="14.4" customHeight="1" x14ac:dyDescent="0.3">
      <c r="J3" s="342"/>
      <c r="K3" s="341" t="s">
        <v>61</v>
      </c>
    </row>
    <row r="4" spans="2:16" ht="14.4" customHeight="1" x14ac:dyDescent="0.3">
      <c r="J4" s="343"/>
      <c r="K4" s="341" t="s">
        <v>62</v>
      </c>
    </row>
    <row r="5" spans="2:16" ht="15" customHeight="1" x14ac:dyDescent="0.3"/>
    <row r="6" spans="2:16" ht="16.2" customHeight="1" x14ac:dyDescent="0.3">
      <c r="B6" s="478" t="s">
        <v>63</v>
      </c>
      <c r="C6" s="479"/>
      <c r="D6" s="479"/>
      <c r="E6" s="479"/>
      <c r="F6" s="479"/>
      <c r="G6" s="479"/>
      <c r="H6" s="480"/>
      <c r="J6" s="481" t="s">
        <v>64</v>
      </c>
      <c r="K6" s="481"/>
      <c r="L6" s="481"/>
      <c r="M6" s="481"/>
      <c r="N6" s="481"/>
      <c r="O6" s="481"/>
      <c r="P6" s="482"/>
    </row>
    <row r="8" spans="2:16" ht="14.4" customHeight="1" x14ac:dyDescent="0.3">
      <c r="B8" s="344" t="s">
        <v>65</v>
      </c>
      <c r="C8" s="345" t="s">
        <v>97</v>
      </c>
      <c r="E8" s="346" t="s">
        <v>66</v>
      </c>
      <c r="F8" s="483" t="s">
        <v>100</v>
      </c>
      <c r="G8" s="483"/>
      <c r="H8" s="483"/>
    </row>
    <row r="9" spans="2:16" ht="14.4" customHeight="1" x14ac:dyDescent="0.3">
      <c r="B9" s="344" t="s">
        <v>67</v>
      </c>
      <c r="C9" s="345" t="s">
        <v>98</v>
      </c>
      <c r="E9" s="346" t="s">
        <v>68</v>
      </c>
      <c r="F9" s="483" t="s">
        <v>101</v>
      </c>
      <c r="G9" s="483"/>
      <c r="H9" s="483"/>
    </row>
    <row r="10" spans="2:16" ht="14.4" customHeight="1" x14ac:dyDescent="0.3">
      <c r="B10" s="344" t="s">
        <v>69</v>
      </c>
      <c r="C10" s="345" t="s">
        <v>1</v>
      </c>
      <c r="E10" s="346" t="s">
        <v>70</v>
      </c>
      <c r="F10" s="483" t="s">
        <v>102</v>
      </c>
      <c r="G10" s="483"/>
      <c r="H10" s="483"/>
    </row>
    <row r="11" spans="2:16" ht="14.4" customHeight="1" x14ac:dyDescent="0.3">
      <c r="B11" s="344" t="s">
        <v>71</v>
      </c>
      <c r="C11" s="345" t="s">
        <v>99</v>
      </c>
      <c r="E11" s="346" t="s">
        <v>72</v>
      </c>
      <c r="F11" s="484" t="s">
        <v>113</v>
      </c>
      <c r="G11" s="483"/>
      <c r="H11" s="483"/>
    </row>
    <row r="14" spans="2:16" ht="14.4" customHeight="1" x14ac:dyDescent="0.3">
      <c r="C14" s="347" t="s">
        <v>73</v>
      </c>
      <c r="E14" s="347" t="s">
        <v>74</v>
      </c>
      <c r="G14" s="348" t="s">
        <v>75</v>
      </c>
      <c r="I14" s="349" t="s">
        <v>76</v>
      </c>
    </row>
    <row r="15" spans="2:16" ht="14.4" customHeight="1" x14ac:dyDescent="0.3">
      <c r="B15" s="348" t="s">
        <v>77</v>
      </c>
      <c r="C15" s="347" t="s">
        <v>78</v>
      </c>
      <c r="E15" s="347" t="s">
        <v>79</v>
      </c>
      <c r="G15" s="350"/>
      <c r="I15" s="351">
        <f>'10'!I15-((G49-G47))/4</f>
        <v>-137</v>
      </c>
    </row>
    <row r="16" spans="2:16" ht="14.4" customHeight="1" x14ac:dyDescent="0.3">
      <c r="B16" s="84">
        <v>1</v>
      </c>
      <c r="C16" s="84"/>
      <c r="E16" s="84"/>
      <c r="G16" s="84" t="s">
        <v>103</v>
      </c>
    </row>
    <row r="17" spans="2:7" ht="14.4" customHeight="1" x14ac:dyDescent="0.3">
      <c r="B17" s="352">
        <v>2</v>
      </c>
      <c r="C17" s="353"/>
      <c r="E17" s="353"/>
      <c r="G17" s="350">
        <f>((E17-C17)*24)</f>
        <v>0</v>
      </c>
    </row>
    <row r="18" spans="2:7" ht="14.4" customHeight="1" x14ac:dyDescent="0.3">
      <c r="B18" s="352">
        <v>3</v>
      </c>
      <c r="C18" s="353"/>
      <c r="E18" s="353"/>
      <c r="G18" s="350">
        <f>((E18-C18)*24)</f>
        <v>0</v>
      </c>
    </row>
    <row r="19" spans="2:7" ht="14.4" customHeight="1" x14ac:dyDescent="0.3">
      <c r="B19" s="352">
        <v>4</v>
      </c>
      <c r="C19" s="353"/>
      <c r="E19" s="353"/>
      <c r="G19" s="350">
        <f>((E19-C19)*24)</f>
        <v>0</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2">
        <v>7</v>
      </c>
      <c r="C22" s="353"/>
      <c r="E22" s="353"/>
      <c r="G22" s="350">
        <f>((E22-C22)*24)</f>
        <v>0</v>
      </c>
    </row>
    <row r="23" spans="2:7" ht="14.4" customHeight="1" x14ac:dyDescent="0.3">
      <c r="B23" s="352">
        <v>8</v>
      </c>
      <c r="C23" s="353"/>
      <c r="E23" s="353"/>
      <c r="G23" s="350">
        <f>((E23-C23)*24)</f>
        <v>0</v>
      </c>
    </row>
    <row r="24" spans="2:7" ht="14.4" customHeight="1" x14ac:dyDescent="0.3">
      <c r="B24" s="352">
        <v>9</v>
      </c>
      <c r="C24" s="353"/>
      <c r="E24" s="353"/>
      <c r="G24" s="350">
        <f>((E24-C24)*24)</f>
        <v>0</v>
      </c>
    </row>
    <row r="25" spans="2:7" ht="14.4" customHeight="1" x14ac:dyDescent="0.3">
      <c r="B25" s="352">
        <v>10</v>
      </c>
      <c r="C25" s="353"/>
      <c r="E25" s="353"/>
      <c r="G25" s="350">
        <f>((E25-C25)*24)</f>
        <v>0</v>
      </c>
    </row>
    <row r="26" spans="2:7" ht="14.4" customHeight="1" x14ac:dyDescent="0.3">
      <c r="B26" s="352">
        <v>11</v>
      </c>
      <c r="C26" s="353"/>
      <c r="E26" s="353"/>
      <c r="G26" s="350">
        <f>((E26-C26)*24)</f>
        <v>0</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2">
        <v>14</v>
      </c>
      <c r="C29" s="353"/>
      <c r="E29" s="353"/>
      <c r="G29" s="350">
        <f>((E29-C29)*24)</f>
        <v>0</v>
      </c>
    </row>
    <row r="30" spans="2:7" ht="14.4" customHeight="1" x14ac:dyDescent="0.3">
      <c r="B30" s="352">
        <v>15</v>
      </c>
      <c r="C30" s="353"/>
      <c r="E30" s="353"/>
      <c r="G30" s="350">
        <f>((E30-C30)*24)</f>
        <v>0</v>
      </c>
    </row>
    <row r="31" spans="2:7" ht="14.4" customHeight="1" x14ac:dyDescent="0.3">
      <c r="B31" s="352">
        <v>16</v>
      </c>
      <c r="C31" s="353"/>
      <c r="E31" s="353"/>
      <c r="G31" s="350">
        <f>((E31-C31)*24)</f>
        <v>0</v>
      </c>
    </row>
    <row r="32" spans="2:7" ht="14.4" customHeight="1" x14ac:dyDescent="0.3">
      <c r="B32" s="352">
        <v>17</v>
      </c>
      <c r="C32" s="353"/>
      <c r="E32" s="353"/>
      <c r="G32" s="350">
        <f>((E32-C32)*24)</f>
        <v>0</v>
      </c>
    </row>
    <row r="33" spans="2:7" ht="14.4" customHeight="1" x14ac:dyDescent="0.3">
      <c r="B33" s="352">
        <v>18</v>
      </c>
      <c r="C33" s="353"/>
      <c r="E33" s="353"/>
      <c r="G33" s="350">
        <f>((E33-C33)*24)</f>
        <v>0</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352">
        <v>21</v>
      </c>
      <c r="C36" s="353"/>
      <c r="E36" s="353"/>
      <c r="G36" s="350">
        <f>((E36-C36)*24)</f>
        <v>0</v>
      </c>
    </row>
    <row r="37" spans="2:7" ht="14.4" customHeight="1" x14ac:dyDescent="0.3">
      <c r="B37" s="352">
        <v>22</v>
      </c>
      <c r="C37" s="353"/>
      <c r="E37" s="353"/>
      <c r="G37" s="350">
        <f>((E37-C37)*24)</f>
        <v>0</v>
      </c>
    </row>
    <row r="38" spans="2:7" ht="14.4" customHeight="1" x14ac:dyDescent="0.3">
      <c r="B38" s="352">
        <v>23</v>
      </c>
      <c r="C38" s="353"/>
      <c r="E38" s="353"/>
      <c r="G38" s="350">
        <f>((E38-C38)*24)</f>
        <v>0</v>
      </c>
    </row>
    <row r="39" spans="2:7" ht="14.4" customHeight="1" x14ac:dyDescent="0.3">
      <c r="B39" s="352">
        <v>24</v>
      </c>
      <c r="C39" s="353"/>
      <c r="E39" s="353"/>
      <c r="G39" s="350">
        <f>((E39-C39)*24)</f>
        <v>0</v>
      </c>
    </row>
    <row r="40" spans="2:7" ht="14.4" customHeight="1" x14ac:dyDescent="0.3">
      <c r="B40" s="352">
        <v>25</v>
      </c>
      <c r="C40" s="353"/>
      <c r="E40" s="353"/>
      <c r="G40" s="350">
        <f>((E40-C40)*24)</f>
        <v>0</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352">
        <v>28</v>
      </c>
      <c r="C43" s="353"/>
      <c r="E43" s="353"/>
      <c r="G43" s="350">
        <f>((E43-C43)*24)</f>
        <v>0</v>
      </c>
    </row>
    <row r="44" spans="2:7" ht="14.4" customHeight="1" x14ac:dyDescent="0.3">
      <c r="B44" s="90">
        <v>29</v>
      </c>
      <c r="C44" s="90"/>
      <c r="E44" s="90"/>
      <c r="G44" s="90" t="s">
        <v>103</v>
      </c>
    </row>
    <row r="45" spans="2:7" ht="14.4" customHeight="1" x14ac:dyDescent="0.3">
      <c r="B45" s="352">
        <v>30</v>
      </c>
      <c r="C45" s="353"/>
      <c r="E45" s="353"/>
      <c r="G45" s="350">
        <f>((E45-C45)*24)</f>
        <v>0</v>
      </c>
    </row>
    <row r="47" spans="2:7" ht="14.4" customHeight="1" x14ac:dyDescent="0.3">
      <c r="E47" s="354"/>
      <c r="G47" s="355">
        <f>SUMIF(G16:G46,"&lt;&gt;Vacaciones")+(COUNTIF(G16:G46,"Baja")+COUNTIF(G16:G46,"Vacaciones Anteriores"))*4</f>
        <v>0</v>
      </c>
    </row>
    <row r="49" spans="2:8" ht="14.4" customHeight="1" x14ac:dyDescent="0.3">
      <c r="G49" s="355">
        <f>('2022'!P40*4)/8</f>
        <v>80</v>
      </c>
    </row>
    <row r="51" spans="2:8" ht="14.4" customHeight="1" x14ac:dyDescent="0.3">
      <c r="B51" s="356" t="s">
        <v>80</v>
      </c>
      <c r="E51" s="357" t="s">
        <v>81</v>
      </c>
    </row>
    <row r="54" spans="2:8" ht="14.4" customHeight="1" x14ac:dyDescent="0.3">
      <c r="B54" s="356" t="s">
        <v>85</v>
      </c>
      <c r="C54" s="358">
        <v>30</v>
      </c>
      <c r="D54" s="359" t="s">
        <v>82</v>
      </c>
      <c r="E54" s="360" t="s">
        <v>95</v>
      </c>
      <c r="F54" s="361" t="s">
        <v>82</v>
      </c>
      <c r="G54" s="362">
        <v>2022</v>
      </c>
    </row>
    <row r="58" spans="2:8" ht="14.4" customHeight="1" x14ac:dyDescent="0.3">
      <c r="B58" s="477" t="s">
        <v>84</v>
      </c>
      <c r="C58" s="477"/>
      <c r="D58" s="477"/>
      <c r="E58" s="477"/>
      <c r="F58" s="477"/>
      <c r="G58" s="477"/>
      <c r="H58" s="477"/>
    </row>
    <row r="59" spans="2:8" ht="14.4" customHeight="1" x14ac:dyDescent="0.3">
      <c r="B59" s="477"/>
      <c r="C59" s="477"/>
      <c r="D59" s="477"/>
      <c r="E59" s="477"/>
      <c r="F59" s="477"/>
      <c r="G59" s="477"/>
      <c r="H59" s="477"/>
    </row>
    <row r="60" spans="2:8" ht="14.4" customHeight="1" x14ac:dyDescent="0.3">
      <c r="B60" s="477"/>
      <c r="C60" s="477"/>
      <c r="D60" s="477"/>
      <c r="E60" s="477"/>
      <c r="F60" s="477"/>
      <c r="G60" s="477"/>
      <c r="H60" s="477"/>
    </row>
    <row r="61" spans="2:8" ht="14.4" customHeight="1" x14ac:dyDescent="0.3">
      <c r="B61" s="477"/>
      <c r="C61" s="477"/>
      <c r="D61" s="477"/>
      <c r="E61" s="477"/>
      <c r="F61" s="477"/>
      <c r="G61" s="477"/>
      <c r="H61" s="477"/>
    </row>
    <row r="62" spans="2:8" ht="14.4" customHeight="1" x14ac:dyDescent="0.3">
      <c r="B62" s="477"/>
      <c r="C62" s="477"/>
      <c r="D62" s="477"/>
      <c r="E62" s="477"/>
      <c r="F62" s="477"/>
      <c r="G62" s="477"/>
      <c r="H62" s="47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63"/>
      <c r="K2" s="364" t="s">
        <v>60</v>
      </c>
    </row>
    <row r="3" spans="2:16" ht="14.4" customHeight="1" x14ac:dyDescent="0.3">
      <c r="J3" s="365"/>
      <c r="K3" s="364" t="s">
        <v>61</v>
      </c>
    </row>
    <row r="4" spans="2:16" ht="14.4" customHeight="1" x14ac:dyDescent="0.3">
      <c r="J4" s="366"/>
      <c r="K4" s="364" t="s">
        <v>62</v>
      </c>
    </row>
    <row r="5" spans="2:16" ht="15" customHeight="1" x14ac:dyDescent="0.3"/>
    <row r="6" spans="2:16" ht="16.2" customHeight="1" x14ac:dyDescent="0.3">
      <c r="B6" s="486" t="s">
        <v>63</v>
      </c>
      <c r="C6" s="487"/>
      <c r="D6" s="487"/>
      <c r="E6" s="487"/>
      <c r="F6" s="487"/>
      <c r="G6" s="487"/>
      <c r="H6" s="488"/>
      <c r="J6" s="489" t="s">
        <v>64</v>
      </c>
      <c r="K6" s="489"/>
      <c r="L6" s="489"/>
      <c r="M6" s="489"/>
      <c r="N6" s="489"/>
      <c r="O6" s="489"/>
      <c r="P6" s="490"/>
    </row>
    <row r="8" spans="2:16" ht="14.4" customHeight="1" x14ac:dyDescent="0.3">
      <c r="B8" s="367" t="s">
        <v>65</v>
      </c>
      <c r="C8" s="368" t="s">
        <v>97</v>
      </c>
      <c r="E8" s="369" t="s">
        <v>66</v>
      </c>
      <c r="F8" s="491" t="s">
        <v>100</v>
      </c>
      <c r="G8" s="491"/>
      <c r="H8" s="491"/>
    </row>
    <row r="9" spans="2:16" ht="14.4" customHeight="1" x14ac:dyDescent="0.3">
      <c r="B9" s="367" t="s">
        <v>67</v>
      </c>
      <c r="C9" s="368" t="s">
        <v>98</v>
      </c>
      <c r="E9" s="369" t="s">
        <v>68</v>
      </c>
      <c r="F9" s="491" t="s">
        <v>101</v>
      </c>
      <c r="G9" s="491"/>
      <c r="H9" s="491"/>
    </row>
    <row r="10" spans="2:16" ht="14.4" customHeight="1" x14ac:dyDescent="0.3">
      <c r="B10" s="367" t="s">
        <v>69</v>
      </c>
      <c r="C10" s="368" t="s">
        <v>1</v>
      </c>
      <c r="E10" s="369" t="s">
        <v>70</v>
      </c>
      <c r="F10" s="491" t="s">
        <v>102</v>
      </c>
      <c r="G10" s="491"/>
      <c r="H10" s="491"/>
    </row>
    <row r="11" spans="2:16" ht="14.4" customHeight="1" x14ac:dyDescent="0.3">
      <c r="B11" s="367" t="s">
        <v>71</v>
      </c>
      <c r="C11" s="368" t="s">
        <v>99</v>
      </c>
      <c r="E11" s="369" t="s">
        <v>72</v>
      </c>
      <c r="F11" s="492" t="s">
        <v>114</v>
      </c>
      <c r="G11" s="491"/>
      <c r="H11" s="491"/>
    </row>
    <row r="14" spans="2:16" ht="14.4" customHeight="1" x14ac:dyDescent="0.3">
      <c r="C14" s="370" t="s">
        <v>73</v>
      </c>
      <c r="E14" s="370" t="s">
        <v>74</v>
      </c>
      <c r="G14" s="371" t="s">
        <v>75</v>
      </c>
      <c r="I14" s="372" t="s">
        <v>76</v>
      </c>
    </row>
    <row r="15" spans="2:16" ht="14.4" customHeight="1" x14ac:dyDescent="0.3">
      <c r="B15" s="371" t="s">
        <v>77</v>
      </c>
      <c r="C15" s="370" t="s">
        <v>78</v>
      </c>
      <c r="E15" s="370" t="s">
        <v>79</v>
      </c>
      <c r="G15" s="373"/>
      <c r="I15" s="374">
        <f>'11'!I15-((G49-G47))/4</f>
        <v>-156</v>
      </c>
    </row>
    <row r="16" spans="2:16" ht="14.4" customHeight="1" x14ac:dyDescent="0.3">
      <c r="B16" s="375">
        <v>1</v>
      </c>
      <c r="C16" s="376"/>
      <c r="E16" s="376"/>
      <c r="G16" s="373">
        <f>((E16-C16)*24)</f>
        <v>0</v>
      </c>
    </row>
    <row r="17" spans="2:7" ht="14.4" customHeight="1" x14ac:dyDescent="0.3">
      <c r="B17" s="375">
        <v>2</v>
      </c>
      <c r="C17" s="376"/>
      <c r="E17" s="376"/>
      <c r="G17" s="373">
        <f>((E17-C17)*24)</f>
        <v>0</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5">
        <v>5</v>
      </c>
      <c r="C20" s="376"/>
      <c r="E20" s="376"/>
      <c r="G20" s="373">
        <f>((E20-C20)*24)</f>
        <v>0</v>
      </c>
    </row>
    <row r="21" spans="2:7" ht="14.4" customHeight="1" x14ac:dyDescent="0.3">
      <c r="B21" s="86">
        <v>6</v>
      </c>
      <c r="C21" s="86"/>
      <c r="E21" s="86"/>
      <c r="G21" s="86" t="s">
        <v>103</v>
      </c>
    </row>
    <row r="22" spans="2:7" ht="14.4" customHeight="1" x14ac:dyDescent="0.3">
      <c r="B22" s="375">
        <v>7</v>
      </c>
      <c r="C22" s="376"/>
      <c r="E22" s="376"/>
      <c r="G22" s="373">
        <f>((E22-C22)*24)</f>
        <v>0</v>
      </c>
    </row>
    <row r="23" spans="2:7" ht="14.4" customHeight="1" x14ac:dyDescent="0.3">
      <c r="B23" s="86">
        <v>8</v>
      </c>
      <c r="C23" s="86"/>
      <c r="E23" s="86"/>
      <c r="G23" s="86" t="s">
        <v>103</v>
      </c>
    </row>
    <row r="24" spans="2:7" ht="14.4" customHeight="1" x14ac:dyDescent="0.3">
      <c r="B24" s="375">
        <v>9</v>
      </c>
      <c r="C24" s="376"/>
      <c r="E24" s="376"/>
      <c r="G24" s="373">
        <f>((E24-C24)*24)</f>
        <v>0</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5">
        <v>12</v>
      </c>
      <c r="C27" s="376"/>
      <c r="E27" s="376"/>
      <c r="G27" s="373">
        <f>((E27-C27)*24)</f>
        <v>0</v>
      </c>
    </row>
    <row r="28" spans="2:7" ht="14.4" customHeight="1" x14ac:dyDescent="0.3">
      <c r="B28" s="375">
        <v>13</v>
      </c>
      <c r="C28" s="376"/>
      <c r="E28" s="376"/>
      <c r="G28" s="373">
        <f>((E28-C28)*24)</f>
        <v>0</v>
      </c>
    </row>
    <row r="29" spans="2:7" ht="14.4" customHeight="1" x14ac:dyDescent="0.3">
      <c r="B29" s="375">
        <v>14</v>
      </c>
      <c r="C29" s="376"/>
      <c r="E29" s="376"/>
      <c r="G29" s="373">
        <f>((E29-C29)*24)</f>
        <v>0</v>
      </c>
    </row>
    <row r="30" spans="2:7" ht="14.4" customHeight="1" x14ac:dyDescent="0.3">
      <c r="B30" s="375">
        <v>15</v>
      </c>
      <c r="C30" s="376"/>
      <c r="E30" s="376"/>
      <c r="G30" s="373">
        <f>((E30-C30)*24)</f>
        <v>0</v>
      </c>
    </row>
    <row r="31" spans="2:7" ht="14.4" customHeight="1" x14ac:dyDescent="0.3">
      <c r="B31" s="375">
        <v>16</v>
      </c>
      <c r="C31" s="376"/>
      <c r="E31" s="376"/>
      <c r="G31" s="373">
        <f>((E31-C31)*24)</f>
        <v>0</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75">
        <v>19</v>
      </c>
      <c r="C34" s="376"/>
      <c r="E34" s="376"/>
      <c r="G34" s="373">
        <f>((E34-C34)*24)</f>
        <v>0</v>
      </c>
    </row>
    <row r="35" spans="2:7" ht="14.4" customHeight="1" x14ac:dyDescent="0.3">
      <c r="B35" s="375">
        <v>20</v>
      </c>
      <c r="C35" s="376"/>
      <c r="E35" s="376"/>
      <c r="G35" s="373">
        <f>((E35-C35)*24)</f>
        <v>0</v>
      </c>
    </row>
    <row r="36" spans="2:7" ht="14.4" customHeight="1" x14ac:dyDescent="0.3">
      <c r="B36" s="375">
        <v>21</v>
      </c>
      <c r="C36" s="376"/>
      <c r="E36" s="376"/>
      <c r="G36" s="373">
        <f>((E36-C36)*24)</f>
        <v>0</v>
      </c>
    </row>
    <row r="37" spans="2:7" ht="14.4" customHeight="1" x14ac:dyDescent="0.3">
      <c r="B37" s="375">
        <v>22</v>
      </c>
      <c r="C37" s="376"/>
      <c r="E37" s="376"/>
      <c r="G37" s="373">
        <f>((E37-C37)*24)</f>
        <v>0</v>
      </c>
    </row>
    <row r="38" spans="2:7" ht="14.4" customHeight="1" x14ac:dyDescent="0.3">
      <c r="B38" s="375">
        <v>23</v>
      </c>
      <c r="C38" s="376"/>
      <c r="E38" s="376"/>
      <c r="G38" s="373">
        <f>((E38-C38)*24)</f>
        <v>0</v>
      </c>
    </row>
    <row r="39" spans="2:7" ht="14.4" customHeight="1" x14ac:dyDescent="0.3">
      <c r="B39" s="43">
        <v>24</v>
      </c>
      <c r="C39" s="43"/>
      <c r="E39" s="43"/>
      <c r="G39" s="43" t="s">
        <v>103</v>
      </c>
    </row>
    <row r="40" spans="2:7" ht="14.4" customHeight="1" x14ac:dyDescent="0.3">
      <c r="B40" s="91">
        <v>25</v>
      </c>
      <c r="C40" s="91"/>
      <c r="E40" s="91"/>
      <c r="G40" s="91" t="s">
        <v>103</v>
      </c>
    </row>
    <row r="41" spans="2:7" ht="14.4" customHeight="1" x14ac:dyDescent="0.3">
      <c r="B41" s="91">
        <v>26</v>
      </c>
      <c r="C41" s="91"/>
      <c r="E41" s="91"/>
      <c r="G41" s="91" t="s">
        <v>103</v>
      </c>
    </row>
    <row r="42" spans="2:7" ht="14.4" customHeight="1" x14ac:dyDescent="0.3">
      <c r="B42" s="375">
        <v>27</v>
      </c>
      <c r="C42" s="376"/>
      <c r="E42" s="376"/>
      <c r="G42" s="373">
        <f>((E42-C42)*24)</f>
        <v>0</v>
      </c>
    </row>
    <row r="43" spans="2:7" ht="14.4" customHeight="1" x14ac:dyDescent="0.3">
      <c r="B43" s="375">
        <v>28</v>
      </c>
      <c r="C43" s="376"/>
      <c r="E43" s="376"/>
      <c r="G43" s="373">
        <f>((E43-C43)*24)</f>
        <v>0</v>
      </c>
    </row>
    <row r="44" spans="2:7" ht="14.4" customHeight="1" x14ac:dyDescent="0.3">
      <c r="B44" s="375">
        <v>29</v>
      </c>
      <c r="C44" s="376"/>
      <c r="E44" s="376"/>
      <c r="G44" s="373">
        <f>((E44-C44)*24)</f>
        <v>0</v>
      </c>
    </row>
    <row r="45" spans="2:7" ht="14.4" customHeight="1" x14ac:dyDescent="0.3">
      <c r="B45" s="375">
        <v>30</v>
      </c>
      <c r="C45" s="376"/>
      <c r="E45" s="376"/>
      <c r="G45" s="373">
        <f>((E45-C45)*24)</f>
        <v>0</v>
      </c>
    </row>
    <row r="46" spans="2:7" ht="14.4" customHeight="1" x14ac:dyDescent="0.3">
      <c r="B46" s="43">
        <v>31</v>
      </c>
      <c r="C46" s="43"/>
      <c r="E46" s="43"/>
      <c r="G46" s="43" t="s">
        <v>103</v>
      </c>
    </row>
    <row r="47" spans="2:7" ht="14.4" customHeight="1" x14ac:dyDescent="0.3">
      <c r="E47" s="377"/>
      <c r="G47" s="378">
        <f>SUMIF(G16:G46,"&lt;&gt;Vacaciones")+(COUNTIF(G16:G46,"Baja")+COUNTIF(G16:G46,"Vacaciones Anteriores"))*4</f>
        <v>0</v>
      </c>
    </row>
    <row r="49" spans="2:8" ht="14.4" customHeight="1" x14ac:dyDescent="0.3">
      <c r="G49" s="378">
        <f>('2022'!X40*4)/8</f>
        <v>76</v>
      </c>
    </row>
    <row r="51" spans="2:8" ht="14.4" customHeight="1" x14ac:dyDescent="0.3">
      <c r="B51" s="379" t="s">
        <v>80</v>
      </c>
      <c r="E51" s="380" t="s">
        <v>81</v>
      </c>
    </row>
    <row r="54" spans="2:8" ht="14.4" customHeight="1" x14ac:dyDescent="0.3">
      <c r="B54" s="379" t="s">
        <v>85</v>
      </c>
      <c r="C54" s="381">
        <v>31</v>
      </c>
      <c r="D54" s="382" t="s">
        <v>82</v>
      </c>
      <c r="E54" s="383" t="s">
        <v>96</v>
      </c>
      <c r="F54" s="384" t="s">
        <v>82</v>
      </c>
      <c r="G54" s="385">
        <v>2022</v>
      </c>
    </row>
    <row r="58" spans="2:8" ht="14.4" customHeight="1" x14ac:dyDescent="0.3">
      <c r="B58" s="485" t="s">
        <v>84</v>
      </c>
      <c r="C58" s="485"/>
      <c r="D58" s="485"/>
      <c r="E58" s="485"/>
      <c r="F58" s="485"/>
      <c r="G58" s="485"/>
      <c r="H58" s="485"/>
    </row>
    <row r="59" spans="2:8" ht="14.4" customHeight="1" x14ac:dyDescent="0.3">
      <c r="B59" s="485"/>
      <c r="C59" s="485"/>
      <c r="D59" s="485"/>
      <c r="E59" s="485"/>
      <c r="F59" s="485"/>
      <c r="G59" s="485"/>
      <c r="H59" s="485"/>
    </row>
    <row r="60" spans="2:8" ht="14.4" customHeight="1" x14ac:dyDescent="0.3">
      <c r="B60" s="485"/>
      <c r="C60" s="485"/>
      <c r="D60" s="485"/>
      <c r="E60" s="485"/>
      <c r="F60" s="485"/>
      <c r="G60" s="485"/>
      <c r="H60" s="485"/>
    </row>
    <row r="61" spans="2:8" ht="14.4" customHeight="1" x14ac:dyDescent="0.3">
      <c r="B61" s="485"/>
      <c r="C61" s="485"/>
      <c r="D61" s="485"/>
      <c r="E61" s="485"/>
      <c r="F61" s="485"/>
      <c r="G61" s="485"/>
      <c r="H61" s="485"/>
    </row>
    <row r="62" spans="2:8" ht="14.4" customHeight="1" x14ac:dyDescent="0.3">
      <c r="B62" s="485"/>
      <c r="C62" s="485"/>
      <c r="D62" s="485"/>
      <c r="E62" s="485"/>
      <c r="F62" s="485"/>
      <c r="G62" s="485"/>
      <c r="H62" s="48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tabSelected="1" topLeftCell="A22" workbookViewId="0">
      <selection activeCell="C46" sqref="C46:E46"/>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01"/>
      <c r="K2" s="102" t="s">
        <v>60</v>
      </c>
      <c r="L2" s="103"/>
      <c r="M2" s="103"/>
      <c r="N2" s="103"/>
    </row>
    <row r="3" spans="2:16" ht="14.4" customHeight="1" x14ac:dyDescent="0.3">
      <c r="J3" s="104"/>
      <c r="K3" s="102" t="s">
        <v>61</v>
      </c>
      <c r="L3" s="103"/>
      <c r="M3" s="103"/>
      <c r="N3" s="103"/>
    </row>
    <row r="4" spans="2:16" ht="14.4" customHeight="1" x14ac:dyDescent="0.3">
      <c r="J4" s="105"/>
      <c r="K4" s="102" t="s">
        <v>62</v>
      </c>
      <c r="L4" s="103"/>
      <c r="M4" s="103"/>
      <c r="N4" s="103"/>
    </row>
    <row r="5" spans="2:16" ht="15" customHeight="1" x14ac:dyDescent="0.3">
      <c r="J5" s="106"/>
      <c r="K5" s="103"/>
      <c r="L5" s="103"/>
      <c r="M5" s="103"/>
      <c r="N5" s="103"/>
    </row>
    <row r="6" spans="2:16" ht="16.2" customHeight="1" x14ac:dyDescent="0.3">
      <c r="B6" s="398" t="s">
        <v>63</v>
      </c>
      <c r="C6" s="399"/>
      <c r="D6" s="399"/>
      <c r="E6" s="399"/>
      <c r="F6" s="399"/>
      <c r="G6" s="399"/>
      <c r="H6" s="400"/>
      <c r="J6" s="401" t="s">
        <v>64</v>
      </c>
      <c r="K6" s="401"/>
      <c r="L6" s="401"/>
      <c r="M6" s="401"/>
      <c r="N6" s="401"/>
      <c r="O6" s="401"/>
      <c r="P6" s="402"/>
    </row>
    <row r="8" spans="2:16" ht="14.4" customHeight="1" x14ac:dyDescent="0.3">
      <c r="B8" s="107" t="s">
        <v>65</v>
      </c>
      <c r="C8" s="108" t="s">
        <v>97</v>
      </c>
      <c r="E8" s="109" t="s">
        <v>66</v>
      </c>
      <c r="F8" s="403" t="s">
        <v>100</v>
      </c>
      <c r="G8" s="403"/>
      <c r="H8" s="403"/>
    </row>
    <row r="9" spans="2:16" ht="14.4" customHeight="1" x14ac:dyDescent="0.3">
      <c r="B9" s="107" t="s">
        <v>67</v>
      </c>
      <c r="C9" s="108" t="s">
        <v>98</v>
      </c>
      <c r="E9" s="109" t="s">
        <v>68</v>
      </c>
      <c r="F9" s="403" t="s">
        <v>101</v>
      </c>
      <c r="G9" s="403"/>
      <c r="H9" s="403"/>
    </row>
    <row r="10" spans="2:16" ht="14.4" customHeight="1" x14ac:dyDescent="0.3">
      <c r="B10" s="107" t="s">
        <v>69</v>
      </c>
      <c r="C10" s="108" t="s">
        <v>1</v>
      </c>
      <c r="E10" s="109" t="s">
        <v>70</v>
      </c>
      <c r="F10" s="403" t="s">
        <v>102</v>
      </c>
      <c r="G10" s="403"/>
      <c r="H10" s="403"/>
    </row>
    <row r="11" spans="2:16" ht="14.4" customHeight="1" x14ac:dyDescent="0.3">
      <c r="B11" s="107" t="s">
        <v>71</v>
      </c>
      <c r="C11" s="108" t="s">
        <v>99</v>
      </c>
      <c r="E11" s="109" t="s">
        <v>72</v>
      </c>
      <c r="F11" s="404" t="s">
        <v>106</v>
      </c>
      <c r="G11" s="403"/>
      <c r="H11" s="403"/>
    </row>
    <row r="14" spans="2:16" ht="14.4" customHeight="1" x14ac:dyDescent="0.3">
      <c r="C14" s="110" t="s">
        <v>73</v>
      </c>
      <c r="E14" s="110" t="s">
        <v>74</v>
      </c>
      <c r="G14" s="111" t="s">
        <v>75</v>
      </c>
      <c r="I14" s="112" t="s">
        <v>76</v>
      </c>
      <c r="J14" s="112"/>
    </row>
    <row r="15" spans="2:16" ht="14.4" customHeight="1" x14ac:dyDescent="0.3">
      <c r="B15" s="111" t="s">
        <v>77</v>
      </c>
      <c r="C15" s="110" t="s">
        <v>78</v>
      </c>
      <c r="E15" s="110" t="s">
        <v>79</v>
      </c>
      <c r="G15" s="113"/>
      <c r="I15" s="114">
        <f>'2022'!Z35-((G49-G47))/4</f>
        <v>28.999999999999996</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5">
        <v>3</v>
      </c>
      <c r="C18" s="498" t="n">
        <v>0.375</v>
      </c>
      <c r="E18" s="498" t="n">
        <v>0.5416666666666666</v>
      </c>
      <c r="G18" s="113">
        <f>((E18-C18)*24)</f>
        <v>3.9999999999999991</v>
      </c>
    </row>
    <row r="19" spans="2:7" ht="14.4" customHeight="1" x14ac:dyDescent="0.3">
      <c r="B19" s="115">
        <v>4</v>
      </c>
      <c r="C19" s="498" t="n">
        <v>0.375</v>
      </c>
      <c r="E19" s="498" t="n">
        <v>0.5416666666666666</v>
      </c>
      <c r="G19" s="113">
        <f>((E19-C19)*24)</f>
        <v>3.9999999999999991</v>
      </c>
    </row>
    <row r="20" spans="2:7" ht="14.4" customHeight="1" x14ac:dyDescent="0.3">
      <c r="B20" s="115">
        <v>5</v>
      </c>
      <c r="C20" s="498" t="n">
        <v>0.375</v>
      </c>
      <c r="E20" s="498" t="n">
        <v>0.5416666666666666</v>
      </c>
      <c r="G20" s="113">
        <f>((E20-C20)*24)</f>
        <v>3.9999999999999991</v>
      </c>
    </row>
    <row r="21" spans="2:7" ht="14.4" customHeight="1" x14ac:dyDescent="0.3">
      <c r="B21" s="15">
        <v>6</v>
      </c>
      <c r="C21" s="15"/>
      <c r="E21" s="15"/>
      <c r="G21" s="15" t="s">
        <v>103</v>
      </c>
    </row>
    <row r="22" spans="2:7" ht="14.4" customHeight="1" x14ac:dyDescent="0.3">
      <c r="B22" s="115">
        <v>7</v>
      </c>
      <c r="C22" s="498" t="n">
        <v>0.375</v>
      </c>
      <c r="E22" s="498" t="n">
        <v>0.5416666666666666</v>
      </c>
      <c r="G22" s="113">
        <f>((E22-C22)*24)</f>
        <v>3.9999999999999991</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5">
        <v>10</v>
      </c>
      <c r="C25" s="498" t="n">
        <v>0.375</v>
      </c>
      <c r="E25" s="498" t="n">
        <v>0.5416666666666666</v>
      </c>
      <c r="G25" s="113">
        <f>((E25-C25)*24)</f>
        <v>3.9999999999999991</v>
      </c>
    </row>
    <row r="26" spans="2:7" ht="14.4" customHeight="1" x14ac:dyDescent="0.3">
      <c r="B26" s="115">
        <v>11</v>
      </c>
      <c r="C26" s="498" t="n">
        <v>0.375</v>
      </c>
      <c r="E26" s="498" t="n">
        <v>0.5416666666666666</v>
      </c>
      <c r="G26" s="113">
        <f>((E26-C26)*24)</f>
        <v>3.9999999999999991</v>
      </c>
    </row>
    <row r="27" spans="2:7" ht="14.4" customHeight="1" x14ac:dyDescent="0.3">
      <c r="B27" s="115">
        <v>12</v>
      </c>
      <c r="C27" s="498" t="n">
        <v>0.375</v>
      </c>
      <c r="E27" s="498" t="n">
        <v>0.5416666666666666</v>
      </c>
      <c r="G27" s="113">
        <f>((E27-C27)*24)</f>
        <v>3.9999999999999991</v>
      </c>
    </row>
    <row r="28" spans="2:7" ht="14.4" customHeight="1" x14ac:dyDescent="0.3">
      <c r="B28" s="115">
        <v>13</v>
      </c>
      <c r="C28" s="498" t="n">
        <v>0.375</v>
      </c>
      <c r="E28" s="498" t="n">
        <v>0.5416666666666666</v>
      </c>
      <c r="G28" s="113">
        <f>((E28-C28)*24)</f>
        <v>3.9999999999999991</v>
      </c>
    </row>
    <row r="29" spans="2:7" ht="14.4" customHeight="1" x14ac:dyDescent="0.3">
      <c r="B29" s="115">
        <v>14</v>
      </c>
      <c r="C29" s="498" t="n">
        <v>0.375</v>
      </c>
      <c r="E29" s="498" t="n">
        <v>0.5416666666666666</v>
      </c>
      <c r="G29" s="113">
        <f>((E29-C29)*24)</f>
        <v>3.9999999999999991</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5">
        <v>17</v>
      </c>
      <c r="C32" s="498" t="n">
        <v>0.375</v>
      </c>
      <c r="E32" s="498" t="n">
        <v>0.5416666666666666</v>
      </c>
      <c r="G32" s="113">
        <f>((E32-C32)*24)</f>
        <v>3.9999999999999991</v>
      </c>
    </row>
    <row r="33" spans="2:7" ht="14.4" customHeight="1" x14ac:dyDescent="0.3">
      <c r="B33" s="115">
        <v>18</v>
      </c>
      <c r="C33" s="498" t="n">
        <v>0.375</v>
      </c>
      <c r="E33" s="498" t="n">
        <v>0.5416666666666666</v>
      </c>
      <c r="G33" s="113">
        <f>((E33-C33)*24)</f>
        <v>3.9999999999999991</v>
      </c>
    </row>
    <row r="34" spans="2:7" ht="14.4" customHeight="1" x14ac:dyDescent="0.3">
      <c r="B34" s="115">
        <v>19</v>
      </c>
      <c r="C34" s="498" t="n">
        <v>0.375</v>
      </c>
      <c r="E34" s="498" t="n">
        <v>0.5416666666666666</v>
      </c>
      <c r="G34" s="113">
        <f>((E34-C34)*24)</f>
        <v>3.9999999999999991</v>
      </c>
    </row>
    <row r="35" spans="2:7" ht="14.4" customHeight="1" x14ac:dyDescent="0.3">
      <c r="B35" s="115">
        <v>20</v>
      </c>
      <c r="C35" s="498" t="n">
        <v>0.375</v>
      </c>
      <c r="E35" s="498" t="n">
        <v>0.5416666666666666</v>
      </c>
      <c r="G35" s="113">
        <f>((E35-C35)*24)</f>
        <v>3.9999999999999991</v>
      </c>
    </row>
    <row r="36" spans="2:7" ht="14.4" customHeight="1" x14ac:dyDescent="0.3">
      <c r="B36" s="115">
        <v>21</v>
      </c>
      <c r="C36" s="498" t="n">
        <v>0.375</v>
      </c>
      <c r="E36" s="498" t="n">
        <v>0.5416666666666666</v>
      </c>
      <c r="G36" s="113">
        <f>((E36-C36)*24)</f>
        <v>3.9999999999999991</v>
      </c>
    </row>
    <row r="37" spans="2:7" ht="14.4" customHeight="1" x14ac:dyDescent="0.3">
      <c r="B37" s="36">
        <v>22</v>
      </c>
      <c r="C37" s="36"/>
      <c r="E37" s="36"/>
      <c r="G37" s="36" t="s">
        <v>103</v>
      </c>
    </row>
    <row r="38" spans="2:7" ht="14.4" customHeight="1" x14ac:dyDescent="0.3">
      <c r="B38" s="41">
        <v>23</v>
      </c>
      <c r="C38" s="41"/>
      <c r="E38" s="41"/>
      <c r="G38" s="41" t="s">
        <v>103</v>
      </c>
    </row>
    <row r="39" spans="2:7" ht="14.4" customHeight="1" x14ac:dyDescent="0.3">
      <c r="B39" s="115">
        <v>24</v>
      </c>
      <c r="C39" s="498" t="n">
        <v>0.375</v>
      </c>
      <c r="E39" s="498" t="n">
        <v>0.5416666666666666</v>
      </c>
      <c r="G39" s="113">
        <f>((E39-C39)*24)</f>
        <v>3.9999999999999991</v>
      </c>
    </row>
    <row r="40" spans="2:7" ht="14.4" customHeight="1" x14ac:dyDescent="0.3">
      <c r="B40" s="115">
        <v>25</v>
      </c>
      <c r="C40" s="498" t="n">
        <v>0.375</v>
      </c>
      <c r="E40" s="498" t="n">
        <v>0.5416666666666666</v>
      </c>
      <c r="G40" s="113">
        <f>((E40-C40)*24)</f>
        <v>3.9999999999999991</v>
      </c>
    </row>
    <row r="41" spans="2:7" ht="14.4" customHeight="1" x14ac:dyDescent="0.3">
      <c r="B41" s="115">
        <v>26</v>
      </c>
      <c r="C41" s="498" t="n">
        <v>0.375</v>
      </c>
      <c r="E41" s="498" t="n">
        <v>0.5416666666666666</v>
      </c>
      <c r="G41" s="113">
        <f>((E41-C41)*24)</f>
        <v>3.9999999999999991</v>
      </c>
    </row>
    <row r="42" spans="2:7" ht="14.4" customHeight="1" x14ac:dyDescent="0.3">
      <c r="B42" s="115">
        <v>27</v>
      </c>
      <c r="C42" s="498" t="n">
        <v>0.375</v>
      </c>
      <c r="E42" s="498" t="n">
        <v>0.5416666666666666</v>
      </c>
      <c r="G42" s="113">
        <f>((E42-C42)*24)</f>
        <v>3.9999999999999991</v>
      </c>
    </row>
    <row r="43" spans="2:7" ht="14.4" customHeight="1" x14ac:dyDescent="0.3">
      <c r="B43" s="115">
        <v>28</v>
      </c>
      <c r="C43" s="498" t="n">
        <v>0.375</v>
      </c>
      <c r="E43" s="498" t="n">
        <v>0.5416666666666666</v>
      </c>
      <c r="G43" s="113">
        <f>((E43-C43)*24)</f>
        <v>3.9999999999999991</v>
      </c>
    </row>
    <row r="44" spans="2:7" ht="14.4" customHeight="1" x14ac:dyDescent="0.3">
      <c r="B44" s="47">
        <v>29</v>
      </c>
      <c r="C44" s="47"/>
      <c r="E44" s="47"/>
      <c r="G44" s="47" t="s">
        <v>103</v>
      </c>
    </row>
    <row r="45" spans="2:7" ht="14.4" customHeight="1" x14ac:dyDescent="0.3">
      <c r="B45" s="53">
        <v>30</v>
      </c>
      <c r="C45" s="53"/>
      <c r="E45" s="53"/>
      <c r="G45" s="53" t="s">
        <v>103</v>
      </c>
    </row>
    <row r="46" spans="2:7" ht="14.4" customHeight="1" x14ac:dyDescent="0.3">
      <c r="B46" s="115">
        <v>31</v>
      </c>
      <c r="C46" s="498" t="n">
        <v>0.375</v>
      </c>
      <c r="E46" s="498" t="n">
        <v>0.5416666666666666</v>
      </c>
      <c r="G46" s="113">
        <f>((E46-C46)*24)</f>
        <v>3.9999999999999991</v>
      </c>
    </row>
    <row r="47" spans="2:7" ht="14.4" customHeight="1" x14ac:dyDescent="0.3">
      <c r="E47" s="116"/>
      <c r="G47" s="117">
        <f>SUMIF(G16:G46,"&lt;&gt;Vacaciones")+(COUNTIF(G16:G46,"Baja")+COUNTIF(G16:G46,"Vacaciones Anteriores"))*4</f>
        <v>79.999999999999986</v>
      </c>
    </row>
    <row r="48" spans="2:7" ht="14.4" customHeight="1" x14ac:dyDescent="0.3">
      <c r="G48" s="118">
        <v>0</v>
      </c>
    </row>
    <row r="49" spans="2:9" ht="14.4" customHeight="1" x14ac:dyDescent="0.3">
      <c r="G49" s="117">
        <f>('2022'!H11*4)/8</f>
        <v>80</v>
      </c>
      <c r="I49" s="114"/>
    </row>
    <row r="51" spans="2:9" ht="14.4" customHeight="1" x14ac:dyDescent="0.3">
      <c r="B51" s="119" t="s">
        <v>80</v>
      </c>
      <c r="E51" s="120" t="s">
        <v>81</v>
      </c>
    </row>
    <row r="54" spans="2:9" ht="14.4" customHeight="1" x14ac:dyDescent="0.3">
      <c r="B54" s="119" t="s">
        <v>85</v>
      </c>
      <c r="C54" s="121">
        <v>31</v>
      </c>
      <c r="D54" s="122" t="s">
        <v>82</v>
      </c>
      <c r="E54" s="123" t="s">
        <v>83</v>
      </c>
      <c r="F54" s="124" t="s">
        <v>82</v>
      </c>
      <c r="G54" s="125">
        <v>2022</v>
      </c>
    </row>
    <row r="58" spans="2:9" ht="14.4" customHeight="1" x14ac:dyDescent="0.3">
      <c r="B58" s="397" t="s">
        <v>84</v>
      </c>
      <c r="C58" s="397"/>
      <c r="D58" s="397"/>
      <c r="E58" s="397"/>
      <c r="F58" s="397"/>
      <c r="G58" s="397"/>
      <c r="H58" s="397"/>
    </row>
    <row r="59" spans="2:9" ht="14.4" customHeight="1" x14ac:dyDescent="0.3">
      <c r="B59" s="397"/>
      <c r="C59" s="397"/>
      <c r="D59" s="397"/>
      <c r="E59" s="397"/>
      <c r="F59" s="397"/>
      <c r="G59" s="397"/>
      <c r="H59" s="397"/>
    </row>
    <row r="60" spans="2:9" ht="14.4" customHeight="1" x14ac:dyDescent="0.3">
      <c r="B60" s="397"/>
      <c r="C60" s="397"/>
      <c r="D60" s="397"/>
      <c r="E60" s="397"/>
      <c r="F60" s="397"/>
      <c r="G60" s="397"/>
      <c r="H60" s="397"/>
    </row>
    <row r="61" spans="2:9" ht="14.4" customHeight="1" x14ac:dyDescent="0.3">
      <c r="B61" s="397"/>
      <c r="C61" s="397"/>
      <c r="D61" s="397"/>
      <c r="E61" s="397"/>
      <c r="F61" s="397"/>
      <c r="G61" s="397"/>
      <c r="H61" s="397"/>
    </row>
    <row r="62" spans="2:9" ht="14.4" customHeight="1" x14ac:dyDescent="0.3">
      <c r="B62" s="397"/>
      <c r="C62" s="397"/>
      <c r="D62" s="397"/>
      <c r="E62" s="397"/>
      <c r="F62" s="397"/>
      <c r="G62" s="397"/>
      <c r="H62" s="397"/>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opLeftCell="A26" workbookViewId="0">
      <selection activeCell="C43" sqref="C43:E43"/>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26"/>
      <c r="K2" s="127" t="s">
        <v>60</v>
      </c>
      <c r="L2" s="128"/>
      <c r="M2" s="128"/>
      <c r="N2" s="128"/>
    </row>
    <row r="3" spans="2:16" ht="14.4" customHeight="1" x14ac:dyDescent="0.3">
      <c r="J3" s="129"/>
      <c r="K3" s="127" t="s">
        <v>61</v>
      </c>
      <c r="L3" s="128"/>
      <c r="M3" s="128"/>
      <c r="N3" s="128"/>
    </row>
    <row r="4" spans="2:16" ht="14.4" customHeight="1" x14ac:dyDescent="0.3">
      <c r="J4" s="130"/>
      <c r="K4" s="127" t="s">
        <v>62</v>
      </c>
      <c r="L4" s="128"/>
      <c r="M4" s="128"/>
      <c r="N4" s="128"/>
    </row>
    <row r="5" spans="2:16" ht="15" customHeight="1" x14ac:dyDescent="0.3">
      <c r="J5" s="131"/>
      <c r="K5" s="128"/>
      <c r="L5" s="128"/>
      <c r="M5" s="128"/>
      <c r="N5" s="128"/>
    </row>
    <row r="6" spans="2:16" ht="16.2" customHeight="1" x14ac:dyDescent="0.3">
      <c r="B6" s="408" t="s">
        <v>63</v>
      </c>
      <c r="C6" s="409"/>
      <c r="D6" s="409"/>
      <c r="E6" s="409"/>
      <c r="F6" s="409"/>
      <c r="G6" s="409"/>
      <c r="H6" s="410"/>
      <c r="J6" s="411" t="s">
        <v>64</v>
      </c>
      <c r="K6" s="411"/>
      <c r="L6" s="411"/>
      <c r="M6" s="411"/>
      <c r="N6" s="411"/>
      <c r="O6" s="411"/>
      <c r="P6" s="412"/>
    </row>
    <row r="8" spans="2:16" ht="14.4" customHeight="1" x14ac:dyDescent="0.3">
      <c r="B8" s="132" t="s">
        <v>65</v>
      </c>
      <c r="C8" s="133" t="s">
        <v>97</v>
      </c>
      <c r="E8" s="134" t="s">
        <v>66</v>
      </c>
      <c r="F8" s="406" t="s">
        <v>100</v>
      </c>
      <c r="G8" s="406"/>
      <c r="H8" s="406"/>
    </row>
    <row r="9" spans="2:16" ht="14.4" customHeight="1" x14ac:dyDescent="0.3">
      <c r="B9" s="132" t="s">
        <v>67</v>
      </c>
      <c r="C9" s="133" t="s">
        <v>98</v>
      </c>
      <c r="E9" s="134" t="s">
        <v>68</v>
      </c>
      <c r="F9" s="406" t="s">
        <v>101</v>
      </c>
      <c r="G9" s="406"/>
      <c r="H9" s="406"/>
    </row>
    <row r="10" spans="2:16" ht="14.4" customHeight="1" x14ac:dyDescent="0.3">
      <c r="B10" s="132" t="s">
        <v>69</v>
      </c>
      <c r="C10" s="133" t="s">
        <v>1</v>
      </c>
      <c r="E10" s="134" t="s">
        <v>70</v>
      </c>
      <c r="F10" s="406" t="s">
        <v>102</v>
      </c>
      <c r="G10" s="406"/>
      <c r="H10" s="406"/>
    </row>
    <row r="11" spans="2:16" ht="14.4" customHeight="1" x14ac:dyDescent="0.3">
      <c r="B11" s="132" t="s">
        <v>71</v>
      </c>
      <c r="C11" s="133" t="s">
        <v>99</v>
      </c>
      <c r="E11" s="134" t="s">
        <v>72</v>
      </c>
      <c r="F11" s="405" t="s">
        <v>104</v>
      </c>
      <c r="G11" s="406"/>
      <c r="H11" s="406"/>
    </row>
    <row r="14" spans="2:16" ht="14.4" customHeight="1" x14ac:dyDescent="0.3">
      <c r="C14" s="135" t="s">
        <v>73</v>
      </c>
      <c r="E14" s="135" t="s">
        <v>74</v>
      </c>
      <c r="G14" s="136" t="s">
        <v>75</v>
      </c>
      <c r="I14" s="137" t="s">
        <v>76</v>
      </c>
    </row>
    <row r="15" spans="2:16" ht="14.4" customHeight="1" x14ac:dyDescent="0.3">
      <c r="B15" s="136" t="s">
        <v>77</v>
      </c>
      <c r="C15" s="135" t="s">
        <v>78</v>
      </c>
      <c r="E15" s="135" t="s">
        <v>79</v>
      </c>
      <c r="G15" s="138"/>
      <c r="I15" s="139">
        <f>'1'!I15-((G49-G47))/4</f>
        <v>28.999999999999993</v>
      </c>
    </row>
    <row r="16" spans="2:16" ht="14.4" customHeight="1" x14ac:dyDescent="0.3">
      <c r="B16" s="140">
        <v>1</v>
      </c>
      <c r="C16" s="387">
        <v>0.375</v>
      </c>
      <c r="E16" s="387">
        <v>0.54166666666666663</v>
      </c>
      <c r="G16" s="138">
        <f>((E16-C16)*24)</f>
        <v>3.9999999999999991</v>
      </c>
    </row>
    <row r="17" spans="2:7" ht="14.4" customHeight="1" x14ac:dyDescent="0.3">
      <c r="B17" s="140">
        <v>2</v>
      </c>
      <c r="C17" s="387">
        <v>0.375</v>
      </c>
      <c r="E17" s="387">
        <v>0.54166666666666663</v>
      </c>
      <c r="G17" s="138">
        <f>((E17-C17)*24)</f>
        <v>3.9999999999999991</v>
      </c>
    </row>
    <row r="18" spans="2:7" ht="14.4" customHeight="1" x14ac:dyDescent="0.3">
      <c r="B18" s="140">
        <v>3</v>
      </c>
      <c r="C18" s="387">
        <v>0.375</v>
      </c>
      <c r="E18" s="387">
        <v>0.54166666666666663</v>
      </c>
      <c r="G18" s="138">
        <f>((E18-C18)*24)</f>
        <v>3.9999999999999991</v>
      </c>
    </row>
    <row r="19" spans="2:7" ht="14.4" customHeight="1" x14ac:dyDescent="0.3">
      <c r="B19" s="140">
        <v>4</v>
      </c>
      <c r="C19" s="387">
        <v>0.375</v>
      </c>
      <c r="E19" s="387">
        <v>0.54166666666666663</v>
      </c>
      <c r="G19" s="138">
        <f>((E19-C19)*24)</f>
        <v>3.9999999999999991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40">
        <v>7</v>
      </c>
      <c r="C22" s="387">
        <v>0.375</v>
      </c>
      <c r="E22" s="387">
        <v>0.54166666666666663</v>
      </c>
      <c r="G22" s="138">
        <f>((E22-C22)*24)</f>
        <v>3.9999999999999991</v>
      </c>
    </row>
    <row r="23" spans="2:7" ht="14.4" customHeight="1" x14ac:dyDescent="0.3">
      <c r="B23" s="140">
        <v>8</v>
      </c>
      <c r="C23" s="387">
        <v>0.375</v>
      </c>
      <c r="E23" s="387">
        <v>0.54166666666666663</v>
      </c>
      <c r="G23" s="138">
        <f>((E23-C23)*24)</f>
        <v>3.9999999999999991</v>
      </c>
    </row>
    <row r="24" spans="2:7" ht="14.4" customHeight="1" x14ac:dyDescent="0.3">
      <c r="B24" s="140">
        <v>9</v>
      </c>
      <c r="C24" s="387">
        <v>0.375</v>
      </c>
      <c r="E24" s="387">
        <v>0.54166666666666663</v>
      </c>
      <c r="G24" s="138">
        <f>((E24-C24)*24)</f>
        <v>3.9999999999999991</v>
      </c>
    </row>
    <row r="25" spans="2:7" ht="14.4" customHeight="1" x14ac:dyDescent="0.3">
      <c r="B25" s="140">
        <v>10</v>
      </c>
      <c r="C25" s="387">
        <v>0.375</v>
      </c>
      <c r="E25" s="387">
        <v>0.54166666666666663</v>
      </c>
      <c r="G25" s="138">
        <f>((E25-C25)*24)</f>
        <v>3.9999999999999991</v>
      </c>
    </row>
    <row r="26" spans="2:7" ht="14.4" customHeight="1" x14ac:dyDescent="0.3">
      <c r="B26" s="140">
        <v>11</v>
      </c>
      <c r="C26" s="387">
        <v>0.375</v>
      </c>
      <c r="E26" s="387">
        <v>0.54166666666666663</v>
      </c>
      <c r="G26" s="138">
        <f>((E26-C26)*24)</f>
        <v>3.9999999999999991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40">
        <v>14</v>
      </c>
      <c r="C29" s="387">
        <v>0.375</v>
      </c>
      <c r="E29" s="387">
        <v>0.54166666666666663</v>
      </c>
      <c r="G29" s="138">
        <f>((E29-C29)*24)</f>
        <v>3.9999999999999991</v>
      </c>
    </row>
    <row r="30" spans="2:7" ht="14.4" customHeight="1" x14ac:dyDescent="0.3">
      <c r="B30" s="140">
        <v>15</v>
      </c>
      <c r="C30" s="387">
        <v>0.375</v>
      </c>
      <c r="E30" s="387">
        <v>0.54166666666666663</v>
      </c>
      <c r="G30" s="138">
        <f>((E30-C30)*24)</f>
        <v>3.9999999999999991</v>
      </c>
    </row>
    <row r="31" spans="2:7" ht="14.4" customHeight="1" x14ac:dyDescent="0.3">
      <c r="B31" s="140">
        <v>16</v>
      </c>
      <c r="C31" s="387">
        <v>0.375</v>
      </c>
      <c r="E31" s="387">
        <v>0.54166666666666663</v>
      </c>
      <c r="G31" s="138">
        <f>((E31-C31)*24)</f>
        <v>3.9999999999999991</v>
      </c>
    </row>
    <row r="32" spans="2:7" ht="14.4" customHeight="1" x14ac:dyDescent="0.3">
      <c r="B32" s="140">
        <v>17</v>
      </c>
      <c r="C32" s="387">
        <v>0.375</v>
      </c>
      <c r="E32" s="387">
        <v>0.54166666666666663</v>
      </c>
      <c r="G32" s="138">
        <f>((E32-C32)*24)</f>
        <v>3.9999999999999991</v>
      </c>
    </row>
    <row r="33" spans="2:7" ht="14.4" customHeight="1" x14ac:dyDescent="0.3">
      <c r="B33" s="140">
        <v>18</v>
      </c>
      <c r="C33" s="387">
        <v>0.375</v>
      </c>
      <c r="E33" s="387">
        <v>0.54166666666666663</v>
      </c>
      <c r="G33" s="138">
        <f>((E33-C33)*24)</f>
        <v>3.9999999999999991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40">
        <v>21</v>
      </c>
      <c r="C36" s="387">
        <v>0.375</v>
      </c>
      <c r="E36" s="387">
        <v>0.54166666666666663</v>
      </c>
      <c r="G36" s="138">
        <f>((E36-C36)*24)</f>
        <v>3.9999999999999991</v>
      </c>
    </row>
    <row r="37" spans="2:7" ht="14.4" customHeight="1" x14ac:dyDescent="0.3">
      <c r="B37" s="140">
        <v>22</v>
      </c>
      <c r="C37" s="387">
        <v>0.375</v>
      </c>
      <c r="E37" s="387">
        <v>0.54166666666666663</v>
      </c>
      <c r="G37" s="138">
        <f>((E37-C37)*24)</f>
        <v>3.9999999999999991</v>
      </c>
    </row>
    <row r="38" spans="2:7" ht="14.4" customHeight="1" x14ac:dyDescent="0.3">
      <c r="B38" s="140">
        <v>23</v>
      </c>
      <c r="C38" s="387">
        <v>0.375</v>
      </c>
      <c r="E38" s="387">
        <v>0.54166666666666663</v>
      </c>
      <c r="G38" s="138">
        <f>((E38-C38)*24)</f>
        <v>3.9999999999999991</v>
      </c>
    </row>
    <row r="39" spans="2:7" ht="14.4" customHeight="1" x14ac:dyDescent="0.3">
      <c r="B39" s="140">
        <v>24</v>
      </c>
      <c r="C39" s="387">
        <v>0.375</v>
      </c>
      <c r="E39" s="387">
        <v>0.54166666666666663</v>
      </c>
      <c r="G39" s="138">
        <f>((E39-C39)*24)</f>
        <v>3.9999999999999991</v>
      </c>
    </row>
    <row r="40" spans="2:7" ht="14.4" customHeight="1" x14ac:dyDescent="0.3">
      <c r="B40" s="140">
        <v>25</v>
      </c>
      <c r="C40" s="387">
        <v>0.375</v>
      </c>
      <c r="E40" s="387">
        <v>0.54166666666666663</v>
      </c>
      <c r="G40" s="138">
        <f>((E40-C40)*24)</f>
        <v>3.9999999999999991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40">
        <v>28</v>
      </c>
      <c r="C43" s="387">
        <v>0.375</v>
      </c>
      <c r="E43" s="387">
        <v>0.54166666666666663</v>
      </c>
      <c r="G43" s="138">
        <f>((E43-C43)*24)</f>
        <v>3.9999999999999991</v>
      </c>
    </row>
    <row r="44" spans="2:7" ht="14.4" customHeight="1" x14ac:dyDescent="0.3">
      <c r="C44" s="141"/>
      <c r="D44" s="141"/>
      <c r="E44" s="141"/>
    </row>
    <row r="45" spans="2:7" ht="14.4" customHeight="1" x14ac:dyDescent="0.3">
      <c r="C45" s="141"/>
      <c r="D45" s="141"/>
      <c r="E45" s="141"/>
    </row>
    <row r="46" spans="2:7" ht="14.4" customHeight="1" x14ac:dyDescent="0.3">
      <c r="E46" s="142"/>
    </row>
    <row r="47" spans="2:7" ht="14.4" customHeight="1" x14ac:dyDescent="0.3">
      <c r="G47" s="143">
        <f>SUMIF(G16:G46,"&lt;&gt;Vacaciones")+(COUNTIF(G16:G46,"Baja")+COUNTIF(G16:G46,"Vacaciones Anteriores"))*4</f>
        <v>79.999999999999986</v>
      </c>
    </row>
    <row r="49" spans="2:9" ht="14.4" customHeight="1" x14ac:dyDescent="0.3">
      <c r="G49" s="143">
        <f>('2022'!P11*4)/8</f>
        <v>80</v>
      </c>
      <c r="I49" s="139"/>
    </row>
    <row r="51" spans="2:9" ht="14.4" customHeight="1" x14ac:dyDescent="0.3">
      <c r="B51" s="141" t="s">
        <v>80</v>
      </c>
      <c r="E51" s="144" t="s">
        <v>81</v>
      </c>
    </row>
    <row r="54" spans="2:9" ht="14.4" customHeight="1" x14ac:dyDescent="0.3">
      <c r="B54" s="141" t="s">
        <v>85</v>
      </c>
      <c r="C54" s="145">
        <v>28</v>
      </c>
      <c r="D54" s="146" t="s">
        <v>82</v>
      </c>
      <c r="E54" s="147" t="s">
        <v>86</v>
      </c>
      <c r="F54" s="148" t="s">
        <v>82</v>
      </c>
      <c r="G54" s="149">
        <v>2022</v>
      </c>
    </row>
    <row r="57" spans="2:9" ht="14.4" customHeight="1" x14ac:dyDescent="0.3">
      <c r="B57" s="150"/>
      <c r="C57" s="150"/>
      <c r="D57" s="150"/>
      <c r="E57" s="150"/>
      <c r="F57" s="150"/>
      <c r="G57" s="150"/>
      <c r="H57" s="150"/>
    </row>
    <row r="58" spans="2:9" ht="14.4" customHeight="1" x14ac:dyDescent="0.3">
      <c r="B58" s="407" t="s">
        <v>84</v>
      </c>
      <c r="C58" s="407"/>
      <c r="D58" s="407"/>
      <c r="E58" s="407"/>
      <c r="F58" s="407"/>
      <c r="G58" s="407"/>
      <c r="H58" s="407"/>
    </row>
    <row r="59" spans="2:9" ht="14.4" customHeight="1" x14ac:dyDescent="0.3">
      <c r="B59" s="407"/>
      <c r="C59" s="407"/>
      <c r="D59" s="407"/>
      <c r="E59" s="407"/>
      <c r="F59" s="407"/>
      <c r="G59" s="407"/>
      <c r="H59" s="407"/>
    </row>
    <row r="60" spans="2:9" ht="14.4" customHeight="1" x14ac:dyDescent="0.3">
      <c r="B60" s="407"/>
      <c r="C60" s="407"/>
      <c r="D60" s="407"/>
      <c r="E60" s="407"/>
      <c r="F60" s="407"/>
      <c r="G60" s="407"/>
      <c r="H60" s="407"/>
    </row>
    <row r="61" spans="2:9" ht="14.4" customHeight="1" x14ac:dyDescent="0.3">
      <c r="B61" s="407"/>
      <c r="C61" s="407"/>
      <c r="D61" s="407"/>
      <c r="E61" s="407"/>
      <c r="F61" s="407"/>
      <c r="G61" s="407"/>
      <c r="H61" s="407"/>
    </row>
    <row r="62" spans="2:9" ht="14.4" customHeight="1" x14ac:dyDescent="0.3">
      <c r="B62" s="407"/>
      <c r="C62" s="407"/>
      <c r="D62" s="407"/>
      <c r="E62" s="407"/>
      <c r="F62" s="407"/>
      <c r="G62" s="407"/>
      <c r="H62" s="407"/>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opLeftCell="A23" workbookViewId="0">
      <selection activeCell="C43" sqref="C43:E43"/>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51"/>
      <c r="K2" s="152" t="s">
        <v>60</v>
      </c>
      <c r="L2" s="153"/>
      <c r="M2" s="153"/>
      <c r="N2" s="153"/>
    </row>
    <row r="3" spans="2:16" ht="14.4" customHeight="1" x14ac:dyDescent="0.3">
      <c r="J3" s="154"/>
      <c r="K3" s="152" t="s">
        <v>61</v>
      </c>
      <c r="L3" s="153"/>
      <c r="M3" s="153"/>
      <c r="N3" s="153"/>
    </row>
    <row r="4" spans="2:16" ht="14.4" customHeight="1" x14ac:dyDescent="0.3">
      <c r="J4" s="155"/>
      <c r="K4" s="152" t="s">
        <v>62</v>
      </c>
      <c r="L4" s="153"/>
      <c r="M4" s="153"/>
      <c r="N4" s="153"/>
    </row>
    <row r="5" spans="2:16" ht="15" customHeight="1" x14ac:dyDescent="0.3">
      <c r="J5" s="156"/>
      <c r="K5" s="153"/>
      <c r="L5" s="153"/>
      <c r="M5" s="153"/>
      <c r="N5" s="153"/>
    </row>
    <row r="6" spans="2:16" ht="16.2" customHeight="1" x14ac:dyDescent="0.3">
      <c r="B6" s="414" t="s">
        <v>63</v>
      </c>
      <c r="C6" s="415"/>
      <c r="D6" s="415"/>
      <c r="E6" s="415"/>
      <c r="F6" s="415"/>
      <c r="G6" s="415"/>
      <c r="H6" s="416"/>
      <c r="J6" s="417" t="s">
        <v>64</v>
      </c>
      <c r="K6" s="417"/>
      <c r="L6" s="417"/>
      <c r="M6" s="417"/>
      <c r="N6" s="417"/>
      <c r="O6" s="417"/>
      <c r="P6" s="418"/>
    </row>
    <row r="8" spans="2:16" ht="14.4" customHeight="1" x14ac:dyDescent="0.3">
      <c r="B8" s="157" t="s">
        <v>65</v>
      </c>
      <c r="C8" s="158" t="s">
        <v>97</v>
      </c>
      <c r="E8" s="159" t="s">
        <v>66</v>
      </c>
      <c r="F8" s="419" t="s">
        <v>100</v>
      </c>
      <c r="G8" s="419"/>
      <c r="H8" s="419"/>
    </row>
    <row r="9" spans="2:16" ht="14.4" customHeight="1" x14ac:dyDescent="0.3">
      <c r="B9" s="157" t="s">
        <v>67</v>
      </c>
      <c r="C9" s="158" t="s">
        <v>98</v>
      </c>
      <c r="E9" s="159" t="s">
        <v>68</v>
      </c>
      <c r="F9" s="419" t="s">
        <v>101</v>
      </c>
      <c r="G9" s="419"/>
      <c r="H9" s="419"/>
    </row>
    <row r="10" spans="2:16" ht="14.4" customHeight="1" x14ac:dyDescent="0.3">
      <c r="B10" s="157" t="s">
        <v>69</v>
      </c>
      <c r="C10" s="158" t="s">
        <v>1</v>
      </c>
      <c r="E10" s="159" t="s">
        <v>70</v>
      </c>
      <c r="F10" s="419" t="s">
        <v>102</v>
      </c>
      <c r="G10" s="419"/>
      <c r="H10" s="419"/>
    </row>
    <row r="11" spans="2:16" ht="14.4" customHeight="1" x14ac:dyDescent="0.3">
      <c r="B11" s="157" t="s">
        <v>71</v>
      </c>
      <c r="C11" s="158" t="s">
        <v>99</v>
      </c>
      <c r="E11" s="159" t="s">
        <v>72</v>
      </c>
      <c r="F11" s="420" t="s">
        <v>105</v>
      </c>
      <c r="G11" s="419"/>
      <c r="H11" s="419"/>
    </row>
    <row r="14" spans="2:16" ht="14.4" customHeight="1" x14ac:dyDescent="0.3">
      <c r="C14" s="160" t="s">
        <v>73</v>
      </c>
      <c r="E14" s="160" t="s">
        <v>74</v>
      </c>
      <c r="G14" s="161" t="s">
        <v>75</v>
      </c>
      <c r="I14" s="162" t="s">
        <v>76</v>
      </c>
    </row>
    <row r="15" spans="2:16" ht="14.4" customHeight="1" x14ac:dyDescent="0.3">
      <c r="B15" s="161" t="s">
        <v>77</v>
      </c>
      <c r="C15" s="160" t="s">
        <v>78</v>
      </c>
      <c r="E15" s="160" t="s">
        <v>79</v>
      </c>
      <c r="G15" s="163"/>
      <c r="I15" s="164">
        <f>'2'!I15-((G49-G47))/4</f>
        <v>28.999999999999989</v>
      </c>
    </row>
    <row r="16" spans="2:16" ht="14.4" customHeight="1" x14ac:dyDescent="0.3">
      <c r="B16" s="165">
        <v>1</v>
      </c>
      <c r="C16" s="386">
        <v>0.375</v>
      </c>
      <c r="E16" s="386">
        <v>0.54166666666666663</v>
      </c>
      <c r="G16" s="163">
        <f>((E16-C16)*24)</f>
        <v>3.9999999999999991</v>
      </c>
    </row>
    <row r="17" spans="2:7" ht="14.4" customHeight="1" x14ac:dyDescent="0.3">
      <c r="B17" s="165">
        <v>2</v>
      </c>
      <c r="C17" s="386">
        <v>0.375</v>
      </c>
      <c r="E17" s="386">
        <v>0.54166666666666663</v>
      </c>
      <c r="G17" s="163">
        <f>((E17-C17)*24)</f>
        <v>3.9999999999999991</v>
      </c>
    </row>
    <row r="18" spans="2:7" ht="14.4" customHeight="1" x14ac:dyDescent="0.3">
      <c r="B18" s="165">
        <v>3</v>
      </c>
      <c r="C18" s="386">
        <v>0.375</v>
      </c>
      <c r="E18" s="386">
        <v>0.54166666666666663</v>
      </c>
      <c r="G18" s="163">
        <f>((E18-C18)*24)</f>
        <v>3.9999999999999991</v>
      </c>
    </row>
    <row r="19" spans="2:7" ht="14.4" customHeight="1" x14ac:dyDescent="0.3">
      <c r="B19" s="165">
        <v>4</v>
      </c>
      <c r="C19" s="386">
        <v>0.375</v>
      </c>
      <c r="E19" s="386">
        <v>0.54166666666666663</v>
      </c>
      <c r="G19" s="163">
        <f>((E19-C19)*24)</f>
        <v>3.9999999999999991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5">
        <v>7</v>
      </c>
      <c r="C22" s="386">
        <v>0.375</v>
      </c>
      <c r="E22" s="386">
        <v>0.54166666666666663</v>
      </c>
      <c r="G22" s="163">
        <f>((E22-C22)*24)</f>
        <v>3.9999999999999991</v>
      </c>
    </row>
    <row r="23" spans="2:7" ht="14.4" customHeight="1" x14ac:dyDescent="0.3">
      <c r="B23" s="165">
        <v>8</v>
      </c>
      <c r="C23" s="386">
        <v>0.375</v>
      </c>
      <c r="E23" s="386">
        <v>0.54166666666666663</v>
      </c>
      <c r="G23" s="163">
        <f>((E23-C23)*24)</f>
        <v>3.9999999999999991</v>
      </c>
    </row>
    <row r="24" spans="2:7" ht="14.4" customHeight="1" x14ac:dyDescent="0.3">
      <c r="B24" s="165">
        <v>9</v>
      </c>
      <c r="C24" s="386">
        <v>0.375</v>
      </c>
      <c r="E24" s="386">
        <v>0.54166666666666663</v>
      </c>
      <c r="G24" s="163">
        <f>((E24-C24)*24)</f>
        <v>3.9999999999999991</v>
      </c>
    </row>
    <row r="25" spans="2:7" ht="14.4" customHeight="1" x14ac:dyDescent="0.3">
      <c r="B25" s="165">
        <v>10</v>
      </c>
      <c r="C25" s="386">
        <v>0.375</v>
      </c>
      <c r="E25" s="386">
        <v>0.54166666666666663</v>
      </c>
      <c r="G25" s="163">
        <f>((E25-C25)*24)</f>
        <v>3.9999999999999991</v>
      </c>
    </row>
    <row r="26" spans="2:7" ht="14.4" customHeight="1" x14ac:dyDescent="0.3">
      <c r="B26" s="165">
        <v>11</v>
      </c>
      <c r="C26" s="386">
        <v>0.375</v>
      </c>
      <c r="E26" s="386">
        <v>0.54166666666666663</v>
      </c>
      <c r="G26" s="163">
        <f>((E26-C26)*24)</f>
        <v>3.9999999999999991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5">
        <v>14</v>
      </c>
      <c r="C29" s="386">
        <v>0.375</v>
      </c>
      <c r="E29" s="386">
        <v>0.54166666666666663</v>
      </c>
      <c r="G29" s="163">
        <f>((E29-C29)*24)</f>
        <v>3.9999999999999991</v>
      </c>
    </row>
    <row r="30" spans="2:7" ht="14.4" customHeight="1" x14ac:dyDescent="0.3">
      <c r="B30" s="165">
        <v>15</v>
      </c>
      <c r="C30" s="386">
        <v>0.375</v>
      </c>
      <c r="E30" s="386">
        <v>0.54166666666666663</v>
      </c>
      <c r="G30" s="163">
        <f>((E30-C30)*24)</f>
        <v>3.9999999999999991</v>
      </c>
    </row>
    <row r="31" spans="2:7" ht="14.4" customHeight="1" x14ac:dyDescent="0.3">
      <c r="B31" s="165">
        <v>16</v>
      </c>
      <c r="C31" s="386">
        <v>0.375</v>
      </c>
      <c r="E31" s="386">
        <v>0.54166666666666663</v>
      </c>
      <c r="G31" s="163">
        <f>((E31-C31)*24)</f>
        <v>3.9999999999999991</v>
      </c>
    </row>
    <row r="32" spans="2:7" ht="14.4" customHeight="1" x14ac:dyDescent="0.3">
      <c r="B32" s="165">
        <v>17</v>
      </c>
      <c r="C32" s="386">
        <v>0.375</v>
      </c>
      <c r="E32" s="386">
        <v>0.54166666666666663</v>
      </c>
      <c r="G32" s="163">
        <f>((E32-C32)*24)</f>
        <v>3.9999999999999991</v>
      </c>
    </row>
    <row r="33" spans="2:7" ht="14.4" customHeight="1" x14ac:dyDescent="0.3">
      <c r="B33" s="165">
        <v>18</v>
      </c>
      <c r="C33" s="386">
        <v>0.375</v>
      </c>
      <c r="E33" s="386">
        <v>0.54166666666666663</v>
      </c>
      <c r="G33" s="163">
        <f>((E33-C33)*24)</f>
        <v>3.9999999999999991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65">
        <v>21</v>
      </c>
      <c r="C36" s="386">
        <v>0.375</v>
      </c>
      <c r="E36" s="386">
        <v>0.54166666666666663</v>
      </c>
      <c r="G36" s="163">
        <f>((E36-C36)*24)</f>
        <v>3.9999999999999991</v>
      </c>
    </row>
    <row r="37" spans="2:7" ht="14.4" customHeight="1" x14ac:dyDescent="0.3">
      <c r="B37" s="165">
        <v>22</v>
      </c>
      <c r="C37" s="386">
        <v>0.375</v>
      </c>
      <c r="E37" s="386">
        <v>0.54166666666666663</v>
      </c>
      <c r="G37" s="163">
        <f>((E37-C37)*24)</f>
        <v>3.9999999999999991</v>
      </c>
    </row>
    <row r="38" spans="2:7" ht="14.4" customHeight="1" x14ac:dyDescent="0.3">
      <c r="B38" s="165">
        <v>23</v>
      </c>
      <c r="C38" s="386">
        <v>0.375</v>
      </c>
      <c r="E38" s="386">
        <v>0.54166666666666663</v>
      </c>
      <c r="G38" s="163">
        <f>((E38-C38)*24)</f>
        <v>3.9999999999999991</v>
      </c>
    </row>
    <row r="39" spans="2:7" ht="14.4" customHeight="1" x14ac:dyDescent="0.3">
      <c r="B39" s="165">
        <v>24</v>
      </c>
      <c r="C39" s="386">
        <v>0.375</v>
      </c>
      <c r="E39" s="386">
        <v>0.54166666666666663</v>
      </c>
      <c r="G39" s="163">
        <f>((E39-C39)*24)</f>
        <v>3.9999999999999991</v>
      </c>
    </row>
    <row r="40" spans="2:7" ht="14.4" customHeight="1" x14ac:dyDescent="0.3">
      <c r="B40" s="165">
        <v>25</v>
      </c>
      <c r="C40" s="386">
        <v>0.375</v>
      </c>
      <c r="E40" s="386">
        <v>0.54166666666666663</v>
      </c>
      <c r="G40" s="163">
        <f>((E40-C40)*24)</f>
        <v>3.9999999999999991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65">
        <v>28</v>
      </c>
      <c r="C43" s="386">
        <v>0.375</v>
      </c>
      <c r="E43" s="386">
        <v>0.54166666666666663</v>
      </c>
      <c r="G43" s="163">
        <f>((E43-C43)*24)</f>
        <v>3.9999999999999991</v>
      </c>
    </row>
    <row r="44" spans="2:7" ht="14.4" customHeight="1" x14ac:dyDescent="0.3">
      <c r="B44" s="165">
        <v>29</v>
      </c>
      <c r="C44" s="386">
        <v>0.375</v>
      </c>
      <c r="E44" s="386">
        <v>0.54166666666666663</v>
      </c>
      <c r="G44" s="163">
        <f>((E44-C44)*24)</f>
        <v>3.9999999999999991</v>
      </c>
    </row>
    <row r="45" spans="2:7" ht="14.4" customHeight="1" x14ac:dyDescent="0.3">
      <c r="B45" s="165">
        <v>30</v>
      </c>
      <c r="C45" s="386">
        <v>0.375</v>
      </c>
      <c r="E45" s="386">
        <v>0.54166666666666663</v>
      </c>
      <c r="G45" s="163">
        <f>((E45-C45)*24)</f>
        <v>3.9999999999999991</v>
      </c>
    </row>
    <row r="46" spans="2:7" ht="14.4" customHeight="1" x14ac:dyDescent="0.3">
      <c r="B46" s="165">
        <v>31</v>
      </c>
      <c r="C46" s="386">
        <v>0.375</v>
      </c>
      <c r="E46" s="386">
        <v>0.54166666666666663</v>
      </c>
      <c r="G46" s="163">
        <f>((E46-C46)*24)</f>
        <v>3.9999999999999991</v>
      </c>
    </row>
    <row r="47" spans="2:7" ht="14.4" customHeight="1" x14ac:dyDescent="0.3">
      <c r="E47" s="166"/>
      <c r="G47" s="167">
        <f>SUMIF(G16:G46,"&lt;&gt;Vacaciones")+(COUNTIF(G16:G46,"Baja")+COUNTIF(G16:G46,"Vacaciones Anteriores"))*4</f>
        <v>91.999999999999986</v>
      </c>
    </row>
    <row r="49" spans="2:8" ht="14.4" customHeight="1" x14ac:dyDescent="0.3">
      <c r="G49" s="167">
        <f>('2022'!X11*4)/8</f>
        <v>92</v>
      </c>
    </row>
    <row r="51" spans="2:8" ht="14.4" customHeight="1" x14ac:dyDescent="0.3">
      <c r="B51" s="168" t="s">
        <v>80</v>
      </c>
      <c r="E51" s="169" t="s">
        <v>81</v>
      </c>
    </row>
    <row r="54" spans="2:8" ht="14.4" customHeight="1" x14ac:dyDescent="0.3">
      <c r="B54" s="168" t="s">
        <v>85</v>
      </c>
      <c r="C54" s="170">
        <v>31</v>
      </c>
      <c r="D54" s="171" t="s">
        <v>82</v>
      </c>
      <c r="E54" s="172" t="s">
        <v>87</v>
      </c>
      <c r="F54" s="173" t="s">
        <v>82</v>
      </c>
      <c r="G54" s="174">
        <v>2022</v>
      </c>
    </row>
    <row r="58" spans="2:8" ht="14.4" customHeight="1" x14ac:dyDescent="0.3">
      <c r="B58" s="413" t="s">
        <v>84</v>
      </c>
      <c r="C58" s="413"/>
      <c r="D58" s="413"/>
      <c r="E58" s="413"/>
      <c r="F58" s="413"/>
      <c r="G58" s="413"/>
      <c r="H58" s="413"/>
    </row>
    <row r="59" spans="2:8" ht="14.4" customHeight="1" x14ac:dyDescent="0.3">
      <c r="B59" s="413"/>
      <c r="C59" s="413"/>
      <c r="D59" s="413"/>
      <c r="E59" s="413"/>
      <c r="F59" s="413"/>
      <c r="G59" s="413"/>
      <c r="H59" s="413"/>
    </row>
    <row r="60" spans="2:8" ht="14.4" customHeight="1" x14ac:dyDescent="0.3">
      <c r="B60" s="413"/>
      <c r="C60" s="413"/>
      <c r="D60" s="413"/>
      <c r="E60" s="413"/>
      <c r="F60" s="413"/>
      <c r="G60" s="413"/>
      <c r="H60" s="413"/>
    </row>
    <row r="61" spans="2:8" ht="14.4" customHeight="1" x14ac:dyDescent="0.3">
      <c r="B61" s="413"/>
      <c r="C61" s="413"/>
      <c r="D61" s="413"/>
      <c r="E61" s="413"/>
      <c r="F61" s="413"/>
      <c r="G61" s="413"/>
      <c r="H61" s="413"/>
    </row>
    <row r="62" spans="2:8" ht="14.4" customHeight="1" x14ac:dyDescent="0.3">
      <c r="B62" s="413"/>
      <c r="C62" s="413"/>
      <c r="D62" s="413"/>
      <c r="E62" s="413"/>
      <c r="F62" s="413"/>
      <c r="G62" s="413"/>
      <c r="H62" s="413"/>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75"/>
      <c r="K2" s="176" t="s">
        <v>60</v>
      </c>
      <c r="L2" s="177"/>
      <c r="M2" s="177"/>
      <c r="N2" s="177"/>
    </row>
    <row r="3" spans="2:16" ht="14.4" customHeight="1" x14ac:dyDescent="0.3">
      <c r="J3" s="178"/>
      <c r="K3" s="176" t="s">
        <v>61</v>
      </c>
      <c r="L3" s="177"/>
      <c r="M3" s="177"/>
      <c r="N3" s="177"/>
    </row>
    <row r="4" spans="2:16" ht="14.4" customHeight="1" x14ac:dyDescent="0.3">
      <c r="J4" s="179"/>
      <c r="K4" s="176" t="s">
        <v>62</v>
      </c>
      <c r="L4" s="177"/>
      <c r="M4" s="177"/>
      <c r="N4" s="177"/>
    </row>
    <row r="5" spans="2:16" ht="15" customHeight="1" x14ac:dyDescent="0.3">
      <c r="J5" s="180"/>
      <c r="K5" s="177"/>
      <c r="L5" s="177"/>
      <c r="M5" s="177"/>
      <c r="N5" s="177"/>
    </row>
    <row r="6" spans="2:16" ht="16.2" customHeight="1" x14ac:dyDescent="0.3">
      <c r="B6" s="422" t="s">
        <v>63</v>
      </c>
      <c r="C6" s="423"/>
      <c r="D6" s="423"/>
      <c r="E6" s="423"/>
      <c r="F6" s="423"/>
      <c r="G6" s="423"/>
      <c r="H6" s="424"/>
      <c r="J6" s="425" t="s">
        <v>64</v>
      </c>
      <c r="K6" s="425"/>
      <c r="L6" s="425"/>
      <c r="M6" s="425"/>
      <c r="N6" s="425"/>
      <c r="O6" s="425"/>
      <c r="P6" s="426"/>
    </row>
    <row r="8" spans="2:16" ht="14.4" customHeight="1" x14ac:dyDescent="0.3">
      <c r="B8" s="181" t="s">
        <v>65</v>
      </c>
      <c r="C8" s="182" t="s">
        <v>97</v>
      </c>
      <c r="E8" s="183" t="s">
        <v>66</v>
      </c>
      <c r="F8" s="427" t="s">
        <v>100</v>
      </c>
      <c r="G8" s="427"/>
      <c r="H8" s="427"/>
    </row>
    <row r="9" spans="2:16" ht="14.4" customHeight="1" x14ac:dyDescent="0.3">
      <c r="B9" s="181" t="s">
        <v>67</v>
      </c>
      <c r="C9" s="182" t="s">
        <v>98</v>
      </c>
      <c r="E9" s="183" t="s">
        <v>68</v>
      </c>
      <c r="F9" s="427" t="s">
        <v>101</v>
      </c>
      <c r="G9" s="427"/>
      <c r="H9" s="427"/>
    </row>
    <row r="10" spans="2:16" ht="14.4" customHeight="1" x14ac:dyDescent="0.3">
      <c r="B10" s="181" t="s">
        <v>69</v>
      </c>
      <c r="C10" s="182" t="s">
        <v>1</v>
      </c>
      <c r="E10" s="183" t="s">
        <v>70</v>
      </c>
      <c r="F10" s="427" t="s">
        <v>102</v>
      </c>
      <c r="G10" s="427"/>
      <c r="H10" s="427"/>
    </row>
    <row r="11" spans="2:16" ht="14.4" customHeight="1" x14ac:dyDescent="0.3">
      <c r="B11" s="181" t="s">
        <v>71</v>
      </c>
      <c r="C11" s="182" t="s">
        <v>99</v>
      </c>
      <c r="E11" s="183" t="s">
        <v>72</v>
      </c>
      <c r="F11" s="428" t="s">
        <v>107</v>
      </c>
      <c r="G11" s="427"/>
      <c r="H11" s="427"/>
    </row>
    <row r="14" spans="2:16" ht="14.4" customHeight="1" x14ac:dyDescent="0.3">
      <c r="C14" s="184" t="s">
        <v>73</v>
      </c>
      <c r="E14" s="184" t="s">
        <v>74</v>
      </c>
      <c r="G14" s="185" t="s">
        <v>75</v>
      </c>
      <c r="I14" s="186" t="s">
        <v>76</v>
      </c>
    </row>
    <row r="15" spans="2:16" ht="14.4" customHeight="1" x14ac:dyDescent="0.3">
      <c r="B15" s="185" t="s">
        <v>77</v>
      </c>
      <c r="C15" s="184" t="s">
        <v>78</v>
      </c>
      <c r="E15" s="184" t="s">
        <v>79</v>
      </c>
      <c r="G15" s="187"/>
      <c r="I15" s="188">
        <f>'3'!I15-((G49-G47))/4</f>
        <v>10.999999999999989</v>
      </c>
    </row>
    <row r="16" spans="2:16" ht="14.4" customHeight="1" x14ac:dyDescent="0.3">
      <c r="B16" s="189">
        <v>1</v>
      </c>
      <c r="C16" s="495" t="n">
        <v>0.375</v>
      </c>
      <c r="E16" s="495" t="n">
        <v>0.5416666666666666</v>
      </c>
      <c r="G16" s="187">
        <f>((E16-C16)*24)</f>
        <v>0</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89">
        <v>4</v>
      </c>
      <c r="C19" s="495" t="n">
        <v>0.375</v>
      </c>
      <c r="E19" s="495" t="n">
        <v>0.5416666666666666</v>
      </c>
      <c r="G19" s="187">
        <f>((E19-C19)*24)</f>
        <v>0</v>
      </c>
    </row>
    <row r="20" spans="2:7" ht="14.4" customHeight="1" x14ac:dyDescent="0.3">
      <c r="B20" s="189">
        <v>5</v>
      </c>
      <c r="C20" s="495" t="n">
        <v>0.375</v>
      </c>
      <c r="E20" s="495" t="n">
        <v>0.5416666666666666</v>
      </c>
      <c r="G20" s="187">
        <f>((E20-C20)*24)</f>
        <v>0</v>
      </c>
    </row>
    <row r="21" spans="2:7" ht="14.4" customHeight="1" x14ac:dyDescent="0.3">
      <c r="B21" s="189">
        <v>6</v>
      </c>
      <c r="C21" s="495" t="n">
        <v>0.375</v>
      </c>
      <c r="E21" s="495" t="n">
        <v>0.5416666666666666</v>
      </c>
      <c r="G21" s="187">
        <f>((E21-C21)*24)</f>
        <v>0</v>
      </c>
    </row>
    <row r="22" spans="2:7" ht="14.4" customHeight="1" x14ac:dyDescent="0.3">
      <c r="B22" s="189">
        <v>7</v>
      </c>
      <c r="C22" s="495" t="n">
        <v>0.375</v>
      </c>
      <c r="E22" s="495" t="n">
        <v>0.5416666666666666</v>
      </c>
      <c r="G22" s="187">
        <f>((E22-C22)*24)</f>
        <v>0</v>
      </c>
    </row>
    <row r="23" spans="2:7" ht="14.4" customHeight="1" x14ac:dyDescent="0.3">
      <c r="B23" s="189">
        <v>8</v>
      </c>
      <c r="C23" s="495" t="n">
        <v>0.375</v>
      </c>
      <c r="E23" s="495" t="n">
        <v>0.5416666666666666</v>
      </c>
      <c r="G23" s="187">
        <f>((E23-C23)*24)</f>
        <v>0</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89">
        <v>11</v>
      </c>
      <c r="C26" s="495" t="n">
        <v>0.375</v>
      </c>
      <c r="E26" s="495" t="n">
        <v>0.5416666666666666</v>
      </c>
      <c r="G26" s="187">
        <f>((E26-C26)*24)</f>
        <v>0</v>
      </c>
    </row>
    <row r="27" spans="2:7" ht="14.4" customHeight="1" x14ac:dyDescent="0.3">
      <c r="B27" s="189">
        <v>12</v>
      </c>
      <c r="C27" s="495" t="n">
        <v>0.375</v>
      </c>
      <c r="E27" s="495" t="n">
        <v>0.5416666666666666</v>
      </c>
      <c r="G27" s="187">
        <f>((E27-C27)*24)</f>
        <v>0</v>
      </c>
    </row>
    <row r="28" spans="2:7" ht="14.4" customHeight="1" x14ac:dyDescent="0.3">
      <c r="B28" s="189">
        <v>13</v>
      </c>
      <c r="C28" s="495" t="n">
        <v>0.375</v>
      </c>
      <c r="E28" s="495" t="n">
        <v>0.5416666666666666</v>
      </c>
      <c r="G28" s="187">
        <f>((E28-C28)*24)</f>
        <v>0</v>
      </c>
    </row>
    <row r="29" spans="2:7" ht="14.4" customHeight="1" x14ac:dyDescent="0.3">
      <c r="B29" s="67">
        <v>14</v>
      </c>
      <c r="C29" s="67"/>
      <c r="E29" s="67"/>
      <c r="G29" s="67" t="s">
        <v>103</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67">
        <v>18</v>
      </c>
      <c r="C33" s="67"/>
      <c r="E33" s="67"/>
      <c r="G33" s="67" t="s">
        <v>103</v>
      </c>
    </row>
    <row r="34" spans="2:7" ht="14.4" customHeight="1" x14ac:dyDescent="0.3">
      <c r="B34" s="189">
        <v>19</v>
      </c>
      <c r="C34" s="495" t="n">
        <v>0.375</v>
      </c>
      <c r="E34" s="495" t="n">
        <v>0.5416666666666666</v>
      </c>
      <c r="G34" s="187">
        <f>((E34-C34)*24)</f>
        <v>0</v>
      </c>
    </row>
    <row r="35" spans="2:7" ht="14.4" customHeight="1" x14ac:dyDescent="0.3">
      <c r="B35" s="189">
        <v>20</v>
      </c>
      <c r="C35" s="495" t="n">
        <v>0.375</v>
      </c>
      <c r="E35" s="495" t="n">
        <v>0.5416666666666666</v>
      </c>
      <c r="G35" s="187">
        <f>((E35-C35)*24)</f>
        <v>0</v>
      </c>
    </row>
    <row r="36" spans="2:7" ht="14.4" customHeight="1" x14ac:dyDescent="0.3">
      <c r="B36" s="189">
        <v>21</v>
      </c>
      <c r="C36" s="495" t="n">
        <v>0.375</v>
      </c>
      <c r="E36" s="495" t="n">
        <v>0.5416666666666666</v>
      </c>
      <c r="G36" s="187">
        <f>((E36-C36)*24)</f>
        <v>0</v>
      </c>
    </row>
    <row r="37" spans="2:7" ht="14.4" customHeight="1" x14ac:dyDescent="0.3">
      <c r="B37" s="189">
        <v>22</v>
      </c>
      <c r="C37" s="495" t="n">
        <v>0.375</v>
      </c>
      <c r="E37" s="495" t="n">
        <v>0.5416666666666666</v>
      </c>
      <c r="G37" s="187">
        <f>((E37-C37)*24)</f>
        <v>0</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189">
        <v>25</v>
      </c>
      <c r="C40" s="495" t="n">
        <v>0.375</v>
      </c>
      <c r="E40" s="495" t="n">
        <v>0.5416666666666666</v>
      </c>
      <c r="G40" s="187">
        <f>((E40-C40)*24)</f>
        <v>0</v>
      </c>
    </row>
    <row r="41" spans="2:7" ht="14.4" customHeight="1" x14ac:dyDescent="0.3">
      <c r="B41" s="189">
        <v>26</v>
      </c>
      <c r="C41" s="495" t="n">
        <v>0.375</v>
      </c>
      <c r="E41" s="495" t="n">
        <v>0.5416666666666666</v>
      </c>
      <c r="G41" s="187">
        <f>((E41-C41)*24)</f>
        <v>0</v>
      </c>
    </row>
    <row r="42" spans="2:7" ht="14.4" customHeight="1" x14ac:dyDescent="0.3">
      <c r="B42" s="189">
        <v>27</v>
      </c>
      <c r="C42" s="495" t="n">
        <v>0.375</v>
      </c>
      <c r="E42" s="495" t="n">
        <v>0.5416666666666666</v>
      </c>
      <c r="G42" s="187">
        <f>((E42-C42)*24)</f>
        <v>0</v>
      </c>
    </row>
    <row r="43" spans="2:7" ht="14.4" customHeight="1" x14ac:dyDescent="0.3">
      <c r="B43" s="189">
        <v>28</v>
      </c>
      <c r="C43" s="495" t="n">
        <v>0.375</v>
      </c>
      <c r="E43" s="495" t="n">
        <v>0.5416666666666666</v>
      </c>
      <c r="G43" s="187">
        <f>((E43-C43)*24)</f>
        <v>0</v>
      </c>
    </row>
    <row r="44" spans="2:7" ht="14.4" customHeight="1" x14ac:dyDescent="0.3">
      <c r="B44" s="189">
        <v>29</v>
      </c>
      <c r="C44" s="495" t="n">
        <v>0.375</v>
      </c>
      <c r="E44" s="495" t="n">
        <v>0.5416666666666666</v>
      </c>
      <c r="G44" s="187">
        <f>((E44-C44)*24)</f>
        <v>0</v>
      </c>
    </row>
    <row r="45" spans="2:7" ht="14.4" customHeight="1" x14ac:dyDescent="0.3">
      <c r="B45" s="69">
        <v>30</v>
      </c>
      <c r="C45" s="69"/>
      <c r="E45" s="69"/>
      <c r="G45" s="69" t="s">
        <v>103</v>
      </c>
    </row>
    <row r="46" spans="2:7" ht="14.4" customHeight="1" x14ac:dyDescent="0.3">
      <c r="C46" s="191"/>
      <c r="D46" s="191"/>
      <c r="E46" s="191"/>
    </row>
    <row r="47" spans="2:7" ht="14.4" customHeight="1" x14ac:dyDescent="0.3">
      <c r="E47" s="192"/>
      <c r="G47" s="193">
        <f>SUMIF(G16:G46,"&lt;&gt;Vacaciones")+(COUNTIF(G16:G46,"Baja")+COUNTIF(G16:G46,"Vacaciones Anteriores"))*4</f>
        <v>0</v>
      </c>
    </row>
    <row r="49" spans="2:8" ht="14.4" customHeight="1" x14ac:dyDescent="0.3">
      <c r="G49" s="193">
        <f>('2022'!H21*4)/8</f>
        <v>72</v>
      </c>
    </row>
    <row r="51" spans="2:8" ht="14.4" customHeight="1" x14ac:dyDescent="0.3">
      <c r="B51" s="191" t="s">
        <v>80</v>
      </c>
      <c r="E51" s="194" t="s">
        <v>81</v>
      </c>
    </row>
    <row r="54" spans="2:8" ht="14.4" customHeight="1" x14ac:dyDescent="0.3">
      <c r="B54" s="191" t="s">
        <v>85</v>
      </c>
      <c r="C54" s="195">
        <v>30</v>
      </c>
      <c r="D54" s="196" t="s">
        <v>82</v>
      </c>
      <c r="E54" s="197" t="s">
        <v>88</v>
      </c>
      <c r="F54" s="198" t="s">
        <v>82</v>
      </c>
      <c r="G54" s="199">
        <v>2022</v>
      </c>
    </row>
    <row r="58" spans="2:8" ht="14.4" customHeight="1" x14ac:dyDescent="0.3">
      <c r="B58" s="421" t="s">
        <v>84</v>
      </c>
      <c r="C58" s="421"/>
      <c r="D58" s="421"/>
      <c r="E58" s="421"/>
      <c r="F58" s="421"/>
      <c r="G58" s="421"/>
      <c r="H58" s="421"/>
    </row>
    <row r="59" spans="2:8" ht="14.4" customHeight="1" x14ac:dyDescent="0.3">
      <c r="B59" s="421"/>
      <c r="C59" s="421"/>
      <c r="D59" s="421"/>
      <c r="E59" s="421"/>
      <c r="F59" s="421"/>
      <c r="G59" s="421"/>
      <c r="H59" s="421"/>
    </row>
    <row r="60" spans="2:8" ht="14.4" customHeight="1" x14ac:dyDescent="0.3">
      <c r="B60" s="421"/>
      <c r="C60" s="421"/>
      <c r="D60" s="421"/>
      <c r="E60" s="421"/>
      <c r="F60" s="421"/>
      <c r="G60" s="421"/>
      <c r="H60" s="421"/>
    </row>
    <row r="61" spans="2:8" ht="14.4" customHeight="1" x14ac:dyDescent="0.3">
      <c r="B61" s="421"/>
      <c r="C61" s="421"/>
      <c r="D61" s="421"/>
      <c r="E61" s="421"/>
      <c r="F61" s="421"/>
      <c r="G61" s="421"/>
      <c r="H61" s="421"/>
    </row>
    <row r="62" spans="2:8" ht="14.4" customHeight="1" x14ac:dyDescent="0.3">
      <c r="B62" s="421"/>
      <c r="C62" s="421"/>
      <c r="D62" s="421"/>
      <c r="E62" s="421"/>
      <c r="F62" s="421"/>
      <c r="G62" s="421"/>
      <c r="H62" s="421"/>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00"/>
      <c r="K2" s="201" t="s">
        <v>60</v>
      </c>
      <c r="L2" s="202"/>
      <c r="M2" s="202"/>
      <c r="N2" s="202"/>
    </row>
    <row r="3" spans="2:16" ht="14.4" customHeight="1" x14ac:dyDescent="0.3">
      <c r="J3" s="203"/>
      <c r="K3" s="201" t="s">
        <v>61</v>
      </c>
      <c r="L3" s="202"/>
      <c r="M3" s="202"/>
      <c r="N3" s="202"/>
    </row>
    <row r="4" spans="2:16" ht="14.4" customHeight="1" x14ac:dyDescent="0.3">
      <c r="J4" s="204"/>
      <c r="K4" s="201" t="s">
        <v>62</v>
      </c>
      <c r="L4" s="202"/>
      <c r="M4" s="202"/>
      <c r="N4" s="202"/>
    </row>
    <row r="5" spans="2:16" ht="15" customHeight="1" x14ac:dyDescent="0.3">
      <c r="J5" s="205"/>
      <c r="K5" s="202"/>
      <c r="L5" s="202"/>
      <c r="M5" s="202"/>
      <c r="N5" s="202"/>
    </row>
    <row r="6" spans="2:16" ht="16.2" customHeight="1" x14ac:dyDescent="0.3">
      <c r="B6" s="430" t="s">
        <v>63</v>
      </c>
      <c r="C6" s="431"/>
      <c r="D6" s="431"/>
      <c r="E6" s="431"/>
      <c r="F6" s="431"/>
      <c r="G6" s="431"/>
      <c r="H6" s="432"/>
      <c r="J6" s="433" t="s">
        <v>64</v>
      </c>
      <c r="K6" s="433"/>
      <c r="L6" s="433"/>
      <c r="M6" s="433"/>
      <c r="N6" s="433"/>
      <c r="O6" s="433"/>
      <c r="P6" s="434"/>
    </row>
    <row r="8" spans="2:16" ht="14.4" customHeight="1" x14ac:dyDescent="0.3">
      <c r="B8" s="206" t="s">
        <v>65</v>
      </c>
      <c r="C8" s="207" t="s">
        <v>97</v>
      </c>
      <c r="E8" s="208" t="s">
        <v>66</v>
      </c>
      <c r="F8" s="435" t="s">
        <v>100</v>
      </c>
      <c r="G8" s="435"/>
      <c r="H8" s="435"/>
    </row>
    <row r="9" spans="2:16" ht="14.4" customHeight="1" x14ac:dyDescent="0.3">
      <c r="B9" s="206" t="s">
        <v>67</v>
      </c>
      <c r="C9" s="207" t="s">
        <v>98</v>
      </c>
      <c r="E9" s="208" t="s">
        <v>68</v>
      </c>
      <c r="F9" s="435" t="s">
        <v>101</v>
      </c>
      <c r="G9" s="435"/>
      <c r="H9" s="435"/>
    </row>
    <row r="10" spans="2:16" ht="14.4" customHeight="1" x14ac:dyDescent="0.3">
      <c r="B10" s="206" t="s">
        <v>69</v>
      </c>
      <c r="C10" s="207" t="s">
        <v>1</v>
      </c>
      <c r="E10" s="208" t="s">
        <v>70</v>
      </c>
      <c r="F10" s="435" t="s">
        <v>102</v>
      </c>
      <c r="G10" s="435"/>
      <c r="H10" s="435"/>
    </row>
    <row r="11" spans="2:16" ht="14.4" customHeight="1" x14ac:dyDescent="0.3">
      <c r="B11" s="206" t="s">
        <v>71</v>
      </c>
      <c r="C11" s="207" t="s">
        <v>99</v>
      </c>
      <c r="E11" s="208" t="s">
        <v>72</v>
      </c>
      <c r="F11" s="436" t="s">
        <v>108</v>
      </c>
      <c r="G11" s="435"/>
      <c r="H11" s="435"/>
    </row>
    <row r="14" spans="2:16" ht="14.4" customHeight="1" x14ac:dyDescent="0.3">
      <c r="C14" s="209" t="s">
        <v>73</v>
      </c>
      <c r="E14" s="209" t="s">
        <v>74</v>
      </c>
      <c r="G14" s="210" t="s">
        <v>75</v>
      </c>
      <c r="I14" s="211" t="s">
        <v>76</v>
      </c>
    </row>
    <row r="15" spans="2:16" ht="14.4" customHeight="1" x14ac:dyDescent="0.3">
      <c r="B15" s="210" t="s">
        <v>77</v>
      </c>
      <c r="C15" s="209" t="s">
        <v>78</v>
      </c>
      <c r="E15" s="209" t="s">
        <v>79</v>
      </c>
      <c r="G15" s="212"/>
      <c r="I15" s="213">
        <f>'4'!I15-((G49-G47))/4</f>
        <v>-11.000000000000011</v>
      </c>
    </row>
    <row r="16" spans="2:16" ht="14.4" customHeight="1" x14ac:dyDescent="0.3">
      <c r="B16" s="66">
        <v>1</v>
      </c>
      <c r="C16" s="66"/>
      <c r="E16" s="66"/>
      <c r="G16" s="66" t="s">
        <v>103</v>
      </c>
    </row>
    <row r="17" spans="2:7" ht="14.4" customHeight="1" x14ac:dyDescent="0.3">
      <c r="B17" s="214">
        <v>2</v>
      </c>
      <c r="C17" s="496" t="n">
        <v>0.375</v>
      </c>
      <c r="E17" s="496" t="n">
        <v>0.5416666666666666</v>
      </c>
      <c r="G17" s="212">
        <f>((E17-C17)*24)</f>
        <v>0</v>
      </c>
    </row>
    <row r="18" spans="2:7" ht="14.4" customHeight="1" x14ac:dyDescent="0.3">
      <c r="B18" s="214">
        <v>3</v>
      </c>
      <c r="C18" s="496" t="n">
        <v>0.375</v>
      </c>
      <c r="E18" s="496" t="n">
        <v>0.5416666666666666</v>
      </c>
      <c r="G18" s="212">
        <f>((E18-C18)*24)</f>
        <v>0</v>
      </c>
    </row>
    <row r="19" spans="2:7" ht="14.4" customHeight="1" x14ac:dyDescent="0.3">
      <c r="B19" s="214">
        <v>4</v>
      </c>
      <c r="C19" s="496" t="n">
        <v>0.375</v>
      </c>
      <c r="E19" s="496" t="n">
        <v>0.5416666666666666</v>
      </c>
      <c r="G19" s="212">
        <f>((E19-C19)*24)</f>
        <v>0</v>
      </c>
    </row>
    <row r="20" spans="2:7" ht="14.4" customHeight="1" x14ac:dyDescent="0.3">
      <c r="B20" s="214">
        <v>5</v>
      </c>
      <c r="C20" s="496" t="n">
        <v>0.375</v>
      </c>
      <c r="E20" s="496" t="n">
        <v>0.5416666666666666</v>
      </c>
      <c r="G20" s="212">
        <f>((E20-C20)*24)</f>
        <v>0</v>
      </c>
    </row>
    <row r="21" spans="2:7" ht="14.4" customHeight="1" x14ac:dyDescent="0.3">
      <c r="B21" s="214">
        <v>6</v>
      </c>
      <c r="C21" s="496" t="n">
        <v>0.375</v>
      </c>
      <c r="E21" s="496" t="n">
        <v>0.5416666666666666</v>
      </c>
      <c r="G21" s="212">
        <f>((E21-C21)*24)</f>
        <v>0</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4">
        <v>9</v>
      </c>
      <c r="C24" s="496" t="n">
        <v>0.375</v>
      </c>
      <c r="E24" s="496" t="n">
        <v>0.5416666666666666</v>
      </c>
      <c r="G24" s="212">
        <f>((E24-C24)*24)</f>
        <v>0</v>
      </c>
    </row>
    <row r="25" spans="2:7" ht="14.4" customHeight="1" x14ac:dyDescent="0.3">
      <c r="B25" s="214">
        <v>10</v>
      </c>
      <c r="C25" s="496" t="n">
        <v>0.375</v>
      </c>
      <c r="E25" s="496" t="n">
        <v>0.5416666666666666</v>
      </c>
      <c r="G25" s="212">
        <f>((E25-C25)*24)</f>
        <v>0</v>
      </c>
    </row>
    <row r="26" spans="2:7" ht="14.4" customHeight="1" x14ac:dyDescent="0.3">
      <c r="B26" s="214">
        <v>11</v>
      </c>
      <c r="C26" s="496" t="n">
        <v>0.375</v>
      </c>
      <c r="E26" s="496" t="n">
        <v>0.5416666666666666</v>
      </c>
      <c r="G26" s="212">
        <f>((E26-C26)*24)</f>
        <v>0</v>
      </c>
    </row>
    <row r="27" spans="2:7" ht="14.4" customHeight="1" x14ac:dyDescent="0.3">
      <c r="B27" s="214">
        <v>12</v>
      </c>
      <c r="C27" s="496" t="n">
        <v>0.375</v>
      </c>
      <c r="E27" s="496" t="n">
        <v>0.5416666666666666</v>
      </c>
      <c r="G27" s="212">
        <f>((E27-C27)*24)</f>
        <v>0</v>
      </c>
    </row>
    <row r="28" spans="2:7" ht="14.4" customHeight="1" x14ac:dyDescent="0.3">
      <c r="B28" s="214">
        <v>13</v>
      </c>
      <c r="C28" s="496" t="n">
        <v>0.375</v>
      </c>
      <c r="E28" s="496" t="n">
        <v>0.5416666666666666</v>
      </c>
      <c r="G28" s="212">
        <f>((E28-C28)*24)</f>
        <v>0</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4">
        <v>16</v>
      </c>
      <c r="C31" s="496" t="n">
        <v>0.375</v>
      </c>
      <c r="E31" s="496" t="n">
        <v>0.5416666666666666</v>
      </c>
      <c r="G31" s="212">
        <f>((E31-C31)*24)</f>
        <v>0</v>
      </c>
    </row>
    <row r="32" spans="2:7" ht="14.4" customHeight="1" x14ac:dyDescent="0.3">
      <c r="B32" s="214">
        <v>17</v>
      </c>
      <c r="C32" s="496" t="n">
        <v>0.375</v>
      </c>
      <c r="E32" s="496" t="n">
        <v>0.5416666666666666</v>
      </c>
      <c r="G32" s="212">
        <f>((E32-C32)*24)</f>
        <v>0</v>
      </c>
    </row>
    <row r="33" spans="2:7" ht="14.4" customHeight="1" x14ac:dyDescent="0.3">
      <c r="B33" s="214">
        <v>18</v>
      </c>
      <c r="C33" s="496" t="n">
        <v>0.375</v>
      </c>
      <c r="E33" s="496" t="n">
        <v>0.5416666666666666</v>
      </c>
      <c r="G33" s="212">
        <f>((E33-C33)*24)</f>
        <v>0</v>
      </c>
    </row>
    <row r="34" spans="2:7" ht="14.4" customHeight="1" x14ac:dyDescent="0.3">
      <c r="B34" s="214">
        <v>19</v>
      </c>
      <c r="C34" s="496" t="n">
        <v>0.375</v>
      </c>
      <c r="E34" s="496" t="n">
        <v>0.5416666666666666</v>
      </c>
      <c r="G34" s="212">
        <f>((E34-C34)*24)</f>
        <v>0</v>
      </c>
    </row>
    <row r="35" spans="2:7" ht="14.4" customHeight="1" x14ac:dyDescent="0.3">
      <c r="B35" s="214">
        <v>20</v>
      </c>
      <c r="C35" s="496" t="n">
        <v>0.375</v>
      </c>
      <c r="E35" s="496" t="n">
        <v>0.5416666666666666</v>
      </c>
      <c r="G35" s="212">
        <f>((E35-C35)*24)</f>
        <v>0</v>
      </c>
    </row>
    <row r="36" spans="2:7" ht="14.4" customHeight="1" x14ac:dyDescent="0.3">
      <c r="B36" s="38">
        <v>21</v>
      </c>
      <c r="C36" s="38"/>
      <c r="E36" s="38"/>
      <c r="G36" s="38" t="s">
        <v>103</v>
      </c>
    </row>
    <row r="37" spans="2:7" ht="14.4" customHeight="1" x14ac:dyDescent="0.3">
      <c r="B37" s="42">
        <v>22</v>
      </c>
      <c r="C37" s="42"/>
      <c r="E37" s="42"/>
      <c r="G37" s="42" t="s">
        <v>103</v>
      </c>
    </row>
    <row r="38" spans="2:7" ht="14.4" customHeight="1" x14ac:dyDescent="0.3">
      <c r="B38" s="214">
        <v>23</v>
      </c>
      <c r="C38" s="496" t="n">
        <v>0.375</v>
      </c>
      <c r="E38" s="496" t="n">
        <v>0.5416666666666666</v>
      </c>
      <c r="G38" s="212">
        <f>((E38-C38)*24)</f>
        <v>0</v>
      </c>
    </row>
    <row r="39" spans="2:7" ht="14.4" customHeight="1" x14ac:dyDescent="0.3">
      <c r="B39" s="214">
        <v>24</v>
      </c>
      <c r="C39" s="496" t="n">
        <v>0.375</v>
      </c>
      <c r="E39" s="496" t="n">
        <v>0.5416666666666666</v>
      </c>
      <c r="G39" s="212">
        <f>((E39-C39)*24)</f>
        <v>0</v>
      </c>
    </row>
    <row r="40" spans="2:7" ht="14.4" customHeight="1" x14ac:dyDescent="0.3">
      <c r="B40" s="214">
        <v>25</v>
      </c>
      <c r="C40" s="496" t="n">
        <v>0.375</v>
      </c>
      <c r="E40" s="496" t="n">
        <v>0.5416666666666666</v>
      </c>
      <c r="G40" s="212">
        <f>((E40-C40)*24)</f>
        <v>0</v>
      </c>
    </row>
    <row r="41" spans="2:7" ht="14.4" customHeight="1" x14ac:dyDescent="0.3">
      <c r="B41" s="214">
        <v>26</v>
      </c>
      <c r="C41" s="496" t="n">
        <v>0.375</v>
      </c>
      <c r="E41" s="496" t="n">
        <v>0.5416666666666666</v>
      </c>
      <c r="G41" s="212">
        <f>((E41-C41)*24)</f>
        <v>0</v>
      </c>
    </row>
    <row r="42" spans="2:7" ht="14.4" customHeight="1" x14ac:dyDescent="0.3">
      <c r="B42" s="214">
        <v>27</v>
      </c>
      <c r="C42" s="496" t="n">
        <v>0.375</v>
      </c>
      <c r="E42" s="496" t="n">
        <v>0.5416666666666666</v>
      </c>
      <c r="G42" s="212">
        <f>((E42-C42)*24)</f>
        <v>0</v>
      </c>
    </row>
    <row r="43" spans="2:7" ht="14.4" customHeight="1" x14ac:dyDescent="0.3">
      <c r="B43" s="43">
        <v>28</v>
      </c>
      <c r="C43" s="43"/>
      <c r="E43" s="43"/>
      <c r="G43" s="43" t="s">
        <v>103</v>
      </c>
    </row>
    <row r="44" spans="2:7" ht="14.4" customHeight="1" x14ac:dyDescent="0.3">
      <c r="B44" s="48">
        <v>29</v>
      </c>
      <c r="C44" s="48"/>
      <c r="E44" s="48"/>
      <c r="G44" s="48" t="s">
        <v>103</v>
      </c>
    </row>
    <row r="45" spans="2:7" ht="14.4" customHeight="1" x14ac:dyDescent="0.3">
      <c r="B45" s="214">
        <v>30</v>
      </c>
      <c r="C45" s="496" t="n">
        <v>0.375</v>
      </c>
      <c r="E45" s="496" t="n">
        <v>0.5416666666666666</v>
      </c>
      <c r="G45" s="212">
        <f>((E45-C45)*24)</f>
        <v>0</v>
      </c>
    </row>
    <row r="46" spans="2:7" ht="14.4" customHeight="1" x14ac:dyDescent="0.3">
      <c r="B46" s="214">
        <v>31</v>
      </c>
      <c r="C46" s="496" t="n">
        <v>0.375</v>
      </c>
      <c r="E46" s="496" t="n">
        <v>0.5416666666666666</v>
      </c>
      <c r="G46" s="212">
        <f>((E46-C46)*24)</f>
        <v>0</v>
      </c>
    </row>
    <row r="47" spans="2:7" ht="14.4" customHeight="1" x14ac:dyDescent="0.3">
      <c r="E47" s="216"/>
      <c r="G47" s="217">
        <f>SUMIF(G16:G46,"&lt;&gt;Vacaciones")+(COUNTIF(G16:G46,"Baja")+COUNTIF(G16:G46,"Vacaciones Anteriores"))*4</f>
        <v>0</v>
      </c>
    </row>
    <row r="49" spans="2:8" ht="14.4" customHeight="1" x14ac:dyDescent="0.3">
      <c r="G49" s="217">
        <f>('2022'!P21*4)/8</f>
        <v>88</v>
      </c>
    </row>
    <row r="51" spans="2:8" ht="14.4" customHeight="1" x14ac:dyDescent="0.3">
      <c r="B51" s="218" t="s">
        <v>80</v>
      </c>
      <c r="E51" s="219" t="s">
        <v>81</v>
      </c>
    </row>
    <row r="54" spans="2:8" ht="14.4" customHeight="1" x14ac:dyDescent="0.3">
      <c r="B54" s="218" t="s">
        <v>85</v>
      </c>
      <c r="C54" s="220">
        <v>31</v>
      </c>
      <c r="D54" s="221" t="s">
        <v>82</v>
      </c>
      <c r="E54" s="222" t="s">
        <v>89</v>
      </c>
      <c r="F54" s="223" t="s">
        <v>82</v>
      </c>
      <c r="G54" s="224">
        <v>2022</v>
      </c>
    </row>
    <row r="58" spans="2:8" ht="14.4" customHeight="1" x14ac:dyDescent="0.3">
      <c r="B58" s="429" t="s">
        <v>84</v>
      </c>
      <c r="C58" s="429"/>
      <c r="D58" s="429"/>
      <c r="E58" s="429"/>
      <c r="F58" s="429"/>
      <c r="G58" s="429"/>
      <c r="H58" s="429"/>
    </row>
    <row r="59" spans="2:8" ht="14.4" customHeight="1" x14ac:dyDescent="0.3">
      <c r="B59" s="429"/>
      <c r="C59" s="429"/>
      <c r="D59" s="429"/>
      <c r="E59" s="429"/>
      <c r="F59" s="429"/>
      <c r="G59" s="429"/>
      <c r="H59" s="429"/>
    </row>
    <row r="60" spans="2:8" ht="14.4" customHeight="1" x14ac:dyDescent="0.3">
      <c r="B60" s="429"/>
      <c r="C60" s="429"/>
      <c r="D60" s="429"/>
      <c r="E60" s="429"/>
      <c r="F60" s="429"/>
      <c r="G60" s="429"/>
      <c r="H60" s="429"/>
    </row>
    <row r="61" spans="2:8" ht="14.4" customHeight="1" x14ac:dyDescent="0.3">
      <c r="B61" s="429"/>
      <c r="C61" s="429"/>
      <c r="D61" s="429"/>
      <c r="E61" s="429"/>
      <c r="F61" s="429"/>
      <c r="G61" s="429"/>
      <c r="H61" s="429"/>
    </row>
    <row r="62" spans="2:8" ht="14.4" customHeight="1" x14ac:dyDescent="0.3">
      <c r="B62" s="429"/>
      <c r="C62" s="429"/>
      <c r="D62" s="429"/>
      <c r="E62" s="429"/>
      <c r="F62" s="429"/>
      <c r="G62" s="429"/>
      <c r="H62" s="429"/>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25"/>
      <c r="K2" s="226" t="s">
        <v>60</v>
      </c>
    </row>
    <row r="3" spans="2:16" ht="14.4" customHeight="1" x14ac:dyDescent="0.3">
      <c r="J3" s="227"/>
      <c r="K3" s="226" t="s">
        <v>61</v>
      </c>
    </row>
    <row r="4" spans="2:16" ht="14.4" customHeight="1" x14ac:dyDescent="0.3">
      <c r="J4" s="228"/>
      <c r="K4" s="226" t="s">
        <v>62</v>
      </c>
    </row>
    <row r="5" spans="2:16" ht="15" customHeight="1" x14ac:dyDescent="0.3"/>
    <row r="6" spans="2:16" ht="16.2" customHeight="1" x14ac:dyDescent="0.3">
      <c r="B6" s="438" t="s">
        <v>63</v>
      </c>
      <c r="C6" s="439"/>
      <c r="D6" s="439"/>
      <c r="E6" s="439"/>
      <c r="F6" s="439"/>
      <c r="G6" s="439"/>
      <c r="H6" s="440"/>
      <c r="J6" s="441" t="s">
        <v>64</v>
      </c>
      <c r="K6" s="441"/>
      <c r="L6" s="441"/>
      <c r="M6" s="441"/>
      <c r="N6" s="441"/>
      <c r="O6" s="441"/>
      <c r="P6" s="442"/>
    </row>
    <row r="8" spans="2:16" ht="14.4" customHeight="1" x14ac:dyDescent="0.3">
      <c r="B8" s="229" t="s">
        <v>65</v>
      </c>
      <c r="C8" s="230" t="s">
        <v>97</v>
      </c>
      <c r="E8" s="231" t="s">
        <v>66</v>
      </c>
      <c r="F8" s="443" t="s">
        <v>100</v>
      </c>
      <c r="G8" s="443"/>
      <c r="H8" s="443"/>
    </row>
    <row r="9" spans="2:16" ht="14.4" customHeight="1" x14ac:dyDescent="0.3">
      <c r="B9" s="229" t="s">
        <v>67</v>
      </c>
      <c r="C9" s="230" t="s">
        <v>98</v>
      </c>
      <c r="E9" s="231" t="s">
        <v>68</v>
      </c>
      <c r="F9" s="443" t="s">
        <v>101</v>
      </c>
      <c r="G9" s="443"/>
      <c r="H9" s="443"/>
    </row>
    <row r="10" spans="2:16" ht="14.4" customHeight="1" x14ac:dyDescent="0.3">
      <c r="B10" s="229" t="s">
        <v>69</v>
      </c>
      <c r="C10" s="230" t="s">
        <v>1</v>
      </c>
      <c r="E10" s="231" t="s">
        <v>70</v>
      </c>
      <c r="F10" s="443" t="s">
        <v>102</v>
      </c>
      <c r="G10" s="443"/>
      <c r="H10" s="443"/>
    </row>
    <row r="11" spans="2:16" ht="14.4" customHeight="1" x14ac:dyDescent="0.3">
      <c r="B11" s="229" t="s">
        <v>71</v>
      </c>
      <c r="C11" s="230" t="s">
        <v>99</v>
      </c>
      <c r="E11" s="231" t="s">
        <v>72</v>
      </c>
      <c r="F11" s="444" t="s">
        <v>109</v>
      </c>
      <c r="G11" s="443"/>
      <c r="H11" s="443"/>
    </row>
    <row r="12" spans="2:16" ht="14.4" customHeight="1" x14ac:dyDescent="0.3">
      <c r="F12" s="232"/>
      <c r="G12" s="232"/>
      <c r="H12" s="232"/>
    </row>
    <row r="14" spans="2:16" ht="14.4" customHeight="1" x14ac:dyDescent="0.3">
      <c r="C14" s="233" t="s">
        <v>73</v>
      </c>
      <c r="E14" s="233" t="s">
        <v>74</v>
      </c>
      <c r="G14" s="234" t="s">
        <v>75</v>
      </c>
      <c r="I14" s="235" t="s">
        <v>76</v>
      </c>
    </row>
    <row r="15" spans="2:16" ht="14.4" customHeight="1" x14ac:dyDescent="0.3">
      <c r="B15" s="234" t="s">
        <v>77</v>
      </c>
      <c r="C15" s="233" t="s">
        <v>78</v>
      </c>
      <c r="E15" s="233" t="s">
        <v>79</v>
      </c>
      <c r="G15" s="236"/>
      <c r="I15" s="237">
        <f>'5'!I15-((G49-G47))/4</f>
        <v>-33.000000000000014</v>
      </c>
    </row>
    <row r="16" spans="2:16" ht="14.4" customHeight="1" x14ac:dyDescent="0.3">
      <c r="B16" s="238">
        <v>1</v>
      </c>
      <c r="C16" s="499" t="n">
        <v>0.375</v>
      </c>
      <c r="E16" s="499" t="n">
        <v>0.5416666666666666</v>
      </c>
      <c r="G16" s="236">
        <f>((E16-C16)*24)</f>
        <v>0</v>
      </c>
    </row>
    <row r="17" spans="2:7" ht="14.4" customHeight="1" x14ac:dyDescent="0.3">
      <c r="B17" s="238">
        <v>2</v>
      </c>
      <c r="C17" s="499" t="n">
        <v>0.375</v>
      </c>
      <c r="E17" s="499" t="n">
        <v>0.5416666666666666</v>
      </c>
      <c r="G17" s="236">
        <f>((E17-C17)*24)</f>
        <v>0</v>
      </c>
    </row>
    <row r="18" spans="2:7" ht="14.4" customHeight="1" x14ac:dyDescent="0.3">
      <c r="B18" s="238">
        <v>3</v>
      </c>
      <c r="C18" s="499" t="n">
        <v>0.375</v>
      </c>
      <c r="E18" s="499" t="n">
        <v>0.5416666666666666</v>
      </c>
      <c r="G18" s="236">
        <f>((E18-C18)*24)</f>
        <v>0</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238">
        <v>6</v>
      </c>
      <c r="C21" s="499" t="n">
        <v>0.375</v>
      </c>
      <c r="E21" s="499" t="n">
        <v>0.5416666666666666</v>
      </c>
      <c r="G21" s="236">
        <f>((E21-C21)*24)</f>
        <v>0</v>
      </c>
    </row>
    <row r="22" spans="2:7" ht="14.4" customHeight="1" x14ac:dyDescent="0.3">
      <c r="B22" s="238">
        <v>7</v>
      </c>
      <c r="C22" s="499" t="n">
        <v>0.375</v>
      </c>
      <c r="E22" s="499" t="n">
        <v>0.5416666666666666</v>
      </c>
      <c r="G22" s="236">
        <f>((E22-C22)*24)</f>
        <v>0</v>
      </c>
    </row>
    <row r="23" spans="2:7" ht="14.4" customHeight="1" x14ac:dyDescent="0.3">
      <c r="B23" s="238">
        <v>8</v>
      </c>
      <c r="C23" s="499" t="n">
        <v>0.375</v>
      </c>
      <c r="E23" s="499" t="n">
        <v>0.5416666666666666</v>
      </c>
      <c r="G23" s="236">
        <f>((E23-C23)*24)</f>
        <v>0</v>
      </c>
    </row>
    <row r="24" spans="2:7" ht="14.4" customHeight="1" x14ac:dyDescent="0.3">
      <c r="B24" s="238">
        <v>9</v>
      </c>
      <c r="C24" s="499" t="n">
        <v>0.375</v>
      </c>
      <c r="E24" s="499" t="n">
        <v>0.5416666666666666</v>
      </c>
      <c r="G24" s="236">
        <f>((E24-C24)*24)</f>
        <v>0</v>
      </c>
    </row>
    <row r="25" spans="2:7" ht="14.4" customHeight="1" x14ac:dyDescent="0.3">
      <c r="B25" s="238">
        <v>10</v>
      </c>
      <c r="C25" s="499" t="n">
        <v>0.375</v>
      </c>
      <c r="E25" s="499" t="n">
        <v>0.5416666666666666</v>
      </c>
      <c r="G25" s="236">
        <f>((E25-C25)*24)</f>
        <v>0</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38">
        <v>13</v>
      </c>
      <c r="C28" s="499" t="n">
        <v>0.375</v>
      </c>
      <c r="E28" s="499" t="n">
        <v>0.5416666666666666</v>
      </c>
      <c r="G28" s="236">
        <f>((E28-C28)*24)</f>
        <v>0</v>
      </c>
    </row>
    <row r="29" spans="2:7" ht="14.4" customHeight="1" x14ac:dyDescent="0.3">
      <c r="B29" s="238">
        <v>14</v>
      </c>
      <c r="C29" s="499" t="n">
        <v>0.375</v>
      </c>
      <c r="E29" s="499" t="n">
        <v>0.5416666666666666</v>
      </c>
      <c r="G29" s="236">
        <f>((E29-C29)*24)</f>
        <v>0</v>
      </c>
    </row>
    <row r="30" spans="2:7" ht="14.4" customHeight="1" x14ac:dyDescent="0.3">
      <c r="B30" s="238">
        <v>15</v>
      </c>
      <c r="C30" s="499" t="n">
        <v>0.375</v>
      </c>
      <c r="E30" s="499" t="n">
        <v>0.5416666666666666</v>
      </c>
      <c r="G30" s="236">
        <f>((E30-C30)*24)</f>
        <v>0</v>
      </c>
    </row>
    <row r="31" spans="2:7" ht="14.4" customHeight="1" x14ac:dyDescent="0.3">
      <c r="B31" s="238">
        <v>16</v>
      </c>
      <c r="C31" s="499" t="n">
        <v>0.375</v>
      </c>
      <c r="E31" s="499" t="n">
        <v>0.5416666666666666</v>
      </c>
      <c r="G31" s="236">
        <f>((E31-C31)*24)</f>
        <v>0</v>
      </c>
    </row>
    <row r="32" spans="2:7" ht="14.4" customHeight="1" x14ac:dyDescent="0.3">
      <c r="B32" s="238">
        <v>17</v>
      </c>
      <c r="C32" s="499" t="n">
        <v>0.375</v>
      </c>
      <c r="E32" s="499" t="n">
        <v>0.5416666666666666</v>
      </c>
      <c r="G32" s="236">
        <f>((E32-C32)*24)</f>
        <v>0</v>
      </c>
    </row>
    <row r="33" spans="2:7" ht="14.4" customHeight="1" x14ac:dyDescent="0.3">
      <c r="B33" s="38">
        <v>18</v>
      </c>
      <c r="C33" s="38"/>
      <c r="E33" s="38"/>
      <c r="G33" s="38" t="s">
        <v>103</v>
      </c>
    </row>
    <row r="34" spans="2:7" ht="14.4" customHeight="1" x14ac:dyDescent="0.3">
      <c r="B34" s="42">
        <v>19</v>
      </c>
      <c r="C34" s="42"/>
      <c r="E34" s="42"/>
      <c r="G34" s="42" t="s">
        <v>103</v>
      </c>
    </row>
    <row r="35" spans="2:7" ht="14.4" customHeight="1" x14ac:dyDescent="0.3">
      <c r="B35" s="238">
        <v>20</v>
      </c>
      <c r="C35" s="499" t="n">
        <v>0.375</v>
      </c>
      <c r="E35" s="499" t="n">
        <v>0.5416666666666666</v>
      </c>
      <c r="G35" s="236">
        <f>((E35-C35)*24)</f>
        <v>0</v>
      </c>
    </row>
    <row r="36" spans="2:7" ht="14.4" customHeight="1" x14ac:dyDescent="0.3">
      <c r="B36" s="238">
        <v>21</v>
      </c>
      <c r="C36" s="499" t="n">
        <v>0.375</v>
      </c>
      <c r="E36" s="499" t="n">
        <v>0.5416666666666666</v>
      </c>
      <c r="G36" s="236">
        <f>((E36-C36)*24)</f>
        <v>0</v>
      </c>
    </row>
    <row r="37" spans="2:7" ht="14.4" customHeight="1" x14ac:dyDescent="0.3">
      <c r="B37" s="238">
        <v>22</v>
      </c>
      <c r="C37" s="499" t="n">
        <v>0.375</v>
      </c>
      <c r="E37" s="499" t="n">
        <v>0.5416666666666666</v>
      </c>
      <c r="G37" s="236">
        <f>((E37-C37)*24)</f>
        <v>0</v>
      </c>
    </row>
    <row r="38" spans="2:7" ht="14.4" customHeight="1" x14ac:dyDescent="0.3">
      <c r="B38" s="238">
        <v>23</v>
      </c>
      <c r="C38" s="499" t="n">
        <v>0.375</v>
      </c>
      <c r="E38" s="499" t="n">
        <v>0.5416666666666666</v>
      </c>
      <c r="G38" s="236">
        <f>((E38-C38)*24)</f>
        <v>0</v>
      </c>
    </row>
    <row r="39" spans="2:7" ht="14.4" customHeight="1" x14ac:dyDescent="0.3">
      <c r="B39" s="238">
        <v>24</v>
      </c>
      <c r="C39" s="499" t="n">
        <v>0.375</v>
      </c>
      <c r="E39" s="499" t="n">
        <v>0.5416666666666666</v>
      </c>
      <c r="G39" s="236">
        <f>((E39-C39)*24)</f>
        <v>0</v>
      </c>
    </row>
    <row r="40" spans="2:7" ht="14.4" customHeight="1" x14ac:dyDescent="0.3">
      <c r="B40" s="43">
        <v>25</v>
      </c>
      <c r="C40" s="43"/>
      <c r="E40" s="43"/>
      <c r="G40" s="43" t="s">
        <v>103</v>
      </c>
    </row>
    <row r="41" spans="2:7" ht="14.4" customHeight="1" x14ac:dyDescent="0.3">
      <c r="B41" s="48">
        <v>26</v>
      </c>
      <c r="C41" s="48"/>
      <c r="E41" s="48"/>
      <c r="G41" s="48" t="s">
        <v>103</v>
      </c>
    </row>
    <row r="42" spans="2:7" ht="14.4" customHeight="1" x14ac:dyDescent="0.3">
      <c r="B42" s="238">
        <v>27</v>
      </c>
      <c r="C42" s="499" t="n">
        <v>0.375</v>
      </c>
      <c r="E42" s="499" t="n">
        <v>0.5416666666666666</v>
      </c>
      <c r="G42" s="236">
        <f>((E42-C42)*24)</f>
        <v>0</v>
      </c>
    </row>
    <row r="43" spans="2:7" ht="14.4" customHeight="1" x14ac:dyDescent="0.3">
      <c r="B43" s="238">
        <v>28</v>
      </c>
      <c r="C43" s="499" t="n">
        <v>0.375</v>
      </c>
      <c r="E43" s="499" t="n">
        <v>0.5416666666666666</v>
      </c>
      <c r="G43" s="236">
        <f>((E43-C43)*24)</f>
        <v>0</v>
      </c>
    </row>
    <row r="44" spans="2:7" ht="14.4" customHeight="1" x14ac:dyDescent="0.3">
      <c r="B44" s="238">
        <v>29</v>
      </c>
      <c r="C44" s="499" t="n">
        <v>0.375</v>
      </c>
      <c r="E44" s="499" t="n">
        <v>0.5416666666666666</v>
      </c>
      <c r="G44" s="236">
        <f>((E44-C44)*24)</f>
        <v>0</v>
      </c>
    </row>
    <row r="45" spans="2:7" ht="14.4" customHeight="1" x14ac:dyDescent="0.3">
      <c r="B45" s="238">
        <v>30</v>
      </c>
      <c r="C45" s="499" t="n">
        <v>0.375</v>
      </c>
      <c r="E45" s="499" t="n">
        <v>0.5416666666666666</v>
      </c>
      <c r="G45" s="236">
        <f>((E45-C45)*24)</f>
        <v>0</v>
      </c>
    </row>
    <row r="47" spans="2:7" ht="14.4" customHeight="1" x14ac:dyDescent="0.3">
      <c r="E47" s="240"/>
      <c r="G47" s="241">
        <f>SUMIF(G16:G46,"&lt;&gt;Vacaciones")+(COUNTIF(G16:G46,"Baja")+COUNTIF(G16:G46,"Vacaciones Anteriores"))*4</f>
        <v>0</v>
      </c>
    </row>
    <row r="49" spans="2:8" ht="14.4" customHeight="1" x14ac:dyDescent="0.3">
      <c r="G49" s="241">
        <f>('2022'!X21*4)/8</f>
        <v>88</v>
      </c>
    </row>
    <row r="51" spans="2:8" ht="14.4" customHeight="1" x14ac:dyDescent="0.3">
      <c r="B51" s="242" t="s">
        <v>80</v>
      </c>
      <c r="E51" s="243" t="s">
        <v>81</v>
      </c>
    </row>
    <row r="54" spans="2:8" ht="14.4" customHeight="1" x14ac:dyDescent="0.3">
      <c r="B54" s="242" t="s">
        <v>85</v>
      </c>
      <c r="C54" s="244">
        <v>30</v>
      </c>
      <c r="D54" s="245" t="s">
        <v>82</v>
      </c>
      <c r="E54" s="246" t="s">
        <v>90</v>
      </c>
      <c r="F54" s="247" t="s">
        <v>82</v>
      </c>
      <c r="G54" s="232">
        <v>2022</v>
      </c>
    </row>
    <row r="58" spans="2:8" ht="14.4" customHeight="1" x14ac:dyDescent="0.3">
      <c r="B58" s="437" t="s">
        <v>84</v>
      </c>
      <c r="C58" s="437"/>
      <c r="D58" s="437"/>
      <c r="E58" s="437"/>
      <c r="F58" s="437"/>
      <c r="G58" s="437"/>
      <c r="H58" s="437"/>
    </row>
    <row r="59" spans="2:8" ht="14.4" customHeight="1" x14ac:dyDescent="0.3">
      <c r="B59" s="437"/>
      <c r="C59" s="437"/>
      <c r="D59" s="437"/>
      <c r="E59" s="437"/>
      <c r="F59" s="437"/>
      <c r="G59" s="437"/>
      <c r="H59" s="437"/>
    </row>
    <row r="60" spans="2:8" ht="14.4" customHeight="1" x14ac:dyDescent="0.3">
      <c r="B60" s="437"/>
      <c r="C60" s="437"/>
      <c r="D60" s="437"/>
      <c r="E60" s="437"/>
      <c r="F60" s="437"/>
      <c r="G60" s="437"/>
      <c r="H60" s="437"/>
    </row>
    <row r="61" spans="2:8" ht="14.4" customHeight="1" x14ac:dyDescent="0.3">
      <c r="B61" s="437"/>
      <c r="C61" s="437"/>
      <c r="D61" s="437"/>
      <c r="E61" s="437"/>
      <c r="F61" s="437"/>
      <c r="G61" s="437"/>
      <c r="H61" s="437"/>
    </row>
    <row r="62" spans="2:8" ht="14.4" customHeight="1" x14ac:dyDescent="0.3">
      <c r="B62" s="437"/>
      <c r="C62" s="437"/>
      <c r="D62" s="437"/>
      <c r="E62" s="437"/>
      <c r="F62" s="437"/>
      <c r="G62" s="437"/>
      <c r="H62" s="437"/>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48"/>
      <c r="K2" s="249" t="s">
        <v>60</v>
      </c>
    </row>
    <row r="3" spans="2:16" ht="14.4" customHeight="1" x14ac:dyDescent="0.3">
      <c r="J3" s="250"/>
      <c r="K3" s="249" t="s">
        <v>61</v>
      </c>
    </row>
    <row r="4" spans="2:16" ht="14.4" customHeight="1" x14ac:dyDescent="0.3">
      <c r="J4" s="251"/>
      <c r="K4" s="249" t="s">
        <v>62</v>
      </c>
    </row>
    <row r="5" spans="2:16" ht="15" customHeight="1" x14ac:dyDescent="0.3"/>
    <row r="6" spans="2:16" ht="16.2" customHeight="1" x14ac:dyDescent="0.3">
      <c r="B6" s="446" t="s">
        <v>63</v>
      </c>
      <c r="C6" s="447"/>
      <c r="D6" s="447"/>
      <c r="E6" s="447"/>
      <c r="F6" s="447"/>
      <c r="G6" s="447"/>
      <c r="H6" s="448"/>
      <c r="J6" s="449" t="s">
        <v>64</v>
      </c>
      <c r="K6" s="449"/>
      <c r="L6" s="449"/>
      <c r="M6" s="449"/>
      <c r="N6" s="449"/>
      <c r="O6" s="449"/>
      <c r="P6" s="450"/>
    </row>
    <row r="8" spans="2:16" ht="14.4" customHeight="1" x14ac:dyDescent="0.3">
      <c r="B8" s="252" t="s">
        <v>65</v>
      </c>
      <c r="C8" s="253" t="s">
        <v>97</v>
      </c>
      <c r="E8" s="254" t="s">
        <v>66</v>
      </c>
      <c r="F8" s="451" t="s">
        <v>100</v>
      </c>
      <c r="G8" s="451"/>
      <c r="H8" s="451"/>
    </row>
    <row r="9" spans="2:16" ht="14.4" customHeight="1" x14ac:dyDescent="0.3">
      <c r="B9" s="252" t="s">
        <v>67</v>
      </c>
      <c r="C9" s="253" t="s">
        <v>98</v>
      </c>
      <c r="E9" s="254" t="s">
        <v>68</v>
      </c>
      <c r="F9" s="451" t="s">
        <v>101</v>
      </c>
      <c r="G9" s="451"/>
      <c r="H9" s="451"/>
    </row>
    <row r="10" spans="2:16" ht="14.4" customHeight="1" x14ac:dyDescent="0.3">
      <c r="B10" s="252" t="s">
        <v>69</v>
      </c>
      <c r="C10" s="253" t="s">
        <v>1</v>
      </c>
      <c r="E10" s="254" t="s">
        <v>70</v>
      </c>
      <c r="F10" s="451" t="s">
        <v>102</v>
      </c>
      <c r="G10" s="451"/>
      <c r="H10" s="451"/>
    </row>
    <row r="11" spans="2:16" ht="14.4" customHeight="1" x14ac:dyDescent="0.3">
      <c r="B11" s="252" t="s">
        <v>71</v>
      </c>
      <c r="C11" s="253" t="s">
        <v>99</v>
      </c>
      <c r="E11" s="254" t="s">
        <v>72</v>
      </c>
      <c r="F11" s="452" t="s">
        <v>112</v>
      </c>
      <c r="G11" s="451"/>
      <c r="H11" s="451"/>
    </row>
    <row r="14" spans="2:16" ht="14.4" customHeight="1" x14ac:dyDescent="0.3">
      <c r="C14" s="255" t="s">
        <v>73</v>
      </c>
      <c r="E14" s="255" t="s">
        <v>74</v>
      </c>
      <c r="G14" s="256" t="s">
        <v>75</v>
      </c>
      <c r="I14" s="257" t="s">
        <v>76</v>
      </c>
    </row>
    <row r="15" spans="2:16" ht="14.4" customHeight="1" x14ac:dyDescent="0.3">
      <c r="B15" s="256" t="s">
        <v>77</v>
      </c>
      <c r="C15" s="255" t="s">
        <v>78</v>
      </c>
      <c r="E15" s="255" t="s">
        <v>79</v>
      </c>
      <c r="G15" s="258"/>
      <c r="I15" s="259">
        <f>'6'!I15-((G49-G47))/4</f>
        <v>-53.000000000000014</v>
      </c>
    </row>
    <row r="16" spans="2:16" ht="14.4" customHeight="1" x14ac:dyDescent="0.3">
      <c r="B16" s="260">
        <v>1</v>
      </c>
      <c r="C16" s="261"/>
      <c r="E16" s="261"/>
      <c r="G16" s="258">
        <f>((E16-C16)*24)</f>
        <v>0</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60">
        <v>4</v>
      </c>
      <c r="C19" s="261"/>
      <c r="E19" s="261"/>
      <c r="G19" s="258">
        <f>((E19-C19)*24)</f>
        <v>0</v>
      </c>
    </row>
    <row r="20" spans="2:7" ht="14.4" customHeight="1" x14ac:dyDescent="0.3">
      <c r="B20" s="260">
        <v>5</v>
      </c>
      <c r="C20" s="261"/>
      <c r="E20" s="261"/>
      <c r="G20" s="258">
        <f>((E20-C20)*24)</f>
        <v>0</v>
      </c>
    </row>
    <row r="21" spans="2:7" ht="14.4" customHeight="1" x14ac:dyDescent="0.3">
      <c r="B21" s="260">
        <v>6</v>
      </c>
      <c r="C21" s="261"/>
      <c r="E21" s="261"/>
      <c r="G21" s="258">
        <f>((E21-C21)*24)</f>
        <v>0</v>
      </c>
    </row>
    <row r="22" spans="2:7" ht="14.4" customHeight="1" x14ac:dyDescent="0.3">
      <c r="B22" s="260">
        <v>7</v>
      </c>
      <c r="C22" s="261"/>
      <c r="E22" s="261"/>
      <c r="G22" s="258">
        <f>((E22-C22)*24)</f>
        <v>0</v>
      </c>
    </row>
    <row r="23" spans="2:7" ht="14.4" customHeight="1" x14ac:dyDescent="0.3">
      <c r="B23" s="260">
        <v>8</v>
      </c>
      <c r="C23" s="261"/>
      <c r="E23" s="261"/>
      <c r="G23" s="258">
        <f>((E23-C23)*24)</f>
        <v>0</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60">
        <v>11</v>
      </c>
      <c r="C26" s="261"/>
      <c r="E26" s="261"/>
      <c r="G26" s="258">
        <f>((E26-C26)*24)</f>
        <v>0</v>
      </c>
    </row>
    <row r="27" spans="2:7" ht="14.4" customHeight="1" x14ac:dyDescent="0.3">
      <c r="B27" s="260">
        <v>12</v>
      </c>
      <c r="C27" s="261"/>
      <c r="E27" s="261"/>
      <c r="G27" s="258">
        <f>((E27-C27)*24)</f>
        <v>0</v>
      </c>
    </row>
    <row r="28" spans="2:7" ht="14.4" customHeight="1" x14ac:dyDescent="0.3">
      <c r="B28" s="260">
        <v>13</v>
      </c>
      <c r="C28" s="261"/>
      <c r="E28" s="261"/>
      <c r="G28" s="258">
        <f>((E28-C28)*24)</f>
        <v>0</v>
      </c>
    </row>
    <row r="29" spans="2:7" ht="14.4" customHeight="1" x14ac:dyDescent="0.3">
      <c r="B29" s="260">
        <v>14</v>
      </c>
      <c r="C29" s="261"/>
      <c r="E29" s="261"/>
      <c r="G29" s="258">
        <f>((E29-C29)*24)</f>
        <v>0</v>
      </c>
    </row>
    <row r="30" spans="2:7" ht="14.4" customHeight="1" x14ac:dyDescent="0.3">
      <c r="B30" s="260">
        <v>15</v>
      </c>
      <c r="C30" s="261"/>
      <c r="E30" s="261"/>
      <c r="G30" s="258">
        <f>((E30-C30)*24)</f>
        <v>0</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260">
        <v>18</v>
      </c>
      <c r="C33" s="261"/>
      <c r="E33" s="261"/>
      <c r="G33" s="258">
        <f>((E33-C33)*24)</f>
        <v>0</v>
      </c>
    </row>
    <row r="34" spans="2:7" ht="14.4" customHeight="1" x14ac:dyDescent="0.3">
      <c r="B34" s="260">
        <v>19</v>
      </c>
      <c r="C34" s="261"/>
      <c r="E34" s="261"/>
      <c r="G34" s="258">
        <f>((E34-C34)*24)</f>
        <v>0</v>
      </c>
    </row>
    <row r="35" spans="2:7" ht="14.4" customHeight="1" x14ac:dyDescent="0.3">
      <c r="B35" s="260">
        <v>20</v>
      </c>
      <c r="C35" s="261"/>
      <c r="E35" s="261"/>
      <c r="G35" s="258">
        <f>((E35-C35)*24)</f>
        <v>0</v>
      </c>
    </row>
    <row r="36" spans="2:7" ht="14.4" customHeight="1" x14ac:dyDescent="0.3">
      <c r="B36" s="260">
        <v>21</v>
      </c>
      <c r="C36" s="261"/>
      <c r="E36" s="261"/>
      <c r="G36" s="258">
        <f>((E36-C36)*24)</f>
        <v>0</v>
      </c>
    </row>
    <row r="37" spans="2:7" ht="14.4" customHeight="1" x14ac:dyDescent="0.3">
      <c r="B37" s="260">
        <v>22</v>
      </c>
      <c r="C37" s="261"/>
      <c r="E37" s="261"/>
      <c r="G37" s="258">
        <f>((E37-C37)*24)</f>
        <v>0</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67">
        <v>25</v>
      </c>
      <c r="C40" s="67"/>
      <c r="E40" s="67"/>
      <c r="G40" s="67" t="s">
        <v>103</v>
      </c>
    </row>
    <row r="41" spans="2:7" ht="14.4" customHeight="1" x14ac:dyDescent="0.3">
      <c r="B41" s="260">
        <v>26</v>
      </c>
      <c r="C41" s="261"/>
      <c r="E41" s="261"/>
      <c r="G41" s="258">
        <f>((E41-C41)*24)</f>
        <v>0</v>
      </c>
    </row>
    <row r="42" spans="2:7" ht="14.4" customHeight="1" x14ac:dyDescent="0.3">
      <c r="B42" s="260">
        <v>27</v>
      </c>
      <c r="C42" s="261"/>
      <c r="E42" s="261"/>
      <c r="G42" s="258">
        <f>((E42-C42)*24)</f>
        <v>0</v>
      </c>
    </row>
    <row r="43" spans="2:7" ht="14.4" customHeight="1" x14ac:dyDescent="0.3">
      <c r="B43" s="260">
        <v>28</v>
      </c>
      <c r="C43" s="261"/>
      <c r="E43" s="261"/>
      <c r="G43" s="258">
        <f>((E43-C43)*24)</f>
        <v>0</v>
      </c>
    </row>
    <row r="44" spans="2:7" ht="14.4" customHeight="1" x14ac:dyDescent="0.3">
      <c r="B44" s="260">
        <v>29</v>
      </c>
      <c r="C44" s="261"/>
      <c r="E44" s="261"/>
      <c r="G44" s="258">
        <f>((E44-C44)*24)</f>
        <v>0</v>
      </c>
    </row>
    <row r="45" spans="2:7" ht="14.4" customHeight="1" x14ac:dyDescent="0.3">
      <c r="B45" s="77">
        <v>30</v>
      </c>
      <c r="C45" s="77"/>
      <c r="E45" s="77"/>
      <c r="G45" s="77" t="s">
        <v>103</v>
      </c>
    </row>
    <row r="46" spans="2:7" ht="14.4" customHeight="1" x14ac:dyDescent="0.3">
      <c r="B46" s="78">
        <v>31</v>
      </c>
      <c r="C46" s="78"/>
      <c r="E46" s="78"/>
      <c r="G46" s="78" t="s">
        <v>103</v>
      </c>
    </row>
    <row r="47" spans="2:7" ht="14.4" customHeight="1" x14ac:dyDescent="0.3">
      <c r="E47" s="262"/>
      <c r="G47" s="263">
        <f>SUMIF(G16:G46,"&lt;&gt;Vacaciones")+(COUNTIF(G16:G46,"Baja")+COUNTIF(G16:G46,"Vacaciones Anteriores"))*4</f>
        <v>0</v>
      </c>
    </row>
    <row r="49" spans="2:8" ht="14.4" customHeight="1" x14ac:dyDescent="0.3">
      <c r="G49" s="263">
        <f>('2022'!H30*4)/8</f>
        <v>80</v>
      </c>
    </row>
    <row r="51" spans="2:8" ht="14.4" customHeight="1" x14ac:dyDescent="0.3">
      <c r="B51" s="264" t="s">
        <v>80</v>
      </c>
      <c r="E51" s="265" t="s">
        <v>81</v>
      </c>
    </row>
    <row r="54" spans="2:8" ht="14.4" customHeight="1" x14ac:dyDescent="0.3">
      <c r="B54" s="264" t="s">
        <v>85</v>
      </c>
      <c r="C54" s="266">
        <v>31</v>
      </c>
      <c r="D54" s="267" t="s">
        <v>82</v>
      </c>
      <c r="E54" s="268" t="s">
        <v>91</v>
      </c>
      <c r="F54" s="269" t="s">
        <v>82</v>
      </c>
      <c r="G54" s="270">
        <v>2022</v>
      </c>
    </row>
    <row r="58" spans="2:8" ht="14.4" customHeight="1" x14ac:dyDescent="0.3">
      <c r="B58" s="445" t="s">
        <v>84</v>
      </c>
      <c r="C58" s="445"/>
      <c r="D58" s="445"/>
      <c r="E58" s="445"/>
      <c r="F58" s="445"/>
      <c r="G58" s="445"/>
      <c r="H58" s="445"/>
    </row>
    <row r="59" spans="2:8" ht="14.4" customHeight="1" x14ac:dyDescent="0.3">
      <c r="B59" s="445"/>
      <c r="C59" s="445"/>
      <c r="D59" s="445"/>
      <c r="E59" s="445"/>
      <c r="F59" s="445"/>
      <c r="G59" s="445"/>
      <c r="H59" s="445"/>
    </row>
    <row r="60" spans="2:8" ht="14.4" customHeight="1" x14ac:dyDescent="0.3">
      <c r="B60" s="445"/>
      <c r="C60" s="445"/>
      <c r="D60" s="445"/>
      <c r="E60" s="445"/>
      <c r="F60" s="445"/>
      <c r="G60" s="445"/>
      <c r="H60" s="445"/>
    </row>
    <row r="61" spans="2:8" ht="14.4" customHeight="1" x14ac:dyDescent="0.3">
      <c r="B61" s="445"/>
      <c r="C61" s="445"/>
      <c r="D61" s="445"/>
      <c r="E61" s="445"/>
      <c r="F61" s="445"/>
      <c r="G61" s="445"/>
      <c r="H61" s="445"/>
    </row>
    <row r="62" spans="2:8" ht="14.4" customHeight="1" x14ac:dyDescent="0.3">
      <c r="B62" s="445"/>
      <c r="C62" s="445"/>
      <c r="D62" s="445"/>
      <c r="E62" s="445"/>
      <c r="F62" s="445"/>
      <c r="G62" s="445"/>
      <c r="H62" s="44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71"/>
      <c r="K2" s="272" t="s">
        <v>60</v>
      </c>
    </row>
    <row r="3" spans="2:16" ht="14.4" customHeight="1" x14ac:dyDescent="0.3">
      <c r="J3" s="273"/>
      <c r="K3" s="272" t="s">
        <v>61</v>
      </c>
    </row>
    <row r="4" spans="2:16" ht="14.4" customHeight="1" x14ac:dyDescent="0.3">
      <c r="J4" s="274"/>
      <c r="K4" s="272" t="s">
        <v>62</v>
      </c>
    </row>
    <row r="5" spans="2:16" ht="15" customHeight="1" x14ac:dyDescent="0.3"/>
    <row r="6" spans="2:16" ht="16.2" customHeight="1" x14ac:dyDescent="0.3">
      <c r="B6" s="454" t="s">
        <v>63</v>
      </c>
      <c r="C6" s="455"/>
      <c r="D6" s="455"/>
      <c r="E6" s="455"/>
      <c r="F6" s="455"/>
      <c r="G6" s="455"/>
      <c r="H6" s="456"/>
      <c r="J6" s="457" t="s">
        <v>64</v>
      </c>
      <c r="K6" s="457"/>
      <c r="L6" s="457"/>
      <c r="M6" s="457"/>
      <c r="N6" s="457"/>
      <c r="O6" s="457"/>
      <c r="P6" s="458"/>
    </row>
    <row r="8" spans="2:16" ht="14.4" customHeight="1" x14ac:dyDescent="0.3">
      <c r="B8" s="275" t="s">
        <v>65</v>
      </c>
      <c r="C8" s="276" t="s">
        <v>97</v>
      </c>
      <c r="E8" s="277" t="s">
        <v>66</v>
      </c>
      <c r="F8" s="459" t="s">
        <v>100</v>
      </c>
      <c r="G8" s="459"/>
      <c r="H8" s="459"/>
    </row>
    <row r="9" spans="2:16" ht="14.4" customHeight="1" x14ac:dyDescent="0.3">
      <c r="B9" s="275" t="s">
        <v>67</v>
      </c>
      <c r="C9" s="276" t="s">
        <v>98</v>
      </c>
      <c r="E9" s="277" t="s">
        <v>68</v>
      </c>
      <c r="F9" s="459" t="s">
        <v>101</v>
      </c>
      <c r="G9" s="459"/>
      <c r="H9" s="459"/>
    </row>
    <row r="10" spans="2:16" ht="14.4" customHeight="1" x14ac:dyDescent="0.3">
      <c r="B10" s="275" t="s">
        <v>69</v>
      </c>
      <c r="C10" s="276" t="s">
        <v>1</v>
      </c>
      <c r="E10" s="277" t="s">
        <v>70</v>
      </c>
      <c r="F10" s="459" t="s">
        <v>102</v>
      </c>
      <c r="G10" s="459"/>
      <c r="H10" s="459"/>
    </row>
    <row r="11" spans="2:16" ht="14.4" customHeight="1" x14ac:dyDescent="0.3">
      <c r="B11" s="275" t="s">
        <v>71</v>
      </c>
      <c r="C11" s="276" t="s">
        <v>99</v>
      </c>
      <c r="E11" s="277" t="s">
        <v>72</v>
      </c>
      <c r="F11" s="460" t="s">
        <v>110</v>
      </c>
      <c r="G11" s="459"/>
      <c r="H11" s="459"/>
    </row>
    <row r="14" spans="2:16" ht="14.4" customHeight="1" x14ac:dyDescent="0.3">
      <c r="C14" s="278" t="s">
        <v>73</v>
      </c>
      <c r="E14" s="278" t="s">
        <v>74</v>
      </c>
      <c r="G14" s="279" t="s">
        <v>75</v>
      </c>
      <c r="I14" s="280" t="s">
        <v>76</v>
      </c>
    </row>
    <row r="15" spans="2:16" ht="14.4" customHeight="1" x14ac:dyDescent="0.3">
      <c r="B15" s="279" t="s">
        <v>77</v>
      </c>
      <c r="C15" s="278" t="s">
        <v>78</v>
      </c>
      <c r="E15" s="278" t="s">
        <v>79</v>
      </c>
      <c r="G15" s="281"/>
      <c r="I15" s="282">
        <f>'7'!I15-((G49-G47))/4</f>
        <v>-75.000000000000014</v>
      </c>
    </row>
    <row r="16" spans="2:16" ht="14.4" customHeight="1" x14ac:dyDescent="0.3">
      <c r="B16" s="283">
        <v>1</v>
      </c>
      <c r="C16" s="284"/>
      <c r="E16" s="284"/>
      <c r="G16" s="281">
        <f>((E16-C16)*24)</f>
        <v>0</v>
      </c>
    </row>
    <row r="17" spans="2:7" ht="14.4" customHeight="1" x14ac:dyDescent="0.3">
      <c r="B17" s="283">
        <v>2</v>
      </c>
      <c r="C17" s="284"/>
      <c r="E17" s="284"/>
      <c r="G17" s="281">
        <f>((E17-C17)*24)</f>
        <v>0</v>
      </c>
    </row>
    <row r="18" spans="2:7" ht="14.4" customHeight="1" x14ac:dyDescent="0.3">
      <c r="B18" s="283">
        <v>3</v>
      </c>
      <c r="C18" s="284"/>
      <c r="E18" s="284"/>
      <c r="G18" s="281">
        <f>((E18-C18)*24)</f>
        <v>0</v>
      </c>
    </row>
    <row r="19" spans="2:7" ht="14.4" customHeight="1" x14ac:dyDescent="0.3">
      <c r="B19" s="283">
        <v>4</v>
      </c>
      <c r="C19" s="284"/>
      <c r="E19" s="284"/>
      <c r="G19" s="281">
        <f>((E19-C19)*24)</f>
        <v>0</v>
      </c>
    </row>
    <row r="20" spans="2:7" ht="14.4" customHeight="1" x14ac:dyDescent="0.3">
      <c r="B20" s="283">
        <v>5</v>
      </c>
      <c r="C20" s="284"/>
      <c r="E20" s="284"/>
      <c r="G20" s="281">
        <f>((E20-C20)*24)</f>
        <v>0</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3">
        <v>8</v>
      </c>
      <c r="C23" s="284"/>
      <c r="E23" s="284"/>
      <c r="G23" s="281">
        <f>((E23-C23)*24)</f>
        <v>0</v>
      </c>
    </row>
    <row r="24" spans="2:7" ht="14.4" customHeight="1" x14ac:dyDescent="0.3">
      <c r="B24" s="283">
        <v>9</v>
      </c>
      <c r="C24" s="284"/>
      <c r="E24" s="284"/>
      <c r="G24" s="281">
        <f>((E24-C24)*24)</f>
        <v>0</v>
      </c>
    </row>
    <row r="25" spans="2:7" ht="14.4" customHeight="1" x14ac:dyDescent="0.3">
      <c r="B25" s="283">
        <v>10</v>
      </c>
      <c r="C25" s="284"/>
      <c r="E25" s="284"/>
      <c r="G25" s="281">
        <f>((E25-C25)*24)</f>
        <v>0</v>
      </c>
    </row>
    <row r="26" spans="2:7" ht="14.4" customHeight="1" x14ac:dyDescent="0.3">
      <c r="B26" s="283">
        <v>11</v>
      </c>
      <c r="C26" s="284"/>
      <c r="E26" s="284"/>
      <c r="G26" s="281">
        <f>((E26-C26)*24)</f>
        <v>0</v>
      </c>
    </row>
    <row r="27" spans="2:7" ht="14.4" customHeight="1" x14ac:dyDescent="0.3">
      <c r="B27" s="283">
        <v>12</v>
      </c>
      <c r="C27" s="284"/>
      <c r="E27" s="284"/>
      <c r="G27" s="281">
        <f>((E27-C27)*24)</f>
        <v>0</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6">
        <v>15</v>
      </c>
      <c r="C30" s="76"/>
      <c r="E30" s="76"/>
      <c r="G30" s="76" t="s">
        <v>103</v>
      </c>
    </row>
    <row r="31" spans="2:7" ht="14.4" customHeight="1" x14ac:dyDescent="0.3">
      <c r="B31" s="283">
        <v>16</v>
      </c>
      <c r="C31" s="284"/>
      <c r="E31" s="284"/>
      <c r="G31" s="281">
        <f>((E31-C31)*24)</f>
        <v>0</v>
      </c>
    </row>
    <row r="32" spans="2:7" ht="14.4" customHeight="1" x14ac:dyDescent="0.3">
      <c r="B32" s="283">
        <v>17</v>
      </c>
      <c r="C32" s="284"/>
      <c r="E32" s="284"/>
      <c r="G32" s="281">
        <f>((E32-C32)*24)</f>
        <v>0</v>
      </c>
    </row>
    <row r="33" spans="2:7" ht="14.4" customHeight="1" x14ac:dyDescent="0.3">
      <c r="B33" s="283">
        <v>18</v>
      </c>
      <c r="C33" s="284"/>
      <c r="E33" s="284"/>
      <c r="G33" s="281">
        <f>((E33-C33)*24)</f>
        <v>0</v>
      </c>
    </row>
    <row r="34" spans="2:7" ht="14.4" customHeight="1" x14ac:dyDescent="0.3">
      <c r="B34" s="283">
        <v>19</v>
      </c>
      <c r="C34" s="284"/>
      <c r="E34" s="284"/>
      <c r="G34" s="281">
        <f>((E34-C34)*24)</f>
        <v>0</v>
      </c>
    </row>
    <row r="35" spans="2:7" ht="14.4" customHeight="1" x14ac:dyDescent="0.3">
      <c r="B35" s="38">
        <v>20</v>
      </c>
      <c r="C35" s="38"/>
      <c r="E35" s="38"/>
      <c r="G35" s="38" t="s">
        <v>103</v>
      </c>
    </row>
    <row r="36" spans="2:7" ht="14.4" customHeight="1" x14ac:dyDescent="0.3">
      <c r="B36" s="42">
        <v>21</v>
      </c>
      <c r="C36" s="42"/>
      <c r="E36" s="42"/>
      <c r="G36" s="42" t="s">
        <v>103</v>
      </c>
    </row>
    <row r="37" spans="2:7" ht="14.4" customHeight="1" x14ac:dyDescent="0.3">
      <c r="B37" s="283">
        <v>22</v>
      </c>
      <c r="C37" s="284"/>
      <c r="E37" s="284"/>
      <c r="G37" s="281">
        <f>((E37-C37)*24)</f>
        <v>0</v>
      </c>
    </row>
    <row r="38" spans="2:7" ht="14.4" customHeight="1" x14ac:dyDescent="0.3">
      <c r="B38" s="283">
        <v>23</v>
      </c>
      <c r="C38" s="284"/>
      <c r="E38" s="284"/>
      <c r="G38" s="281">
        <f>((E38-C38)*24)</f>
        <v>0</v>
      </c>
    </row>
    <row r="39" spans="2:7" ht="14.4" customHeight="1" x14ac:dyDescent="0.3">
      <c r="B39" s="283">
        <v>24</v>
      </c>
      <c r="C39" s="284"/>
      <c r="E39" s="284"/>
      <c r="G39" s="281">
        <f>((E39-C39)*24)</f>
        <v>0</v>
      </c>
    </row>
    <row r="40" spans="2:7" ht="14.4" customHeight="1" x14ac:dyDescent="0.3">
      <c r="B40" s="283">
        <v>25</v>
      </c>
      <c r="C40" s="284"/>
      <c r="E40" s="284"/>
      <c r="G40" s="281">
        <f>((E40-C40)*24)</f>
        <v>0</v>
      </c>
    </row>
    <row r="41" spans="2:7" ht="14.4" customHeight="1" x14ac:dyDescent="0.3">
      <c r="B41" s="283">
        <v>26</v>
      </c>
      <c r="C41" s="284"/>
      <c r="E41" s="284"/>
      <c r="G41" s="281">
        <f>((E41-C41)*24)</f>
        <v>0</v>
      </c>
    </row>
    <row r="42" spans="2:7" ht="14.4" customHeight="1" x14ac:dyDescent="0.3">
      <c r="B42" s="43">
        <v>27</v>
      </c>
      <c r="C42" s="43"/>
      <c r="E42" s="43"/>
      <c r="G42" s="43" t="s">
        <v>103</v>
      </c>
    </row>
    <row r="43" spans="2:7" ht="14.4" customHeight="1" x14ac:dyDescent="0.3">
      <c r="B43" s="48">
        <v>28</v>
      </c>
      <c r="C43" s="48"/>
      <c r="E43" s="48"/>
      <c r="G43" s="48" t="s">
        <v>103</v>
      </c>
    </row>
    <row r="44" spans="2:7" ht="14.4" customHeight="1" x14ac:dyDescent="0.3">
      <c r="B44" s="283">
        <v>29</v>
      </c>
      <c r="C44" s="284"/>
      <c r="E44" s="284"/>
      <c r="G44" s="281">
        <f>((E44-C44)*24)</f>
        <v>0</v>
      </c>
    </row>
    <row r="45" spans="2:7" ht="14.4" customHeight="1" x14ac:dyDescent="0.3">
      <c r="B45" s="283">
        <v>30</v>
      </c>
      <c r="C45" s="284"/>
      <c r="E45" s="284"/>
      <c r="G45" s="281">
        <f>((E45-C45)*24)</f>
        <v>0</v>
      </c>
    </row>
    <row r="46" spans="2:7" ht="14.4" customHeight="1" x14ac:dyDescent="0.3">
      <c r="B46" s="283">
        <v>31</v>
      </c>
      <c r="C46" s="284"/>
      <c r="E46" s="284"/>
      <c r="G46" s="281">
        <f>((E46-C46)*24)</f>
        <v>0</v>
      </c>
    </row>
    <row r="47" spans="2:7" ht="14.4" customHeight="1" x14ac:dyDescent="0.3">
      <c r="E47" s="285"/>
      <c r="G47" s="286">
        <f>SUMIF(G16:G46,"&lt;&gt;Vacaciones")+(COUNTIF(G16:G46,"Baja")+COUNTIF(G16:G46,"Vacaciones Anteriores"))*4</f>
        <v>0</v>
      </c>
    </row>
    <row r="49" spans="2:8" ht="14.4" customHeight="1" x14ac:dyDescent="0.3">
      <c r="G49" s="286">
        <f>('2022'!P30*4)/8</f>
        <v>88</v>
      </c>
    </row>
    <row r="51" spans="2:8" ht="14.4" customHeight="1" x14ac:dyDescent="0.3">
      <c r="B51" s="287" t="s">
        <v>80</v>
      </c>
      <c r="E51" s="288" t="s">
        <v>81</v>
      </c>
    </row>
    <row r="54" spans="2:8" ht="14.4" customHeight="1" x14ac:dyDescent="0.3">
      <c r="B54" s="287" t="s">
        <v>85</v>
      </c>
      <c r="C54" s="289">
        <v>31</v>
      </c>
      <c r="D54" s="290" t="s">
        <v>82</v>
      </c>
      <c r="E54" s="291" t="s">
        <v>92</v>
      </c>
      <c r="F54" s="292" t="s">
        <v>82</v>
      </c>
      <c r="G54" s="293">
        <v>2022</v>
      </c>
    </row>
    <row r="58" spans="2:8" ht="14.4" customHeight="1" x14ac:dyDescent="0.3">
      <c r="B58" s="453" t="s">
        <v>84</v>
      </c>
      <c r="C58" s="453"/>
      <c r="D58" s="453"/>
      <c r="E58" s="453"/>
      <c r="F58" s="453"/>
      <c r="G58" s="453"/>
      <c r="H58" s="453"/>
    </row>
    <row r="59" spans="2:8" ht="14.4" customHeight="1" x14ac:dyDescent="0.3">
      <c r="B59" s="453"/>
      <c r="C59" s="453"/>
      <c r="D59" s="453"/>
      <c r="E59" s="453"/>
      <c r="F59" s="453"/>
      <c r="G59" s="453"/>
      <c r="H59" s="453"/>
    </row>
    <row r="60" spans="2:8" ht="14.4" customHeight="1" x14ac:dyDescent="0.3">
      <c r="B60" s="453"/>
      <c r="C60" s="453"/>
      <c r="D60" s="453"/>
      <c r="E60" s="453"/>
      <c r="F60" s="453"/>
      <c r="G60" s="453"/>
      <c r="H60" s="453"/>
    </row>
    <row r="61" spans="2:8" ht="14.4" customHeight="1" x14ac:dyDescent="0.3">
      <c r="B61" s="453"/>
      <c r="C61" s="453"/>
      <c r="D61" s="453"/>
      <c r="E61" s="453"/>
      <c r="F61" s="453"/>
      <c r="G61" s="453"/>
      <c r="H61" s="453"/>
    </row>
    <row r="62" spans="2:8" ht="14.4" customHeight="1" x14ac:dyDescent="0.3">
      <c r="B62" s="453"/>
      <c r="C62" s="453"/>
      <c r="D62" s="453"/>
      <c r="E62" s="453"/>
      <c r="F62" s="453"/>
      <c r="G62" s="453"/>
      <c r="H62" s="453"/>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2022-02-28T15:26:40Z</dcterms:created>
  <dc:creator>Apache POI</dc:creator>
  <cp:lastModifiedBy>Rafa Gayoso</cp:lastModifiedBy>
  <dcterms:modified xsi:type="dcterms:W3CDTF">2022-04-07T10:23:34Z</dcterms:modified>
</cp:coreProperties>
</file>