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Z:\Palobiofarma, S.L Mataró\"/>
    </mc:Choice>
  </mc:AlternateContent>
  <xr:revisionPtr revIDLastSave="0" documentId="13_ncr:1_{576A12A7-CCDD-42B9-995C-CDA3377B20F2}" xr6:coauthVersionLast="47" xr6:coauthVersionMax="47" xr10:uidLastSave="{00000000-0000-0000-0000-000000000000}"/>
  <bookViews>
    <workbookView xWindow="-108" yWindow="-108" windowWidth="23256" windowHeight="12696" activeTab="3"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45" i="13" l="1"/>
  <c r="G44" i="13"/>
  <c r="G43" i="13"/>
  <c r="G42" i="13"/>
  <c r="G38" i="13"/>
  <c r="G37" i="13"/>
  <c r="G36" i="13"/>
  <c r="G35" i="13"/>
  <c r="G34" i="13"/>
  <c r="G31" i="13"/>
  <c r="G30" i="13"/>
  <c r="G29" i="13"/>
  <c r="G28" i="13"/>
  <c r="G27" i="13"/>
  <c r="G24" i="13"/>
  <c r="G22" i="13"/>
  <c r="G47" i="13" s="1"/>
  <c r="G20" i="13"/>
  <c r="G17" i="13"/>
  <c r="G16" i="13"/>
  <c r="G45" i="12"/>
  <c r="G44" i="12"/>
  <c r="G43" i="12"/>
  <c r="G40" i="12"/>
  <c r="G39" i="12"/>
  <c r="G38" i="12"/>
  <c r="G37" i="12"/>
  <c r="G36" i="12"/>
  <c r="G33" i="12"/>
  <c r="G32" i="12"/>
  <c r="G31" i="12"/>
  <c r="G30" i="12"/>
  <c r="G29" i="12"/>
  <c r="G26" i="12"/>
  <c r="G25" i="12"/>
  <c r="G24" i="12"/>
  <c r="G23" i="12"/>
  <c r="G22" i="12"/>
  <c r="G19" i="12"/>
  <c r="G18" i="12"/>
  <c r="G47" i="12" s="1"/>
  <c r="G17" i="12"/>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47" i="10" s="1"/>
  <c r="G16" i="10"/>
  <c r="G46" i="9"/>
  <c r="G45" i="9"/>
  <c r="G44" i="9"/>
  <c r="G41" i="9"/>
  <c r="G40" i="9"/>
  <c r="G39" i="9"/>
  <c r="G38" i="9"/>
  <c r="G37" i="9"/>
  <c r="G34" i="9"/>
  <c r="G33" i="9"/>
  <c r="G32" i="9"/>
  <c r="G31" i="9"/>
  <c r="G27" i="9"/>
  <c r="G26" i="9"/>
  <c r="G25" i="9"/>
  <c r="G24" i="9"/>
  <c r="G23" i="9"/>
  <c r="G20" i="9"/>
  <c r="G19" i="9"/>
  <c r="G18" i="9"/>
  <c r="G47" i="9" s="1"/>
  <c r="G17" i="9"/>
  <c r="G16" i="9"/>
  <c r="G44" i="8"/>
  <c r="G41" i="8"/>
  <c r="G40" i="8"/>
  <c r="G37" i="8"/>
  <c r="G36" i="8"/>
  <c r="G35" i="8"/>
  <c r="G34" i="8"/>
  <c r="G33" i="8"/>
  <c r="G30" i="8"/>
  <c r="G29" i="8"/>
  <c r="G28" i="8"/>
  <c r="G27" i="8"/>
  <c r="G26" i="8"/>
  <c r="G23" i="8"/>
  <c r="G22" i="8"/>
  <c r="G21" i="8"/>
  <c r="G20" i="8"/>
  <c r="G19" i="8"/>
  <c r="G16" i="8"/>
  <c r="G47" i="8" s="1"/>
  <c r="G45" i="7"/>
  <c r="G44" i="7"/>
  <c r="G43" i="7"/>
  <c r="G42" i="7"/>
  <c r="G38" i="7"/>
  <c r="G37" i="7"/>
  <c r="G36" i="7"/>
  <c r="G35" i="7"/>
  <c r="G32" i="7"/>
  <c r="G31" i="7"/>
  <c r="G30" i="7"/>
  <c r="G29" i="7"/>
  <c r="G28" i="7"/>
  <c r="G25" i="7"/>
  <c r="G24" i="7"/>
  <c r="G23" i="7"/>
  <c r="G22" i="7"/>
  <c r="G18" i="7"/>
  <c r="G17" i="7"/>
  <c r="G16" i="7"/>
  <c r="G47" i="7" s="1"/>
  <c r="G46" i="6"/>
  <c r="G45" i="6"/>
  <c r="G42" i="6"/>
  <c r="G41" i="6"/>
  <c r="G40" i="6"/>
  <c r="G39" i="6"/>
  <c r="G38" i="6"/>
  <c r="G35" i="6"/>
  <c r="G34" i="6"/>
  <c r="G33" i="6"/>
  <c r="G32" i="6"/>
  <c r="G31" i="6"/>
  <c r="G28" i="6"/>
  <c r="G27" i="6"/>
  <c r="G26" i="6"/>
  <c r="G25" i="6"/>
  <c r="G24" i="6"/>
  <c r="G21" i="6"/>
  <c r="G20" i="6"/>
  <c r="G19" i="6"/>
  <c r="G18" i="6"/>
  <c r="G17" i="6"/>
  <c r="G47" i="6" s="1"/>
  <c r="G44" i="5"/>
  <c r="G43" i="5"/>
  <c r="G42" i="5"/>
  <c r="G41" i="5"/>
  <c r="G40" i="5"/>
  <c r="G37" i="5"/>
  <c r="G36" i="5"/>
  <c r="G35" i="5"/>
  <c r="G34" i="5"/>
  <c r="G29"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47" i="4"/>
  <c r="G49" i="3"/>
  <c r="G43" i="3"/>
  <c r="G40" i="3"/>
  <c r="G39" i="3"/>
  <c r="G38" i="3"/>
  <c r="G37" i="3"/>
  <c r="G36" i="3"/>
  <c r="G33" i="3"/>
  <c r="G32" i="3"/>
  <c r="G31" i="3"/>
  <c r="G30" i="3"/>
  <c r="G29" i="3"/>
  <c r="G26" i="3"/>
  <c r="G25" i="3"/>
  <c r="G24" i="3"/>
  <c r="G23" i="3"/>
  <c r="G22" i="3"/>
  <c r="G19" i="3"/>
  <c r="G47" i="3"/>
  <c r="G46" i="2"/>
  <c r="G43" i="2"/>
  <c r="G42" i="2"/>
  <c r="G41" i="2"/>
  <c r="G40" i="2"/>
  <c r="G39" i="2"/>
  <c r="G36" i="2"/>
  <c r="G35" i="2"/>
  <c r="G34" i="2"/>
  <c r="G33" i="2"/>
  <c r="G32" i="2"/>
  <c r="G29" i="2"/>
  <c r="G28" i="2"/>
  <c r="G27" i="2"/>
  <c r="G26" i="2"/>
  <c r="G25" i="2"/>
  <c r="G18" i="2"/>
  <c r="X40" i="1"/>
  <c r="G49" i="13" s="1"/>
  <c r="P40" i="1"/>
  <c r="G49" i="12" s="1"/>
  <c r="H40" i="1"/>
  <c r="G49" i="11" s="1"/>
  <c r="X30" i="1"/>
  <c r="G49" i="10" s="1"/>
  <c r="P30" i="1"/>
  <c r="G49" i="9" s="1"/>
  <c r="H30" i="1"/>
  <c r="G49" i="8" s="1"/>
  <c r="X21" i="1"/>
  <c r="G49" i="7" s="1"/>
  <c r="P21" i="1"/>
  <c r="G49" i="6" s="1"/>
  <c r="H21" i="1"/>
  <c r="G49" i="5" s="1"/>
  <c r="X11" i="1"/>
  <c r="G49" i="4" s="1"/>
  <c r="P11" i="1"/>
  <c r="H11" i="1"/>
  <c r="G49" i="2" s="1"/>
  <c r="G47" i="2" l="1"/>
  <c r="Z32" i="1"/>
  <c r="Z34" i="1" s="1"/>
  <c r="Z35" i="1" s="1"/>
  <c r="I15" i="2" l="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<sst xmlns="http://schemas.openxmlformats.org/spreadsheetml/2006/main" count="702" uniqueCount="116">
  <si>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</si>
  <si>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</si>
  <si>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</si>
  <si>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</si>
  <si>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</si>
  <si>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</si>
  <si>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</si>
  <si>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</si>
  <si>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</si>
  <si>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</si>
  <si>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</si>
  <si>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</si>
  <si>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</si>
  <si>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</si>
  <si>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</si>
  <si>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</si>
  <si>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</si>
  <si>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</si>
  <si>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</si>
  <si>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</si>
  <si>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</si>
  <si>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</si>
  <si>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</si>
  <si>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</si>
  <si>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</si>
  <si>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</si>
  <si>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</si>
  <si>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</si>
  <si>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</si>
  <si>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</si>
  <si>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</si>
  <si>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</si>
  <si>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</si>
  <si>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</si>
  <si>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</si>
  <si>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</si>
  <si>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</si>
  <si>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</si>
  <si>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</si>
  <si>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</si>
  <si>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</si>
  <si>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</si>
  <si>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</si>
  <si>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</si>
  <si>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</si>
  <si>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</si>
  <si>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</si>
  <si>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</si>
  <si>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</si>
  <si>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</si>
  <si>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</si>
  <si>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</si>
  <si>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</si>
  <si>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</si>
  <si>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</si>
  <si>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</si>
  <si>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</si>
  <si>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</si>
  <si>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</si>
  <si>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</si>
  <si>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</si>
  <si>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</si>
  <si>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</si>
  <si>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</si>
  <si>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</si>
  <si>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</si>
  <si>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</si>
  <si>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</si>
  <si>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</si>
  <si>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</si>
  <si>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</si>
  <si>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</si>
  <si>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</si>
  <si>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</si>
  <si>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</si>
  <si>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</si>
  <si>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</si>
  <si>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</si>
  <si>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</si>
  <si>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</si>
  <si>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</si>
  <si>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</si>
  <si>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</si>
  <si>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</si>
  <si>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</si>
  <si>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</si>
  <si>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</si>
  <si>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</si>
  <si>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</si>
  <si>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</si>
  <si>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</si>
  <si>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</si>
  <si>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</si>
  <si>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</si>
  <si>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</si>
  <si>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</si>
  <si>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</si>
  <si>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</si>
  <si>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</si>
  <si>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</si>
  <si>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Alina Ariosa</t>
  </si>
  <si>
    <t>Y5506091C</t>
  </si>
  <si>
    <t>08/13593653-32</t>
  </si>
  <si>
    <t xml:space="preserve"> </t>
  </si>
  <si>
    <t>28/02/2022</t>
  </si>
  <si>
    <t>31/03/2022</t>
  </si>
  <si>
    <t>31/01/2022</t>
  </si>
  <si>
    <t>30/04/2022</t>
  </si>
  <si>
    <t>31/05/2022</t>
  </si>
  <si>
    <t>30/06/2022</t>
  </si>
  <si>
    <t>31/08/2022</t>
  </si>
  <si>
    <t>30/09/2022</t>
  </si>
  <si>
    <t>31/07/2022</t>
  </si>
  <si>
    <t>30/11/2022</t>
  </si>
  <si>
    <t>31/12/2022</t>
  </si>
  <si>
    <t>31/10/2022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</si>
</sst>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1" x14ac:knownFonts="1">
    <font>
      <sz val="11"/>
      <color indexed="8"/>
      <name val="Calibri"/>
      <family val="2"/>
      <scheme val="minor"/>
    </font>
    <font>
      <sz val="11"/>
      <color theme="1"/>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63E74"/>
      <name val="Arial"/>
      <family val="2"/>
    </font>
    <font>
      <sz val="9"/>
      <color rgb="FF263E74"/>
      <name val="Arial Narrow"/>
      <family val="2"/>
    </font>
    <font>
      <sz val="11"/>
      <color theme="1"/>
      <name val="Calibri"/>
      <family val="2"/>
      <scheme val="minor"/>
    </font>
    <font>
      <b/>
      <sz val="10"/>
      <color rgb="FF263E74"/>
      <name val="Arial"/>
      <family val="2"/>
    </font>
    <font>
      <b/>
      <sz val="10"/>
      <color rgb="FF641A1A"/>
      <name val="Arial"/>
      <family val="2"/>
    </font>
    <font>
      <b/>
      <sz val="10"/>
      <color rgb="FF263E74"/>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4">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0000"/>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93">
    <xf numFmtId="0" fontId="0" fillId="0" borderId="0" xfId="0"/>
    <xf numFmtId="0" fontId="2" fillId="0" borderId="0" xfId="0" applyNumberFormat="1" applyFont="1" applyFill="1" applyBorder="1"/>
    <xf numFmtId="0" fontId="4" fillId="0" borderId="0" xfId="0" applyNumberFormat="1" applyFont="1" applyFill="1" applyBorder="1" applyAlignment="1">
      <alignment horizontal="right"/>
    </xf>
    <xf numFmtId="0" fontId="5" fillId="0" borderId="0" xfId="0" applyNumberFormat="1" applyFont="1" applyFill="1" applyBorder="1"/>
    <xf numFmtId="164" fontId="6" fillId="2" borderId="1" xfId="0" applyNumberFormat="1" applyFont="1" applyFill="1" applyBorder="1" applyAlignment="1">
      <alignment horizontal="centerContinuous" vertical="center"/>
    </xf>
    <xf numFmtId="0" fontId="7" fillId="2" borderId="2" xfId="0" applyNumberFormat="1" applyFont="1" applyFill="1" applyBorder="1" applyAlignment="1">
      <alignment horizontal="centerContinuous"/>
    </xf>
    <xf numFmtId="0" fontId="10" fillId="2" borderId="3" xfId="0" applyNumberFormat="1" applyFont="1" applyFill="1" applyBorder="1" applyAlignment="1">
      <alignment horizontal="centerContinuous"/>
    </xf>
    <xf numFmtId="164" fontId="11" fillId="2" borderId="1" xfId="0" applyNumberFormat="1" applyFont="1" applyFill="1" applyBorder="1" applyAlignment="1">
      <alignment horizontal="centerContinuous" vertical="center"/>
    </xf>
    <xf numFmtId="0" fontId="12" fillId="2" borderId="2" xfId="0" applyNumberFormat="1" applyFont="1" applyFill="1" applyBorder="1" applyAlignment="1">
      <alignment horizontal="centerContinuous"/>
    </xf>
    <xf numFmtId="0" fontId="15" fillId="2" borderId="3" xfId="0" applyNumberFormat="1" applyFont="1" applyFill="1" applyBorder="1" applyAlignment="1">
      <alignment horizontal="centerContinuous"/>
    </xf>
    <xf numFmtId="165" fontId="16" fillId="2" borderId="4" xfId="0" applyNumberFormat="1" applyFont="1" applyFill="1" applyBorder="1" applyAlignment="1">
      <alignment horizontal="left"/>
    </xf>
    <xf numFmtId="0" fontId="17" fillId="2" borderId="4" xfId="0" applyNumberFormat="1" applyFont="1" applyFill="1" applyBorder="1" applyAlignment="1">
      <alignment shrinkToFit="1"/>
    </xf>
    <xf numFmtId="166" fontId="18" fillId="3" borderId="5"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6" fontId="20" fillId="3" borderId="6" xfId="0" quotePrefix="1" applyNumberFormat="1" applyFont="1" applyFill="1" applyBorder="1" applyAlignment="1">
      <alignment horizontal="center" shrinkToFit="1"/>
    </xf>
    <xf numFmtId="167" fontId="21" fillId="4" borderId="7" xfId="0" applyNumberFormat="1" applyFont="1" applyFill="1" applyBorder="1" applyAlignment="1">
      <alignment horizontal="center" vertical="center" wrapText="1"/>
    </xf>
    <xf numFmtId="0" fontId="22" fillId="0" borderId="0" xfId="0" applyNumberFormat="1" applyFont="1" applyFill="1" applyBorder="1"/>
    <xf numFmtId="49" fontId="23" fillId="5" borderId="8" xfId="0" applyNumberFormat="1" applyFont="1" applyFill="1" applyBorder="1" applyAlignment="1">
      <alignment horizontal="left" vertical="center" wrapText="1"/>
    </xf>
    <xf numFmtId="49" fontId="24" fillId="5" borderId="9"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49" fontId="26" fillId="5" borderId="10" xfId="0" applyNumberFormat="1" applyFont="1" applyFill="1" applyBorder="1" applyAlignment="1">
      <alignment horizontal="left" vertical="center" wrapText="1"/>
    </xf>
    <xf numFmtId="167" fontId="27" fillId="4" borderId="11" xfId="0" applyNumberFormat="1" applyFont="1" applyFill="1" applyBorder="1" applyAlignment="1">
      <alignment horizontal="center" vertical="center" wrapText="1"/>
    </xf>
    <xf numFmtId="49" fontId="28" fillId="5" borderId="12" xfId="0" applyNumberFormat="1" applyFont="1" applyFill="1" applyBorder="1" applyAlignment="1">
      <alignment horizontal="left" vertical="center" wrapText="1"/>
    </xf>
    <xf numFmtId="49" fontId="29" fillId="5" borderId="13" xfId="0" applyNumberFormat="1" applyFont="1" applyFill="1" applyBorder="1" applyAlignment="1">
      <alignment horizontal="left" vertical="center" wrapText="1"/>
    </xf>
    <xf numFmtId="167" fontId="30" fillId="6" borderId="11" xfId="0" applyNumberFormat="1" applyFont="1" applyFill="1" applyBorder="1" applyAlignment="1">
      <alignment horizontal="center" vertical="center" wrapText="1"/>
    </xf>
    <xf numFmtId="167" fontId="31" fillId="7" borderId="14" xfId="0" applyNumberFormat="1" applyFont="1" applyFill="1" applyBorder="1" applyAlignment="1">
      <alignment horizontal="center" vertical="center" wrapText="1"/>
    </xf>
    <xf numFmtId="167" fontId="32" fillId="6" borderId="14" xfId="0" applyNumberFormat="1" applyFont="1" applyFill="1" applyBorder="1" applyAlignment="1">
      <alignment horizontal="center" vertical="center" wrapText="1"/>
    </xf>
    <xf numFmtId="0" fontId="33" fillId="0" borderId="0" xfId="0" applyNumberFormat="1" applyFont="1" applyFill="1" applyBorder="1"/>
    <xf numFmtId="167" fontId="34" fillId="7" borderId="15" xfId="0" applyNumberFormat="1" applyFont="1" applyFill="1" applyBorder="1" applyAlignment="1">
      <alignment horizontal="center" vertical="center" wrapText="1"/>
    </xf>
    <xf numFmtId="167" fontId="35" fillId="7" borderId="16" xfId="0" applyNumberFormat="1" applyFont="1" applyFill="1" applyBorder="1" applyAlignment="1">
      <alignment horizontal="center" vertical="center" wrapText="1"/>
    </xf>
    <xf numFmtId="167" fontId="36" fillId="7" borderId="15" xfId="0" applyNumberFormat="1" applyFont="1" applyFill="1" applyBorder="1" applyAlignment="1">
      <alignment horizontal="center" vertical="center" wrapText="1"/>
    </xf>
    <xf numFmtId="167" fontId="37" fillId="7" borderId="16" xfId="0" applyNumberFormat="1" applyFont="1" applyFill="1" applyBorder="1" applyAlignment="1">
      <alignment horizontal="center" vertical="center" wrapText="1"/>
    </xf>
    <xf numFmtId="167" fontId="38" fillId="6" borderId="17" xfId="0" applyNumberFormat="1" applyFont="1" applyFill="1" applyBorder="1" applyAlignment="1">
      <alignment horizontal="center" vertical="center" wrapText="1"/>
    </xf>
    <xf numFmtId="167" fontId="39" fillId="6" borderId="16" xfId="0" applyNumberFormat="1" applyFont="1" applyFill="1" applyBorder="1" applyAlignment="1">
      <alignment horizontal="center" vertical="center" wrapText="1"/>
    </xf>
    <xf numFmtId="16" fontId="40" fillId="0" borderId="0" xfId="0" applyNumberFormat="1" applyFont="1" applyFill="1" applyBorder="1"/>
    <xf numFmtId="167" fontId="41" fillId="7" borderId="18" xfId="0" applyNumberFormat="1" applyFont="1" applyFill="1" applyBorder="1" applyAlignment="1">
      <alignment horizontal="center" vertical="center" wrapText="1"/>
    </xf>
    <xf numFmtId="167" fontId="42" fillId="7" borderId="7" xfId="0" applyNumberFormat="1" applyFont="1" applyFill="1" applyBorder="1" applyAlignment="1">
      <alignment horizontal="center" vertical="center" wrapText="1"/>
    </xf>
    <xf numFmtId="167" fontId="43" fillId="7" borderId="18" xfId="0" applyNumberFormat="1" applyFont="1" applyFill="1" applyBorder="1" applyAlignment="1">
      <alignment horizontal="center" vertical="center" wrapText="1"/>
    </xf>
    <xf numFmtId="167" fontId="44" fillId="7" borderId="7" xfId="0" applyNumberFormat="1" applyFont="1" applyFill="1" applyBorder="1" applyAlignment="1">
      <alignment horizontal="center" vertical="center" wrapText="1"/>
    </xf>
    <xf numFmtId="167" fontId="45" fillId="6" borderId="19" xfId="0" applyNumberFormat="1" applyFont="1" applyFill="1" applyBorder="1" applyAlignment="1">
      <alignment horizontal="center" vertical="center" wrapText="1"/>
    </xf>
    <xf numFmtId="167" fontId="46" fillId="6" borderId="7"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0" xfId="0" applyNumberFormat="1" applyFont="1" applyFill="1" applyBorder="1" applyAlignment="1">
      <alignment horizontal="center" vertical="center" wrapText="1"/>
    </xf>
    <xf numFmtId="167" fontId="49" fillId="7" borderId="21" xfId="0" applyNumberFormat="1" applyFont="1" applyFill="1" applyBorder="1" applyAlignment="1">
      <alignment horizontal="center" vertical="center" wrapText="1"/>
    </xf>
    <xf numFmtId="167" fontId="50" fillId="6" borderId="22" xfId="0" applyNumberFormat="1" applyFont="1" applyFill="1" applyBorder="1" applyAlignment="1">
      <alignment horizontal="center" vertical="center" wrapText="1"/>
    </xf>
    <xf numFmtId="167" fontId="51" fillId="6" borderId="21" xfId="0" applyNumberFormat="1" applyFont="1" applyFill="1" applyBorder="1" applyAlignment="1">
      <alignment horizontal="center" vertical="center" wrapText="1"/>
    </xf>
    <xf numFmtId="0" fontId="52" fillId="0" borderId="0" xfId="0" applyNumberFormat="1" applyFont="1" applyFill="1" applyBorder="1"/>
    <xf numFmtId="167" fontId="53" fillId="7" borderId="21" xfId="0" applyNumberFormat="1" applyFont="1" applyFill="1" applyBorder="1" applyAlignment="1">
      <alignment horizontal="center" vertical="center" wrapText="1"/>
    </xf>
    <xf numFmtId="167" fontId="54" fillId="7" borderId="23" xfId="0" applyNumberFormat="1" applyFont="1" applyFill="1" applyBorder="1" applyAlignment="1">
      <alignment horizontal="center" vertical="center" wrapText="1"/>
    </xf>
    <xf numFmtId="49" fontId="55" fillId="5" borderId="24" xfId="0" applyNumberFormat="1" applyFont="1" applyFill="1" applyBorder="1" applyAlignment="1">
      <alignment horizontal="left" vertical="center" wrapText="1"/>
    </xf>
    <xf numFmtId="167" fontId="56" fillId="6" borderId="25" xfId="0" applyNumberFormat="1" applyFont="1" applyFill="1" applyBorder="1" applyAlignment="1">
      <alignment horizontal="center" vertical="center" wrapText="1"/>
    </xf>
    <xf numFmtId="167" fontId="57" fillId="6" borderId="26" xfId="0" applyNumberFormat="1" applyFont="1" applyFill="1" applyBorder="1" applyAlignment="1">
      <alignment horizontal="center" vertical="center" wrapText="1"/>
    </xf>
    <xf numFmtId="167" fontId="58" fillId="6" borderId="27" xfId="0" applyNumberFormat="1" applyFont="1" applyFill="1" applyBorder="1" applyAlignment="1">
      <alignment horizontal="center" vertical="center" wrapText="1"/>
    </xf>
    <xf numFmtId="167" fontId="59" fillId="7" borderId="23" xfId="0" applyNumberFormat="1" applyFont="1" applyFill="1" applyBorder="1" applyAlignment="1">
      <alignment horizontal="center" vertical="center" wrapText="1"/>
    </xf>
    <xf numFmtId="0" fontId="60" fillId="8" borderId="0" xfId="0" applyNumberFormat="1" applyFont="1" applyFill="1" applyBorder="1"/>
    <xf numFmtId="0" fontId="61" fillId="0" borderId="0" xfId="0" applyNumberFormat="1" applyFont="1" applyFill="1" applyBorder="1"/>
    <xf numFmtId="0" fontId="62" fillId="8" borderId="0" xfId="0" applyNumberFormat="1" applyFont="1" applyFill="1" applyBorder="1"/>
    <xf numFmtId="0" fontId="63" fillId="8" borderId="0" xfId="0" applyNumberFormat="1" applyFont="1" applyFill="1" applyBorder="1"/>
    <xf numFmtId="0" fontId="64" fillId="0" borderId="0" xfId="0" applyNumberFormat="1" applyFont="1" applyFill="1" applyBorder="1"/>
    <xf numFmtId="0" fontId="65" fillId="8" borderId="0" xfId="0" applyNumberFormat="1" applyFont="1" applyFill="1" applyBorder="1"/>
    <xf numFmtId="1" fontId="66" fillId="8" borderId="0" xfId="0" applyNumberFormat="1" applyFont="1" applyFill="1" applyBorder="1"/>
    <xf numFmtId="164" fontId="68" fillId="2" borderId="1" xfId="0" applyNumberFormat="1" applyFont="1" applyFill="1" applyBorder="1" applyAlignment="1">
      <alignment horizontal="center" vertical="center"/>
    </xf>
    <xf numFmtId="0" fontId="69" fillId="2" borderId="2" xfId="0" applyNumberFormat="1" applyFont="1" applyFill="1" applyBorder="1" applyAlignment="1">
      <alignment horizontal="center"/>
    </xf>
    <xf numFmtId="0" fontId="70" fillId="2" borderId="3" xfId="0" applyNumberFormat="1" applyFont="1" applyFill="1" applyBorder="1" applyAlignment="1">
      <alignment horizontal="center"/>
    </xf>
    <xf numFmtId="0" fontId="71" fillId="9" borderId="0" xfId="0" applyNumberFormat="1" applyFont="1" applyFill="1" applyBorder="1"/>
    <xf numFmtId="49" fontId="72" fillId="5" borderId="12" xfId="0" applyNumberFormat="1" applyFont="1" applyFill="1" applyBorder="1" applyAlignment="1">
      <alignment horizontal="left" vertical="center" wrapText="1"/>
    </xf>
    <xf numFmtId="167" fontId="73" fillId="4" borderId="28" xfId="0" applyNumberFormat="1" applyFont="1" applyFill="1" applyBorder="1" applyAlignment="1">
      <alignment horizontal="center" vertical="center" wrapText="1"/>
    </xf>
    <xf numFmtId="167" fontId="74" fillId="9" borderId="17" xfId="0" applyNumberFormat="1" applyFont="1" applyFill="1" applyBorder="1" applyAlignment="1">
      <alignment horizontal="center" vertical="center" wrapText="1"/>
    </xf>
    <xf numFmtId="167" fontId="75" fillId="7" borderId="27" xfId="0" applyNumberFormat="1" applyFont="1" applyFill="1" applyBorder="1" applyAlignment="1">
      <alignment horizontal="center" vertical="center" wrapText="1"/>
    </xf>
    <xf numFmtId="49" fontId="76" fillId="5" borderId="29" xfId="0" applyNumberFormat="1" applyFont="1" applyFill="1" applyBorder="1" applyAlignment="1">
      <alignment horizontal="left" vertical="center" wrapText="1"/>
    </xf>
    <xf numFmtId="0" fontId="77" fillId="10" borderId="0" xfId="0" applyNumberFormat="1" applyFont="1" applyFill="1" applyBorder="1"/>
    <xf numFmtId="167" fontId="78" fillId="6" borderId="30" xfId="0" applyNumberFormat="1" applyFont="1" applyFill="1" applyBorder="1" applyAlignment="1">
      <alignment horizontal="center" vertical="center" wrapText="1"/>
    </xf>
    <xf numFmtId="167" fontId="79" fillId="4" borderId="19" xfId="0" applyNumberFormat="1" applyFont="1" applyFill="1" applyBorder="1" applyAlignment="1">
      <alignment horizontal="center" vertical="center" wrapText="1"/>
    </xf>
    <xf numFmtId="167" fontId="80" fillId="10" borderId="26" xfId="0" applyNumberFormat="1" applyFont="1" applyFill="1" applyBorder="1" applyAlignment="1">
      <alignment horizontal="center" vertical="center" wrapText="1"/>
    </xf>
    <xf numFmtId="167" fontId="81" fillId="7" borderId="26" xfId="0" applyNumberFormat="1" applyFont="1" applyFill="1" applyBorder="1" applyAlignment="1">
      <alignment horizontal="center" vertical="center" wrapText="1"/>
    </xf>
    <xf numFmtId="167" fontId="82" fillId="7" borderId="31" xfId="0" applyNumberFormat="1" applyFont="1" applyFill="1" applyBorder="1" applyAlignment="1">
      <alignment horizontal="center" vertical="center" wrapText="1"/>
    </xf>
    <xf numFmtId="1" fontId="83" fillId="0" borderId="32" xfId="0" applyNumberFormat="1" applyFont="1" applyFill="1" applyBorder="1"/>
    <xf numFmtId="0" fontId="84" fillId="0" borderId="33" xfId="0" applyNumberFormat="1" applyFont="1" applyFill="1" applyBorder="1"/>
    <xf numFmtId="0" fontId="85" fillId="0" borderId="34" xfId="0" applyNumberFormat="1" applyFont="1" applyFill="1" applyBorder="1"/>
    <xf numFmtId="0" fontId="86" fillId="0" borderId="35" xfId="0" applyNumberFormat="1" applyFont="1" applyFill="1" applyBorder="1"/>
    <xf numFmtId="167" fontId="89" fillId="7" borderId="11" xfId="0" applyNumberFormat="1" applyFont="1" applyFill="1" applyBorder="1" applyAlignment="1">
      <alignment horizontal="center" vertical="center" wrapText="1"/>
    </xf>
    <xf numFmtId="167" fontId="90" fillId="4" borderId="11" xfId="0" applyNumberFormat="1" applyFont="1" applyFill="1" applyBorder="1" applyAlignment="1">
      <alignment horizontal="center" vertical="center" wrapText="1"/>
    </xf>
    <xf numFmtId="1" fontId="91" fillId="0" borderId="35" xfId="0" applyNumberFormat="1" applyFont="1" applyFill="1" applyBorder="1"/>
    <xf numFmtId="167" fontId="92" fillId="4" borderId="16" xfId="0" applyNumberFormat="1" applyFont="1" applyFill="1" applyBorder="1" applyAlignment="1">
      <alignment horizontal="center" vertical="center" wrapText="1"/>
    </xf>
    <xf numFmtId="0" fontId="93" fillId="0" borderId="38" xfId="0" applyNumberFormat="1" applyFont="1" applyFill="1" applyBorder="1" applyAlignment="1">
      <alignment horizontal="right"/>
    </xf>
    <xf numFmtId="0" fontId="94" fillId="0" borderId="39" xfId="0" applyNumberFormat="1" applyFont="1" applyFill="1" applyBorder="1"/>
    <xf numFmtId="0" fontId="95" fillId="0" borderId="40" xfId="0" applyNumberFormat="1" applyFont="1" applyFill="1" applyBorder="1"/>
    <xf numFmtId="167" fontId="96" fillId="4" borderId="23" xfId="0" applyNumberFormat="1" applyFont="1" applyFill="1" applyBorder="1" applyAlignment="1">
      <alignment horizontal="center" vertical="center" wrapText="1"/>
    </xf>
    <xf numFmtId="167" fontId="97" fillId="6" borderId="41" xfId="0" applyNumberFormat="1" applyFont="1" applyFill="1" applyBorder="1" applyAlignment="1">
      <alignment horizontal="center" vertical="center" wrapText="1"/>
    </xf>
    <xf numFmtId="49" fontId="98" fillId="5" borderId="13" xfId="0" applyNumberFormat="1" applyFont="1" applyFill="1" applyBorder="1" applyAlignment="1">
      <alignment horizontal="left" vertical="center" wrapText="1"/>
    </xf>
    <xf numFmtId="0" fontId="100" fillId="0" borderId="0" xfId="0" applyNumberFormat="1" applyFont="1" applyFill="1" applyBorder="1"/>
    <xf numFmtId="0" fontId="101" fillId="0" borderId="0" xfId="0" applyNumberFormat="1" applyFont="1" applyFill="1" applyBorder="1" applyAlignment="1">
      <alignment horizontal="center" vertical="center"/>
    </xf>
    <xf numFmtId="0" fontId="102" fillId="0" borderId="0" xfId="0" applyNumberFormat="1" applyFont="1" applyFill="1" applyBorder="1" applyAlignment="1">
      <alignment horizontal="center"/>
    </xf>
    <xf numFmtId="0" fontId="103" fillId="0" borderId="0" xfId="0" applyNumberFormat="1" applyFont="1" applyFill="1" applyBorder="1" applyAlignment="1">
      <alignment horizontal="center" vertical="center"/>
    </xf>
    <xf numFmtId="0" fontId="104" fillId="6" borderId="42" xfId="0" applyNumberFormat="1" applyFont="1" applyFill="1" applyBorder="1" applyAlignment="1">
      <alignment horizontal="center" vertical="center" wrapText="1"/>
    </xf>
    <xf numFmtId="0" fontId="105" fillId="6" borderId="0" xfId="0" applyNumberFormat="1" applyFont="1" applyFill="1" applyBorder="1" applyAlignment="1">
      <alignment horizontal="center" vertical="center" wrapText="1"/>
    </xf>
    <xf numFmtId="20" fontId="106" fillId="0" borderId="0" xfId="0" applyNumberFormat="1" applyFont="1" applyFill="1" applyBorder="1" applyAlignment="1">
      <alignment horizontal="center" vertical="center"/>
    </xf>
    <xf numFmtId="0" fontId="107" fillId="4" borderId="36" xfId="0" applyNumberFormat="1" applyFont="1" applyFill="1" applyBorder="1"/>
    <xf numFmtId="0" fontId="108" fillId="12" borderId="0" xfId="0" applyNumberFormat="1" applyFont="1" applyFill="1" applyBorder="1"/>
    <xf numFmtId="0" fontId="109" fillId="12" borderId="0" xfId="0" applyNumberFormat="1" applyFont="1" applyFill="1" applyBorder="1"/>
    <xf numFmtId="167" fontId="110" fillId="9" borderId="36" xfId="0" applyNumberFormat="1" applyFont="1" applyFill="1" applyBorder="1" applyAlignment="1">
      <alignment horizontal="center" vertical="center" shrinkToFit="1"/>
    </xf>
    <xf numFmtId="0" fontId="111" fillId="10" borderId="36" xfId="0" applyNumberFormat="1" applyFont="1" applyFill="1" applyBorder="1"/>
    <xf numFmtId="0" fontId="112" fillId="0" borderId="0" xfId="0" applyNumberFormat="1" applyFont="1" applyFill="1" applyBorder="1"/>
    <xf numFmtId="0" fontId="118" fillId="12" borderId="48" xfId="0" applyNumberFormat="1" applyFont="1" applyFill="1" applyBorder="1"/>
    <xf numFmtId="20" fontId="119" fillId="12" borderId="48" xfId="0" applyNumberFormat="1" applyFont="1" applyFill="1" applyBorder="1"/>
    <xf numFmtId="20" fontId="120" fillId="12" borderId="48" xfId="0" applyNumberFormat="1" applyFont="1" applyFill="1" applyBorder="1"/>
    <xf numFmtId="20" fontId="123" fillId="12" borderId="48" xfId="0" applyNumberFormat="1" applyFont="1" applyFill="1" applyBorder="1" applyAlignment="1">
      <alignment horizontal="center"/>
    </xf>
    <xf numFmtId="0" fontId="124" fillId="12" borderId="48" xfId="0" applyNumberFormat="1" applyFont="1" applyFill="1" applyBorder="1" applyAlignment="1">
      <alignment horizontal="center"/>
    </xf>
    <xf numFmtId="0" fontId="125" fillId="12" borderId="0" xfId="0" applyNumberFormat="1" applyFont="1" applyFill="1" applyBorder="1"/>
    <xf numFmtId="2" fontId="126" fillId="12" borderId="48" xfId="0" applyNumberFormat="1" applyFont="1" applyFill="1" applyBorder="1" applyAlignment="1">
      <alignment horizontal="center"/>
    </xf>
    <xf numFmtId="2" fontId="127" fillId="12" borderId="0" xfId="0" applyNumberFormat="1" applyFont="1" applyFill="1" applyBorder="1"/>
    <xf numFmtId="0" fontId="128" fillId="12" borderId="48" xfId="0" applyNumberFormat="1" applyFont="1" applyFill="1" applyBorder="1" applyAlignment="1">
      <alignment horizontal="center" vertical="center" shrinkToFit="1"/>
    </xf>
    <xf numFmtId="20" fontId="129" fillId="13" borderId="47" xfId="0" applyNumberFormat="1" applyFont="1" applyFill="1" applyBorder="1" applyAlignment="1">
      <alignment horizontal="center"/>
    </xf>
    <xf numFmtId="20" fontId="130" fillId="12" borderId="0" xfId="0" applyNumberFormat="1" applyFont="1" applyFill="1" applyBorder="1"/>
    <xf numFmtId="2" fontId="131" fillId="12" borderId="48" xfId="0" applyNumberFormat="1" applyFont="1" applyFill="1" applyBorder="1" applyAlignment="1">
      <alignment horizontal="center"/>
    </xf>
    <xf numFmtId="0" fontId="132" fillId="12" borderId="0" xfId="0" applyNumberFormat="1" applyFont="1" applyFill="1" applyBorder="1"/>
    <xf numFmtId="0" fontId="133" fillId="12" borderId="0" xfId="0" applyNumberFormat="1" applyFont="1" applyFill="1" applyBorder="1"/>
    <xf numFmtId="20" fontId="134" fillId="12" borderId="0" xfId="0" applyNumberFormat="1" applyFont="1" applyFill="1" applyBorder="1"/>
    <xf numFmtId="0" fontId="135" fillId="12" borderId="49" xfId="0" applyNumberFormat="1" applyFont="1" applyFill="1" applyBorder="1" applyAlignment="1">
      <alignment horizontal="center"/>
    </xf>
    <xf numFmtId="20" fontId="136" fillId="12" borderId="0" xfId="0" applyNumberFormat="1" applyFont="1" applyFill="1" applyBorder="1" applyAlignment="1">
      <alignment horizontal="center"/>
    </xf>
    <xf numFmtId="20" fontId="137" fillId="12" borderId="49" xfId="0" applyNumberFormat="1" applyFont="1" applyFill="1" applyBorder="1" applyAlignment="1">
      <alignment horizontal="center"/>
    </xf>
    <xf numFmtId="0" fontId="138" fillId="12" borderId="0" xfId="0" applyNumberFormat="1" applyFont="1" applyFill="1" applyBorder="1" applyAlignment="1">
      <alignment horizontal="center"/>
    </xf>
    <xf numFmtId="0" fontId="139" fillId="12" borderId="0" xfId="0" applyNumberFormat="1" applyFont="1" applyFill="1" applyBorder="1" applyAlignment="1">
      <alignment horizontal="right"/>
    </xf>
    <xf numFmtId="0" fontId="141" fillId="4" borderId="36" xfId="0" applyNumberFormat="1" applyFont="1" applyFill="1" applyBorder="1"/>
    <xf numFmtId="0" fontId="142" fillId="12" borderId="0" xfId="0" applyNumberFormat="1" applyFont="1" applyFill="1" applyBorder="1"/>
    <xf numFmtId="0" fontId="143" fillId="12" borderId="0" xfId="0" applyNumberFormat="1" applyFont="1" applyFill="1" applyBorder="1"/>
    <xf numFmtId="167" fontId="144" fillId="9" borderId="36" xfId="0" applyNumberFormat="1" applyFont="1" applyFill="1" applyBorder="1" applyAlignment="1">
      <alignment horizontal="center" vertical="center" shrinkToFit="1"/>
    </xf>
    <xf numFmtId="0" fontId="145" fillId="10" borderId="36" xfId="0" applyNumberFormat="1" applyFont="1" applyFill="1" applyBorder="1"/>
    <xf numFmtId="0" fontId="146" fillId="0" borderId="0" xfId="0" applyNumberFormat="1" applyFont="1" applyFill="1" applyBorder="1"/>
    <xf numFmtId="0" fontId="152" fillId="12" borderId="48" xfId="0" applyNumberFormat="1" applyFont="1" applyFill="1" applyBorder="1"/>
    <xf numFmtId="20" fontId="153" fillId="12" borderId="48" xfId="0" applyNumberFormat="1" applyFont="1" applyFill="1" applyBorder="1"/>
    <xf numFmtId="20" fontId="154" fillId="12" borderId="48" xfId="0" applyNumberFormat="1" applyFont="1" applyFill="1" applyBorder="1"/>
    <xf numFmtId="20" fontId="157" fillId="12" borderId="48" xfId="0" applyNumberFormat="1" applyFont="1" applyFill="1" applyBorder="1" applyAlignment="1">
      <alignment horizontal="center"/>
    </xf>
    <xf numFmtId="0" fontId="158" fillId="12" borderId="48" xfId="0" applyNumberFormat="1" applyFont="1" applyFill="1" applyBorder="1" applyAlignment="1">
      <alignment horizontal="center"/>
    </xf>
    <xf numFmtId="0" fontId="159" fillId="12" borderId="0" xfId="0" applyNumberFormat="1" applyFont="1" applyFill="1" applyBorder="1"/>
    <xf numFmtId="2" fontId="160" fillId="12" borderId="48" xfId="0" applyNumberFormat="1" applyFont="1" applyFill="1" applyBorder="1" applyAlignment="1">
      <alignment horizontal="center"/>
    </xf>
    <xf numFmtId="2" fontId="161" fillId="12" borderId="0" xfId="0" applyNumberFormat="1" applyFont="1" applyFill="1" applyBorder="1"/>
    <xf numFmtId="0" fontId="162" fillId="12" borderId="48" xfId="0" applyNumberFormat="1" applyFont="1" applyFill="1" applyBorder="1" applyAlignment="1">
      <alignment horizontal="center"/>
    </xf>
    <xf numFmtId="20" fontId="163" fillId="13" borderId="47" xfId="0" applyNumberFormat="1" applyFont="1" applyFill="1" applyBorder="1" applyAlignment="1">
      <alignment horizontal="center"/>
    </xf>
    <xf numFmtId="0" fontId="164" fillId="12" borderId="0" xfId="0" applyNumberFormat="1" applyFont="1" applyFill="1" applyBorder="1"/>
    <xf numFmtId="20" fontId="165" fillId="12" borderId="0" xfId="0" applyNumberFormat="1" applyFont="1" applyFill="1" applyBorder="1"/>
    <xf numFmtId="2" fontId="166" fillId="12" borderId="48" xfId="0" applyNumberFormat="1" applyFont="1" applyFill="1" applyBorder="1" applyAlignment="1">
      <alignment horizontal="center"/>
    </xf>
    <xf numFmtId="20" fontId="167" fillId="12" borderId="0" xfId="0" applyNumberFormat="1" applyFont="1" applyFill="1" applyBorder="1"/>
    <xf numFmtId="0" fontId="168" fillId="12" borderId="49" xfId="0" applyNumberFormat="1" applyFont="1" applyFill="1" applyBorder="1" applyAlignment="1">
      <alignment horizontal="center"/>
    </xf>
    <xf numFmtId="20" fontId="169" fillId="12" borderId="0" xfId="0" applyNumberFormat="1" applyFont="1" applyFill="1" applyBorder="1" applyAlignment="1">
      <alignment horizontal="center"/>
    </xf>
    <xf numFmtId="20" fontId="170" fillId="12" borderId="49" xfId="0" applyNumberFormat="1" applyFont="1" applyFill="1" applyBorder="1" applyAlignment="1">
      <alignment horizontal="center"/>
    </xf>
    <xf numFmtId="0" fontId="171" fillId="12" borderId="0" xfId="0" applyNumberFormat="1" applyFont="1" applyFill="1" applyBorder="1" applyAlignment="1">
      <alignment horizontal="center"/>
    </xf>
    <xf numFmtId="0" fontId="172" fillId="12" borderId="0" xfId="0" applyNumberFormat="1" applyFont="1" applyFill="1" applyBorder="1" applyAlignment="1">
      <alignment horizontal="right"/>
    </xf>
    <xf numFmtId="0" fontId="173" fillId="12" borderId="0" xfId="0" applyNumberFormat="1" applyFont="1" applyFill="1" applyBorder="1" applyAlignment="1">
      <alignment vertical="center" wrapText="1"/>
    </xf>
    <xf numFmtId="0" fontId="175" fillId="4" borderId="36" xfId="0" applyNumberFormat="1" applyFont="1" applyFill="1" applyBorder="1"/>
    <xf numFmtId="0" fontId="176" fillId="12" borderId="0" xfId="0" applyNumberFormat="1" applyFont="1" applyFill="1" applyBorder="1"/>
    <xf numFmtId="0" fontId="177" fillId="12" borderId="0" xfId="0" applyNumberFormat="1" applyFont="1" applyFill="1" applyBorder="1"/>
    <xf numFmtId="167" fontId="178" fillId="9" borderId="36" xfId="0" applyNumberFormat="1" applyFont="1" applyFill="1" applyBorder="1" applyAlignment="1">
      <alignment horizontal="center" vertical="center" shrinkToFit="1"/>
    </xf>
    <xf numFmtId="0" fontId="179" fillId="10" borderId="36" xfId="0" applyNumberFormat="1" applyFont="1" applyFill="1" applyBorder="1"/>
    <xf numFmtId="0" fontId="180" fillId="0" borderId="0" xfId="0" applyNumberFormat="1" applyFont="1" applyFill="1" applyBorder="1"/>
    <xf numFmtId="0" fontId="186" fillId="12" borderId="48" xfId="0" applyNumberFormat="1" applyFont="1" applyFill="1" applyBorder="1"/>
    <xf numFmtId="20" fontId="187" fillId="12" borderId="48" xfId="0" applyNumberFormat="1" applyFont="1" applyFill="1" applyBorder="1"/>
    <xf numFmtId="20" fontId="188" fillId="12" borderId="48" xfId="0" applyNumberFormat="1" applyFont="1" applyFill="1" applyBorder="1"/>
    <xf numFmtId="20" fontId="191" fillId="12" borderId="48" xfId="0" applyNumberFormat="1" applyFont="1" applyFill="1" applyBorder="1" applyAlignment="1">
      <alignment horizontal="center"/>
    </xf>
    <xf numFmtId="0" fontId="192" fillId="12" borderId="48" xfId="0" applyNumberFormat="1" applyFont="1" applyFill="1" applyBorder="1" applyAlignment="1">
      <alignment horizontal="center"/>
    </xf>
    <xf numFmtId="0" fontId="193" fillId="12" borderId="0" xfId="0" applyNumberFormat="1" applyFont="1" applyFill="1" applyBorder="1"/>
    <xf numFmtId="2" fontId="194" fillId="12" borderId="48" xfId="0" applyNumberFormat="1" applyFont="1" applyFill="1" applyBorder="1" applyAlignment="1">
      <alignment horizontal="center"/>
    </xf>
    <xf numFmtId="2" fontId="195" fillId="12" borderId="0" xfId="0" applyNumberFormat="1" applyFont="1" applyFill="1" applyBorder="1"/>
    <xf numFmtId="0" fontId="196" fillId="12" borderId="48" xfId="0" applyNumberFormat="1" applyFont="1" applyFill="1" applyBorder="1" applyAlignment="1">
      <alignment horizontal="center"/>
    </xf>
    <xf numFmtId="20" fontId="197" fillId="13" borderId="47" xfId="0" applyNumberFormat="1" applyFont="1" applyFill="1" applyBorder="1" applyAlignment="1">
      <alignment horizontal="center"/>
    </xf>
    <xf numFmtId="20" fontId="198" fillId="12" borderId="0" xfId="0" applyNumberFormat="1" applyFont="1" applyFill="1" applyBorder="1"/>
    <xf numFmtId="2" fontId="199" fillId="12" borderId="48" xfId="0" applyNumberFormat="1" applyFont="1" applyFill="1" applyBorder="1" applyAlignment="1">
      <alignment horizontal="center"/>
    </xf>
    <xf numFmtId="0" fontId="200" fillId="12" borderId="0" xfId="0" applyNumberFormat="1" applyFont="1" applyFill="1" applyBorder="1"/>
    <xf numFmtId="20" fontId="201" fillId="12" borderId="0" xfId="0" applyNumberFormat="1" applyFont="1" applyFill="1" applyBorder="1"/>
    <xf numFmtId="0" fontId="202" fillId="12" borderId="49" xfId="0" applyNumberFormat="1" applyFont="1" applyFill="1" applyBorder="1" applyAlignment="1">
      <alignment horizontal="center"/>
    </xf>
    <xf numFmtId="20" fontId="203" fillId="12" borderId="0" xfId="0" applyNumberFormat="1" applyFont="1" applyFill="1" applyBorder="1" applyAlignment="1">
      <alignment horizontal="center"/>
    </xf>
    <xf numFmtId="20" fontId="204" fillId="12" borderId="49" xfId="0" applyNumberFormat="1" applyFont="1" applyFill="1" applyBorder="1" applyAlignment="1">
      <alignment horizontal="center"/>
    </xf>
    <xf numFmtId="0" fontId="205" fillId="12" borderId="0" xfId="0" applyNumberFormat="1" applyFont="1" applyFill="1" applyBorder="1" applyAlignment="1">
      <alignment horizontal="center"/>
    </xf>
    <xf numFmtId="0" fontId="206" fillId="12" borderId="0" xfId="0" applyNumberFormat="1" applyFont="1" applyFill="1" applyBorder="1" applyAlignment="1">
      <alignment horizontal="right"/>
    </xf>
    <xf numFmtId="0" fontId="208" fillId="4" borderId="36" xfId="0" applyNumberFormat="1" applyFont="1" applyFill="1" applyBorder="1"/>
    <xf numFmtId="0" fontId="209" fillId="12" borderId="0" xfId="0" applyNumberFormat="1" applyFont="1" applyFill="1" applyBorder="1"/>
    <xf numFmtId="0" fontId="210" fillId="12" borderId="0" xfId="0" applyNumberFormat="1" applyFont="1" applyFill="1" applyBorder="1"/>
    <xf numFmtId="167" fontId="211" fillId="9" borderId="36" xfId="0" applyNumberFormat="1" applyFont="1" applyFill="1" applyBorder="1" applyAlignment="1">
      <alignment horizontal="center" vertical="center" shrinkToFit="1"/>
    </xf>
    <xf numFmtId="0" fontId="212" fillId="10" borderId="36" xfId="0" applyNumberFormat="1" applyFont="1" applyFill="1" applyBorder="1"/>
    <xf numFmtId="0" fontId="213" fillId="0" borderId="0" xfId="0" applyNumberFormat="1" applyFont="1" applyFill="1" applyBorder="1"/>
    <xf numFmtId="0" fontId="219" fillId="12" borderId="48" xfId="0" applyNumberFormat="1" applyFont="1" applyFill="1" applyBorder="1"/>
    <xf numFmtId="20" fontId="220" fillId="12" borderId="48" xfId="0" applyNumberFormat="1" applyFont="1" applyFill="1" applyBorder="1"/>
    <xf numFmtId="20" fontId="221" fillId="12" borderId="48" xfId="0" applyNumberFormat="1" applyFont="1" applyFill="1" applyBorder="1"/>
    <xf numFmtId="20" fontId="224" fillId="12" borderId="48" xfId="0" applyNumberFormat="1" applyFont="1" applyFill="1" applyBorder="1" applyAlignment="1">
      <alignment horizontal="center"/>
    </xf>
    <xf numFmtId="0" fontId="225" fillId="12" borderId="48" xfId="0" applyNumberFormat="1" applyFont="1" applyFill="1" applyBorder="1" applyAlignment="1">
      <alignment horizontal="center"/>
    </xf>
    <xf numFmtId="0" fontId="226" fillId="12" borderId="0" xfId="0" applyNumberFormat="1" applyFont="1" applyFill="1" applyBorder="1"/>
    <xf numFmtId="2" fontId="227" fillId="12" borderId="48" xfId="0" applyNumberFormat="1" applyFont="1" applyFill="1" applyBorder="1" applyAlignment="1">
      <alignment horizontal="center"/>
    </xf>
    <xf numFmtId="2" fontId="228" fillId="12" borderId="0" xfId="0" applyNumberFormat="1" applyFont="1" applyFill="1" applyBorder="1"/>
    <xf numFmtId="0" fontId="229" fillId="12" borderId="48" xfId="0" applyNumberFormat="1" applyFont="1" applyFill="1" applyBorder="1" applyAlignment="1">
      <alignment horizontal="center"/>
    </xf>
    <xf numFmtId="20" fontId="230" fillId="13" borderId="47" xfId="0" applyNumberFormat="1" applyFont="1" applyFill="1" applyBorder="1" applyAlignment="1">
      <alignment horizontal="center"/>
    </xf>
    <xf numFmtId="0" fontId="231" fillId="12" borderId="0" xfId="0" applyNumberFormat="1" applyFont="1" applyFill="1" applyBorder="1"/>
    <xf numFmtId="20" fontId="232" fillId="12" borderId="0" xfId="0" applyNumberFormat="1" applyFont="1" applyFill="1" applyBorder="1"/>
    <xf numFmtId="2" fontId="233" fillId="12" borderId="48" xfId="0" applyNumberFormat="1" applyFont="1" applyFill="1" applyBorder="1" applyAlignment="1">
      <alignment horizontal="center"/>
    </xf>
    <xf numFmtId="20" fontId="234" fillId="12" borderId="0" xfId="0" applyNumberFormat="1" applyFont="1" applyFill="1" applyBorder="1"/>
    <xf numFmtId="0" fontId="235" fillId="12" borderId="49" xfId="0" applyNumberFormat="1" applyFont="1" applyFill="1" applyBorder="1" applyAlignment="1">
      <alignment horizontal="center"/>
    </xf>
    <xf numFmtId="20" fontId="236" fillId="12" borderId="0" xfId="0" applyNumberFormat="1" applyFont="1" applyFill="1" applyBorder="1" applyAlignment="1">
      <alignment horizontal="center"/>
    </xf>
    <xf numFmtId="20" fontId="237" fillId="12" borderId="49" xfId="0" applyNumberFormat="1" applyFont="1" applyFill="1" applyBorder="1" applyAlignment="1">
      <alignment horizontal="center"/>
    </xf>
    <xf numFmtId="0" fontId="238" fillId="12" borderId="0" xfId="0" applyNumberFormat="1" applyFont="1" applyFill="1" applyBorder="1" applyAlignment="1">
      <alignment horizontal="center"/>
    </xf>
    <xf numFmtId="0" fontId="239" fillId="12" borderId="0" xfId="0" applyNumberFormat="1" applyFont="1" applyFill="1" applyBorder="1" applyAlignment="1">
      <alignment horizontal="right"/>
    </xf>
    <xf numFmtId="0" fontId="241" fillId="4" borderId="36" xfId="0" applyNumberFormat="1" applyFont="1" applyFill="1" applyBorder="1"/>
    <xf numFmtId="0" fontId="242" fillId="12" borderId="0" xfId="0" applyNumberFormat="1" applyFont="1" applyFill="1" applyBorder="1"/>
    <xf numFmtId="0" fontId="243" fillId="12" borderId="0" xfId="0" applyNumberFormat="1" applyFont="1" applyFill="1" applyBorder="1"/>
    <xf numFmtId="167" fontId="244" fillId="9" borderId="36" xfId="0" applyNumberFormat="1" applyFont="1" applyFill="1" applyBorder="1" applyAlignment="1">
      <alignment horizontal="center" vertical="center" shrinkToFit="1"/>
    </xf>
    <xf numFmtId="0" fontId="245" fillId="10" borderId="36" xfId="0" applyNumberFormat="1" applyFont="1" applyFill="1" applyBorder="1"/>
    <xf numFmtId="0" fontId="246" fillId="0" borderId="0" xfId="0" applyNumberFormat="1" applyFont="1" applyFill="1" applyBorder="1"/>
    <xf numFmtId="0" fontId="252" fillId="12" borderId="48" xfId="0" applyNumberFormat="1" applyFont="1" applyFill="1" applyBorder="1"/>
    <xf numFmtId="20" fontId="253" fillId="12" borderId="48" xfId="0" applyNumberFormat="1" applyFont="1" applyFill="1" applyBorder="1"/>
    <xf numFmtId="20" fontId="254" fillId="12" borderId="48" xfId="0" applyNumberFormat="1" applyFont="1" applyFill="1" applyBorder="1"/>
    <xf numFmtId="20" fontId="257" fillId="12" borderId="48" xfId="0" applyNumberFormat="1" applyFont="1" applyFill="1" applyBorder="1" applyAlignment="1">
      <alignment horizontal="center"/>
    </xf>
    <xf numFmtId="0" fontId="258" fillId="12" borderId="48" xfId="0" applyNumberFormat="1" applyFont="1" applyFill="1" applyBorder="1" applyAlignment="1">
      <alignment horizontal="center"/>
    </xf>
    <xf numFmtId="0" fontId="259" fillId="12" borderId="0" xfId="0" applyNumberFormat="1" applyFont="1" applyFill="1" applyBorder="1"/>
    <xf numFmtId="2" fontId="260" fillId="12" borderId="48" xfId="0" applyNumberFormat="1" applyFont="1" applyFill="1" applyBorder="1" applyAlignment="1">
      <alignment horizontal="center"/>
    </xf>
    <xf numFmtId="2" fontId="261" fillId="12" borderId="0" xfId="0" applyNumberFormat="1" applyFont="1" applyFill="1" applyBorder="1"/>
    <xf numFmtId="0" fontId="262" fillId="12" borderId="48" xfId="0" applyNumberFormat="1" applyFont="1" applyFill="1" applyBorder="1" applyAlignment="1">
      <alignment horizontal="center"/>
    </xf>
    <xf numFmtId="20" fontId="263" fillId="13" borderId="47" xfId="0" applyNumberFormat="1" applyFont="1" applyFill="1" applyBorder="1" applyAlignment="1">
      <alignment horizontal="center"/>
    </xf>
    <xf numFmtId="20" fontId="264" fillId="12" borderId="0" xfId="0" applyNumberFormat="1" applyFont="1" applyFill="1" applyBorder="1"/>
    <xf numFmtId="2" fontId="265" fillId="12" borderId="48" xfId="0" applyNumberFormat="1" applyFont="1" applyFill="1" applyBorder="1" applyAlignment="1">
      <alignment horizontal="center"/>
    </xf>
    <xf numFmtId="0" fontId="266" fillId="12" borderId="0" xfId="0" applyNumberFormat="1" applyFont="1" applyFill="1" applyBorder="1"/>
    <xf numFmtId="20" fontId="267" fillId="12" borderId="0" xfId="0" applyNumberFormat="1" applyFont="1" applyFill="1" applyBorder="1"/>
    <xf numFmtId="0" fontId="268" fillId="12" borderId="49" xfId="0" applyNumberFormat="1" applyFont="1" applyFill="1" applyBorder="1" applyAlignment="1">
      <alignment horizontal="center"/>
    </xf>
    <xf numFmtId="20" fontId="269" fillId="12" borderId="0" xfId="0" applyNumberFormat="1" applyFont="1" applyFill="1" applyBorder="1" applyAlignment="1">
      <alignment horizontal="center"/>
    </xf>
    <xf numFmtId="20" fontId="270" fillId="12" borderId="49" xfId="0" applyNumberFormat="1" applyFont="1" applyFill="1" applyBorder="1" applyAlignment="1">
      <alignment horizontal="center"/>
    </xf>
    <xf numFmtId="0" fontId="271" fillId="12" borderId="0" xfId="0" applyNumberFormat="1" applyFont="1" applyFill="1" applyBorder="1" applyAlignment="1">
      <alignment horizontal="center"/>
    </xf>
    <xf numFmtId="0" fontId="272" fillId="12" borderId="0" xfId="0" applyNumberFormat="1" applyFont="1" applyFill="1" applyBorder="1" applyAlignment="1">
      <alignment horizontal="right"/>
    </xf>
    <xf numFmtId="0" fontId="274" fillId="4" borderId="36" xfId="0" applyNumberFormat="1" applyFont="1" applyFill="1" applyBorder="1"/>
    <xf numFmtId="0" fontId="275" fillId="12" borderId="0" xfId="0" applyNumberFormat="1" applyFont="1" applyFill="1" applyBorder="1"/>
    <xf numFmtId="167" fontId="276" fillId="9" borderId="36" xfId="0" applyNumberFormat="1" applyFont="1" applyFill="1" applyBorder="1" applyAlignment="1">
      <alignment horizontal="center" vertical="center" shrinkToFit="1"/>
    </xf>
    <xf numFmtId="0" fontId="277" fillId="10" borderId="36" xfId="0" applyNumberFormat="1" applyFont="1" applyFill="1" applyBorder="1"/>
    <xf numFmtId="0" fontId="283" fillId="12" borderId="48" xfId="0" applyNumberFormat="1" applyFont="1" applyFill="1" applyBorder="1"/>
    <xf numFmtId="20" fontId="284" fillId="12" borderId="48" xfId="0" applyNumberFormat="1" applyFont="1" applyFill="1" applyBorder="1"/>
    <xf numFmtId="20" fontId="285" fillId="12" borderId="48" xfId="0" applyNumberFormat="1" applyFont="1" applyFill="1" applyBorder="1"/>
    <xf numFmtId="0" fontId="288" fillId="12" borderId="0" xfId="0" applyNumberFormat="1" applyFont="1" applyFill="1" applyBorder="1" applyAlignment="1">
      <alignment horizontal="right"/>
    </xf>
    <xf numFmtId="20" fontId="289" fillId="12" borderId="48" xfId="0" applyNumberFormat="1" applyFont="1" applyFill="1" applyBorder="1" applyAlignment="1">
      <alignment horizontal="center"/>
    </xf>
    <xf numFmtId="0" fontId="290" fillId="12" borderId="48" xfId="0" applyNumberFormat="1" applyFont="1" applyFill="1" applyBorder="1" applyAlignment="1">
      <alignment horizontal="center"/>
    </xf>
    <xf numFmtId="0" fontId="291" fillId="12" borderId="0" xfId="0" applyNumberFormat="1" applyFont="1" applyFill="1" applyBorder="1"/>
    <xf numFmtId="2" fontId="292" fillId="12" borderId="48" xfId="0" applyNumberFormat="1" applyFont="1" applyFill="1" applyBorder="1" applyAlignment="1">
      <alignment horizontal="center"/>
    </xf>
    <xf numFmtId="2" fontId="293" fillId="12" borderId="0" xfId="0" applyNumberFormat="1" applyFont="1" applyFill="1" applyBorder="1"/>
    <xf numFmtId="0" fontId="294" fillId="12" borderId="48" xfId="0" applyNumberFormat="1" applyFont="1" applyFill="1" applyBorder="1" applyAlignment="1">
      <alignment horizontal="center"/>
    </xf>
    <xf numFmtId="20" fontId="295" fillId="13" borderId="47" xfId="0" applyNumberFormat="1" applyFont="1" applyFill="1" applyBorder="1" applyAlignment="1">
      <alignment horizontal="center"/>
    </xf>
    <xf numFmtId="20" fontId="296" fillId="12" borderId="0" xfId="0" applyNumberFormat="1" applyFont="1" applyFill="1" applyBorder="1"/>
    <xf numFmtId="2" fontId="297" fillId="12" borderId="48" xfId="0" applyNumberFormat="1" applyFont="1" applyFill="1" applyBorder="1" applyAlignment="1">
      <alignment horizontal="center"/>
    </xf>
    <xf numFmtId="0" fontId="298" fillId="12" borderId="0" xfId="0" applyNumberFormat="1" applyFont="1" applyFill="1" applyBorder="1"/>
    <xf numFmtId="20" fontId="299" fillId="12" borderId="0" xfId="0" applyNumberFormat="1" applyFont="1" applyFill="1" applyBorder="1"/>
    <xf numFmtId="0" fontId="300" fillId="12" borderId="49" xfId="0" applyNumberFormat="1" applyFont="1" applyFill="1" applyBorder="1" applyAlignment="1">
      <alignment horizontal="center"/>
    </xf>
    <xf numFmtId="20" fontId="301" fillId="12" borderId="0" xfId="0" applyNumberFormat="1" applyFont="1" applyFill="1" applyBorder="1" applyAlignment="1">
      <alignment horizontal="center"/>
    </xf>
    <xf numFmtId="20" fontId="302" fillId="12" borderId="49" xfId="0" applyNumberFormat="1" applyFont="1" applyFill="1" applyBorder="1" applyAlignment="1">
      <alignment horizontal="center"/>
    </xf>
    <xf numFmtId="0" fontId="303" fillId="12" borderId="0" xfId="0" applyNumberFormat="1" applyFont="1" applyFill="1" applyBorder="1" applyAlignment="1">
      <alignment horizontal="center"/>
    </xf>
    <xf numFmtId="0" fontId="305" fillId="4" borderId="36" xfId="0" applyNumberFormat="1" applyFont="1" applyFill="1" applyBorder="1"/>
    <xf numFmtId="0" fontId="306" fillId="12" borderId="0" xfId="0" applyNumberFormat="1" applyFont="1" applyFill="1" applyBorder="1"/>
    <xf numFmtId="167" fontId="307" fillId="9" borderId="36" xfId="0" applyNumberFormat="1" applyFont="1" applyFill="1" applyBorder="1" applyAlignment="1">
      <alignment horizontal="center" vertical="center" shrinkToFit="1"/>
    </xf>
    <xf numFmtId="0" fontId="308" fillId="10" borderId="36" xfId="0" applyNumberFormat="1" applyFont="1" applyFill="1" applyBorder="1"/>
    <xf numFmtId="0" fontId="314" fillId="12" borderId="48" xfId="0" applyNumberFormat="1" applyFont="1" applyFill="1" applyBorder="1"/>
    <xf numFmtId="20" fontId="315" fillId="12" borderId="48" xfId="0" applyNumberFormat="1" applyFont="1" applyFill="1" applyBorder="1"/>
    <xf numFmtId="20" fontId="316" fillId="12" borderId="48" xfId="0" applyNumberFormat="1" applyFont="1" applyFill="1" applyBorder="1"/>
    <xf numFmtId="20" fontId="319" fillId="12" borderId="48" xfId="0" applyNumberFormat="1" applyFont="1" applyFill="1" applyBorder="1" applyAlignment="1">
      <alignment horizontal="center"/>
    </xf>
    <xf numFmtId="0" fontId="320" fillId="12" borderId="48" xfId="0" applyNumberFormat="1" applyFont="1" applyFill="1" applyBorder="1" applyAlignment="1">
      <alignment horizontal="center"/>
    </xf>
    <xf numFmtId="0" fontId="321" fillId="12" borderId="0" xfId="0" applyNumberFormat="1" applyFont="1" applyFill="1" applyBorder="1"/>
    <xf numFmtId="2" fontId="322" fillId="12" borderId="48" xfId="0" applyNumberFormat="1" applyFont="1" applyFill="1" applyBorder="1" applyAlignment="1">
      <alignment horizontal="center"/>
    </xf>
    <xf numFmtId="2" fontId="323" fillId="12" borderId="0" xfId="0" applyNumberFormat="1" applyFont="1" applyFill="1" applyBorder="1"/>
    <xf numFmtId="0" fontId="324" fillId="12" borderId="48" xfId="0" applyNumberFormat="1" applyFont="1" applyFill="1" applyBorder="1" applyAlignment="1">
      <alignment horizontal="center"/>
    </xf>
    <xf numFmtId="20" fontId="325" fillId="13" borderId="47" xfId="0" applyNumberFormat="1" applyFont="1" applyFill="1" applyBorder="1" applyAlignment="1">
      <alignment horizontal="center"/>
    </xf>
    <xf numFmtId="20" fontId="326" fillId="12" borderId="0" xfId="0" applyNumberFormat="1" applyFont="1" applyFill="1" applyBorder="1"/>
    <xf numFmtId="2" fontId="327" fillId="12" borderId="48" xfId="0" applyNumberFormat="1" applyFont="1" applyFill="1" applyBorder="1" applyAlignment="1">
      <alignment horizontal="center"/>
    </xf>
    <xf numFmtId="0" fontId="328" fillId="12" borderId="0" xfId="0" applyNumberFormat="1" applyFont="1" applyFill="1" applyBorder="1"/>
    <xf numFmtId="20" fontId="329" fillId="12" borderId="0" xfId="0" applyNumberFormat="1" applyFont="1" applyFill="1" applyBorder="1"/>
    <xf numFmtId="0" fontId="330" fillId="12" borderId="49" xfId="0" applyNumberFormat="1" applyFont="1" applyFill="1" applyBorder="1" applyAlignment="1">
      <alignment horizontal="center"/>
    </xf>
    <xf numFmtId="20" fontId="331" fillId="12" borderId="0" xfId="0" applyNumberFormat="1" applyFont="1" applyFill="1" applyBorder="1" applyAlignment="1">
      <alignment horizontal="center"/>
    </xf>
    <xf numFmtId="20" fontId="332" fillId="12" borderId="49" xfId="0" applyNumberFormat="1" applyFont="1" applyFill="1" applyBorder="1" applyAlignment="1">
      <alignment horizontal="center"/>
    </xf>
    <xf numFmtId="0" fontId="333" fillId="12" borderId="0" xfId="0" applyNumberFormat="1" applyFont="1" applyFill="1" applyBorder="1" applyAlignment="1">
      <alignment horizontal="center"/>
    </xf>
    <xf numFmtId="0" fontId="334" fillId="12" borderId="0" xfId="0" applyNumberFormat="1" applyFont="1" applyFill="1" applyBorder="1" applyAlignment="1">
      <alignment horizontal="right"/>
    </xf>
    <xf numFmtId="0" fontId="336" fillId="4" borderId="36" xfId="0" applyNumberFormat="1" applyFont="1" applyFill="1" applyBorder="1"/>
    <xf numFmtId="0" fontId="337" fillId="12" borderId="0" xfId="0" applyNumberFormat="1" applyFont="1" applyFill="1" applyBorder="1"/>
    <xf numFmtId="167" fontId="338" fillId="9" borderId="36" xfId="0" applyNumberFormat="1" applyFont="1" applyFill="1" applyBorder="1" applyAlignment="1">
      <alignment horizontal="center" vertical="center" shrinkToFit="1"/>
    </xf>
    <xf numFmtId="0" fontId="339" fillId="10" borderId="36" xfId="0" applyNumberFormat="1" applyFont="1" applyFill="1" applyBorder="1"/>
    <xf numFmtId="0" fontId="345" fillId="12" borderId="48" xfId="0" applyNumberFormat="1" applyFont="1" applyFill="1" applyBorder="1"/>
    <xf numFmtId="20" fontId="346" fillId="12" borderId="48" xfId="0" applyNumberFormat="1" applyFont="1" applyFill="1" applyBorder="1"/>
    <xf numFmtId="20" fontId="347" fillId="12" borderId="48" xfId="0" applyNumberFormat="1" applyFont="1" applyFill="1" applyBorder="1"/>
    <xf numFmtId="20" fontId="350" fillId="12" borderId="48" xfId="0" applyNumberFormat="1" applyFont="1" applyFill="1" applyBorder="1" applyAlignment="1">
      <alignment horizontal="center"/>
    </xf>
    <xf numFmtId="0" fontId="351" fillId="12" borderId="48" xfId="0" applyNumberFormat="1" applyFont="1" applyFill="1" applyBorder="1" applyAlignment="1">
      <alignment horizontal="center"/>
    </xf>
    <xf numFmtId="0" fontId="352" fillId="12" borderId="0" xfId="0" applyNumberFormat="1" applyFont="1" applyFill="1" applyBorder="1"/>
    <xf numFmtId="2" fontId="353" fillId="12" borderId="48" xfId="0" applyNumberFormat="1" applyFont="1" applyFill="1" applyBorder="1" applyAlignment="1">
      <alignment horizontal="center"/>
    </xf>
    <xf numFmtId="2" fontId="354" fillId="12" borderId="0" xfId="0" applyNumberFormat="1" applyFont="1" applyFill="1" applyBorder="1"/>
    <xf numFmtId="0" fontId="355" fillId="12" borderId="48" xfId="0" applyNumberFormat="1" applyFont="1" applyFill="1" applyBorder="1" applyAlignment="1">
      <alignment horizontal="center"/>
    </xf>
    <xf numFmtId="20" fontId="356" fillId="13" borderId="47" xfId="0" applyNumberFormat="1" applyFont="1" applyFill="1" applyBorder="1" applyAlignment="1">
      <alignment horizontal="center"/>
    </xf>
    <xf numFmtId="20" fontId="357" fillId="12" borderId="0" xfId="0" applyNumberFormat="1" applyFont="1" applyFill="1" applyBorder="1"/>
    <xf numFmtId="2" fontId="358" fillId="12" borderId="48" xfId="0" applyNumberFormat="1" applyFont="1" applyFill="1" applyBorder="1" applyAlignment="1">
      <alignment horizontal="center"/>
    </xf>
    <xf numFmtId="0" fontId="359" fillId="12" borderId="0" xfId="0" applyNumberFormat="1" applyFont="1" applyFill="1" applyBorder="1"/>
    <xf numFmtId="20" fontId="360" fillId="12" borderId="0" xfId="0" applyNumberFormat="1" applyFont="1" applyFill="1" applyBorder="1"/>
    <xf numFmtId="0" fontId="361" fillId="12" borderId="49" xfId="0" applyNumberFormat="1" applyFont="1" applyFill="1" applyBorder="1" applyAlignment="1">
      <alignment horizontal="center"/>
    </xf>
    <xf numFmtId="20" fontId="362" fillId="12" borderId="0" xfId="0" applyNumberFormat="1" applyFont="1" applyFill="1" applyBorder="1" applyAlignment="1">
      <alignment horizontal="center"/>
    </xf>
    <xf numFmtId="20" fontId="363" fillId="12" borderId="49" xfId="0" applyNumberFormat="1" applyFont="1" applyFill="1" applyBorder="1" applyAlignment="1">
      <alignment horizontal="center"/>
    </xf>
    <xf numFmtId="0" fontId="364" fillId="12" borderId="0" xfId="0" applyNumberFormat="1" applyFont="1" applyFill="1" applyBorder="1" applyAlignment="1">
      <alignment horizontal="center"/>
    </xf>
    <xf numFmtId="0" fontId="365" fillId="12" borderId="0" xfId="0" applyNumberFormat="1" applyFont="1" applyFill="1" applyBorder="1" applyAlignment="1">
      <alignment horizontal="right"/>
    </xf>
    <xf numFmtId="0" fontId="367" fillId="4" borderId="36" xfId="0" applyNumberFormat="1" applyFont="1" applyFill="1" applyBorder="1"/>
    <xf numFmtId="0" fontId="368" fillId="12" borderId="0" xfId="0" applyNumberFormat="1" applyFont="1" applyFill="1" applyBorder="1"/>
    <xf numFmtId="167" fontId="369" fillId="9" borderId="36" xfId="0" applyNumberFormat="1" applyFont="1" applyFill="1" applyBorder="1" applyAlignment="1">
      <alignment horizontal="center" vertical="center" shrinkToFit="1"/>
    </xf>
    <xf numFmtId="0" fontId="370" fillId="10" borderId="36" xfId="0" applyNumberFormat="1" applyFont="1" applyFill="1" applyBorder="1"/>
    <xf numFmtId="0" fontId="376" fillId="12" borderId="48" xfId="0" applyNumberFormat="1" applyFont="1" applyFill="1" applyBorder="1"/>
    <xf numFmtId="20" fontId="377" fillId="12" borderId="48" xfId="0" applyNumberFormat="1" applyFont="1" applyFill="1" applyBorder="1"/>
    <xf numFmtId="20" fontId="378" fillId="12" borderId="48" xfId="0" applyNumberFormat="1" applyFont="1" applyFill="1" applyBorder="1"/>
    <xf numFmtId="20" fontId="381" fillId="12" borderId="48" xfId="0" applyNumberFormat="1" applyFont="1" applyFill="1" applyBorder="1" applyAlignment="1">
      <alignment horizontal="center"/>
    </xf>
    <xf numFmtId="0" fontId="382" fillId="12" borderId="48" xfId="0" applyNumberFormat="1" applyFont="1" applyFill="1" applyBorder="1" applyAlignment="1">
      <alignment horizontal="center"/>
    </xf>
    <xf numFmtId="0" fontId="383" fillId="12" borderId="0" xfId="0" applyNumberFormat="1" applyFont="1" applyFill="1" applyBorder="1"/>
    <xf numFmtId="2" fontId="384" fillId="12" borderId="48" xfId="0" applyNumberFormat="1" applyFont="1" applyFill="1" applyBorder="1" applyAlignment="1">
      <alignment horizontal="center"/>
    </xf>
    <xf numFmtId="2" fontId="385" fillId="12" borderId="0" xfId="0" applyNumberFormat="1" applyFont="1" applyFill="1" applyBorder="1"/>
    <xf numFmtId="0" fontId="386" fillId="12" borderId="48" xfId="0" applyNumberFormat="1" applyFont="1" applyFill="1" applyBorder="1" applyAlignment="1">
      <alignment horizontal="center"/>
    </xf>
    <xf numFmtId="20" fontId="387" fillId="13" borderId="47" xfId="0" applyNumberFormat="1" applyFont="1" applyFill="1" applyBorder="1" applyAlignment="1">
      <alignment horizontal="center"/>
    </xf>
    <xf numFmtId="20" fontId="388" fillId="12" borderId="0" xfId="0" applyNumberFormat="1" applyFont="1" applyFill="1" applyBorder="1"/>
    <xf numFmtId="2" fontId="389" fillId="12" borderId="48" xfId="0" applyNumberFormat="1" applyFont="1" applyFill="1" applyBorder="1" applyAlignment="1">
      <alignment horizontal="center"/>
    </xf>
    <xf numFmtId="0" fontId="390" fillId="12" borderId="0" xfId="0" applyNumberFormat="1" applyFont="1" applyFill="1" applyBorder="1"/>
    <xf numFmtId="20" fontId="391" fillId="12" borderId="0" xfId="0" applyNumberFormat="1" applyFont="1" applyFill="1" applyBorder="1"/>
    <xf numFmtId="0" fontId="392" fillId="12" borderId="49" xfId="0" applyNumberFormat="1" applyFont="1" applyFill="1" applyBorder="1" applyAlignment="1">
      <alignment horizontal="center"/>
    </xf>
    <xf numFmtId="20" fontId="393" fillId="12" borderId="0" xfId="0" applyNumberFormat="1" applyFont="1" applyFill="1" applyBorder="1" applyAlignment="1">
      <alignment horizontal="center"/>
    </xf>
    <xf numFmtId="20" fontId="394" fillId="12" borderId="49" xfId="0" applyNumberFormat="1" applyFont="1" applyFill="1" applyBorder="1" applyAlignment="1">
      <alignment horizontal="center"/>
    </xf>
    <xf numFmtId="0" fontId="395" fillId="12" borderId="0" xfId="0" applyNumberFormat="1" applyFont="1" applyFill="1" applyBorder="1" applyAlignment="1">
      <alignment horizontal="center"/>
    </xf>
    <xf numFmtId="0" fontId="396" fillId="12" borderId="0" xfId="0" applyNumberFormat="1" applyFont="1" applyFill="1" applyBorder="1" applyAlignment="1">
      <alignment horizontal="right"/>
    </xf>
    <xf numFmtId="0" fontId="398" fillId="4" borderId="36" xfId="0" applyNumberFormat="1" applyFont="1" applyFill="1" applyBorder="1"/>
    <xf numFmtId="0" fontId="399" fillId="12" borderId="0" xfId="0" applyNumberFormat="1" applyFont="1" applyFill="1" applyBorder="1"/>
    <xf numFmtId="167" fontId="400" fillId="9" borderId="36" xfId="0" applyNumberFormat="1" applyFont="1" applyFill="1" applyBorder="1" applyAlignment="1">
      <alignment horizontal="center" vertical="center" shrinkToFit="1"/>
    </xf>
    <xf numFmtId="0" fontId="401" fillId="10" borderId="36" xfId="0" applyNumberFormat="1" applyFont="1" applyFill="1" applyBorder="1"/>
    <xf numFmtId="0" fontId="407" fillId="12" borderId="48" xfId="0" applyNumberFormat="1" applyFont="1" applyFill="1" applyBorder="1"/>
    <xf numFmtId="20" fontId="408" fillId="12" borderId="48" xfId="0" applyNumberFormat="1" applyFont="1" applyFill="1" applyBorder="1"/>
    <xf numFmtId="20" fontId="409" fillId="12" borderId="48" xfId="0" applyNumberFormat="1" applyFont="1" applyFill="1" applyBorder="1"/>
    <xf numFmtId="20" fontId="412" fillId="12" borderId="48" xfId="0" applyNumberFormat="1" applyFont="1" applyFill="1" applyBorder="1" applyAlignment="1">
      <alignment horizontal="center"/>
    </xf>
    <xf numFmtId="0" fontId="413" fillId="12" borderId="48" xfId="0" applyNumberFormat="1" applyFont="1" applyFill="1" applyBorder="1" applyAlignment="1">
      <alignment horizontal="center"/>
    </xf>
    <xf numFmtId="0" fontId="414" fillId="12" borderId="0" xfId="0" applyNumberFormat="1" applyFont="1" applyFill="1" applyBorder="1"/>
    <xf numFmtId="2" fontId="415" fillId="12" borderId="48" xfId="0" applyNumberFormat="1" applyFont="1" applyFill="1" applyBorder="1" applyAlignment="1">
      <alignment horizontal="center"/>
    </xf>
    <xf numFmtId="2" fontId="416" fillId="12" borderId="0" xfId="0" applyNumberFormat="1" applyFont="1" applyFill="1" applyBorder="1"/>
    <xf numFmtId="0" fontId="417" fillId="12" borderId="48" xfId="0" applyNumberFormat="1" applyFont="1" applyFill="1" applyBorder="1" applyAlignment="1">
      <alignment horizontal="center"/>
    </xf>
    <xf numFmtId="20" fontId="418" fillId="13" borderId="47" xfId="0" applyNumberFormat="1" applyFont="1" applyFill="1" applyBorder="1" applyAlignment="1">
      <alignment horizontal="center"/>
    </xf>
    <xf numFmtId="20" fontId="419" fillId="12" borderId="0" xfId="0" applyNumberFormat="1" applyFont="1" applyFill="1" applyBorder="1"/>
    <xf numFmtId="2" fontId="420" fillId="12" borderId="48" xfId="0" applyNumberFormat="1" applyFont="1" applyFill="1" applyBorder="1" applyAlignment="1">
      <alignment horizontal="center"/>
    </xf>
    <xf numFmtId="0" fontId="421" fillId="12" borderId="0" xfId="0" applyNumberFormat="1" applyFont="1" applyFill="1" applyBorder="1"/>
    <xf numFmtId="20" fontId="422" fillId="12" borderId="0" xfId="0" applyNumberFormat="1" applyFont="1" applyFill="1" applyBorder="1"/>
    <xf numFmtId="0" fontId="423" fillId="12" borderId="49" xfId="0" applyNumberFormat="1" applyFont="1" applyFill="1" applyBorder="1" applyAlignment="1">
      <alignment horizontal="center"/>
    </xf>
    <xf numFmtId="20" fontId="424" fillId="12" borderId="0" xfId="0" applyNumberFormat="1" applyFont="1" applyFill="1" applyBorder="1" applyAlignment="1">
      <alignment horizontal="center"/>
    </xf>
    <xf numFmtId="20" fontId="425" fillId="12" borderId="49" xfId="0" applyNumberFormat="1" applyFont="1" applyFill="1" applyBorder="1" applyAlignment="1">
      <alignment horizontal="center"/>
    </xf>
    <xf numFmtId="0" fontId="426" fillId="12" borderId="0" xfId="0" applyNumberFormat="1" applyFont="1" applyFill="1" applyBorder="1" applyAlignment="1">
      <alignment horizontal="center"/>
    </xf>
    <xf numFmtId="0" fontId="427" fillId="12" borderId="0" xfId="0" applyNumberFormat="1" applyFont="1" applyFill="1" applyBorder="1" applyAlignment="1">
      <alignment horizontal="right"/>
    </xf>
    <xf numFmtId="0" fontId="429" fillId="4" borderId="36" xfId="0" applyNumberFormat="1" applyFont="1" applyFill="1" applyBorder="1"/>
    <xf numFmtId="0" fontId="430" fillId="12" borderId="0" xfId="0" applyNumberFormat="1" applyFont="1" applyFill="1" applyBorder="1"/>
    <xf numFmtId="167" fontId="431" fillId="9" borderId="36" xfId="0" applyNumberFormat="1" applyFont="1" applyFill="1" applyBorder="1" applyAlignment="1">
      <alignment horizontal="center" vertical="center" shrinkToFit="1"/>
    </xf>
    <xf numFmtId="0" fontId="432" fillId="10" borderId="36" xfId="0" applyNumberFormat="1" applyFont="1" applyFill="1" applyBorder="1"/>
    <xf numFmtId="0" fontId="438" fillId="12" borderId="48" xfId="0" applyNumberFormat="1" applyFont="1" applyFill="1" applyBorder="1"/>
    <xf numFmtId="20" fontId="439" fillId="12" borderId="48" xfId="0" applyNumberFormat="1" applyFont="1" applyFill="1" applyBorder="1"/>
    <xf numFmtId="20" fontId="440" fillId="12" borderId="48" xfId="0" applyNumberFormat="1" applyFont="1" applyFill="1" applyBorder="1"/>
    <xf numFmtId="20" fontId="443" fillId="12" borderId="48" xfId="0" applyNumberFormat="1" applyFont="1" applyFill="1" applyBorder="1" applyAlignment="1">
      <alignment horizontal="center"/>
    </xf>
    <xf numFmtId="0" fontId="444" fillId="12" borderId="48" xfId="0" applyNumberFormat="1" applyFont="1" applyFill="1" applyBorder="1" applyAlignment="1">
      <alignment horizontal="center"/>
    </xf>
    <xf numFmtId="0" fontId="445" fillId="12" borderId="0" xfId="0" applyNumberFormat="1" applyFont="1" applyFill="1" applyBorder="1"/>
    <xf numFmtId="2" fontId="446" fillId="12" borderId="48" xfId="0" applyNumberFormat="1" applyFont="1" applyFill="1" applyBorder="1" applyAlignment="1">
      <alignment horizontal="center"/>
    </xf>
    <xf numFmtId="2" fontId="447" fillId="12" borderId="0" xfId="0" applyNumberFormat="1" applyFont="1" applyFill="1" applyBorder="1"/>
    <xf numFmtId="0" fontId="448" fillId="12" borderId="48" xfId="0" applyNumberFormat="1" applyFont="1" applyFill="1" applyBorder="1" applyAlignment="1">
      <alignment horizontal="center"/>
    </xf>
    <xf numFmtId="20" fontId="449" fillId="13" borderId="47" xfId="0" applyNumberFormat="1" applyFont="1" applyFill="1" applyBorder="1" applyAlignment="1">
      <alignment horizontal="center"/>
    </xf>
    <xf numFmtId="20" fontId="450" fillId="12" borderId="0" xfId="0" applyNumberFormat="1" applyFont="1" applyFill="1" applyBorder="1"/>
    <xf numFmtId="2" fontId="451" fillId="12" borderId="48" xfId="0" applyNumberFormat="1" applyFont="1" applyFill="1" applyBorder="1" applyAlignment="1">
      <alignment horizontal="center"/>
    </xf>
    <xf numFmtId="0" fontId="452" fillId="12" borderId="0" xfId="0" applyNumberFormat="1" applyFont="1" applyFill="1" applyBorder="1"/>
    <xf numFmtId="20" fontId="453" fillId="12" borderId="0" xfId="0" applyNumberFormat="1" applyFont="1" applyFill="1" applyBorder="1"/>
    <xf numFmtId="0" fontId="454" fillId="12" borderId="49" xfId="0" applyNumberFormat="1" applyFont="1" applyFill="1" applyBorder="1" applyAlignment="1">
      <alignment horizontal="center"/>
    </xf>
    <xf numFmtId="20" fontId="455" fillId="12" borderId="0" xfId="0" applyNumberFormat="1" applyFont="1" applyFill="1" applyBorder="1" applyAlignment="1">
      <alignment horizontal="center"/>
    </xf>
    <xf numFmtId="20" fontId="456" fillId="12" borderId="49" xfId="0" applyNumberFormat="1" applyFont="1" applyFill="1" applyBorder="1" applyAlignment="1">
      <alignment horizontal="center"/>
    </xf>
    <xf numFmtId="0" fontId="457" fillId="12" borderId="0" xfId="0" applyNumberFormat="1" applyFont="1" applyFill="1" applyBorder="1" applyAlignment="1">
      <alignment horizontal="center"/>
    </xf>
    <xf numFmtId="0" fontId="458" fillId="12" borderId="0" xfId="0" applyNumberFormat="1" applyFont="1" applyFill="1" applyBorder="1" applyAlignment="1">
      <alignment horizontal="right"/>
    </xf>
    <xf numFmtId="0" fontId="460" fillId="4" borderId="36" xfId="0" applyNumberFormat="1" applyFont="1" applyFill="1" applyBorder="1"/>
    <xf numFmtId="0" fontId="461" fillId="12" borderId="0" xfId="0" applyNumberFormat="1" applyFont="1" applyFill="1" applyBorder="1"/>
    <xf numFmtId="167" fontId="462" fillId="9" borderId="36" xfId="0" applyNumberFormat="1" applyFont="1" applyFill="1" applyBorder="1" applyAlignment="1">
      <alignment horizontal="center" vertical="center" shrinkToFit="1"/>
    </xf>
    <xf numFmtId="0" fontId="463" fillId="10" borderId="36" xfId="0" applyNumberFormat="1" applyFont="1" applyFill="1" applyBorder="1"/>
    <xf numFmtId="0" fontId="469" fillId="12" borderId="48" xfId="0" applyNumberFormat="1" applyFont="1" applyFill="1" applyBorder="1"/>
    <xf numFmtId="20" fontId="470" fillId="12" borderId="48" xfId="0" applyNumberFormat="1" applyFont="1" applyFill="1" applyBorder="1"/>
    <xf numFmtId="20" fontId="471" fillId="12" borderId="48" xfId="0" applyNumberFormat="1" applyFont="1" applyFill="1" applyBorder="1"/>
    <xf numFmtId="20" fontId="474" fillId="12" borderId="48" xfId="0" applyNumberFormat="1" applyFont="1" applyFill="1" applyBorder="1" applyAlignment="1">
      <alignment horizontal="center"/>
    </xf>
    <xf numFmtId="0" fontId="475" fillId="12" borderId="48" xfId="0" applyNumberFormat="1" applyFont="1" applyFill="1" applyBorder="1" applyAlignment="1">
      <alignment horizontal="center"/>
    </xf>
    <xf numFmtId="0" fontId="476" fillId="12" borderId="0" xfId="0" applyNumberFormat="1" applyFont="1" applyFill="1" applyBorder="1"/>
    <xf numFmtId="2" fontId="477" fillId="12" borderId="48" xfId="0" applyNumberFormat="1" applyFont="1" applyFill="1" applyBorder="1" applyAlignment="1">
      <alignment horizontal="center"/>
    </xf>
    <xf numFmtId="2" fontId="478" fillId="12" borderId="0" xfId="0" applyNumberFormat="1" applyFont="1" applyFill="1" applyBorder="1"/>
    <xf numFmtId="0" fontId="479" fillId="12" borderId="48" xfId="0" applyNumberFormat="1" applyFont="1" applyFill="1" applyBorder="1" applyAlignment="1">
      <alignment horizontal="center"/>
    </xf>
    <xf numFmtId="20" fontId="480" fillId="13" borderId="47" xfId="0" applyNumberFormat="1" applyFont="1" applyFill="1" applyBorder="1" applyAlignment="1">
      <alignment horizontal="center"/>
    </xf>
    <xf numFmtId="20" fontId="481" fillId="12" borderId="0" xfId="0" applyNumberFormat="1" applyFont="1" applyFill="1" applyBorder="1"/>
    <xf numFmtId="2" fontId="482" fillId="12" borderId="48" xfId="0" applyNumberFormat="1" applyFont="1" applyFill="1" applyBorder="1" applyAlignment="1">
      <alignment horizontal="center"/>
    </xf>
    <xf numFmtId="0" fontId="483" fillId="12" borderId="0" xfId="0" applyNumberFormat="1" applyFont="1" applyFill="1" applyBorder="1"/>
    <xf numFmtId="20" fontId="484" fillId="12" borderId="0" xfId="0" applyNumberFormat="1" applyFont="1" applyFill="1" applyBorder="1"/>
    <xf numFmtId="0" fontId="485" fillId="12" borderId="49" xfId="0" applyNumberFormat="1" applyFont="1" applyFill="1" applyBorder="1" applyAlignment="1">
      <alignment horizontal="center"/>
    </xf>
    <xf numFmtId="20" fontId="486" fillId="12" borderId="0" xfId="0" applyNumberFormat="1" applyFont="1" applyFill="1" applyBorder="1" applyAlignment="1">
      <alignment horizontal="center"/>
    </xf>
    <xf numFmtId="20" fontId="487" fillId="12" borderId="49" xfId="0" applyNumberFormat="1" applyFont="1" applyFill="1" applyBorder="1" applyAlignment="1">
      <alignment horizontal="center"/>
    </xf>
    <xf numFmtId="0" fontId="488" fillId="12" borderId="0" xfId="0" applyNumberFormat="1" applyFont="1" applyFill="1" applyBorder="1" applyAlignment="1">
      <alignment horizontal="center"/>
    </xf>
    <xf numFmtId="0" fontId="489" fillId="12" borderId="0" xfId="0" applyNumberFormat="1" applyFont="1" applyFill="1" applyBorder="1" applyAlignment="1">
      <alignment horizontal="right"/>
    </xf>
    <xf numFmtId="20" fontId="0" fillId="0" borderId="0" xfId="0" applyNumberFormat="1" applyAlignment="1">
      <alignment horizontal="center"/>
    </xf>
    <xf numFmtId="0" fontId="3" fillId="0" borderId="0" xfId="0" applyNumberFormat="1" applyFont="1" applyFill="1" applyBorder="1" applyAlignment="1">
      <alignment horizontal="center"/>
    </xf>
    <xf numFmtId="164" fontId="8" fillId="2" borderId="2" xfId="0" quotePrefix="1" applyNumberFormat="1" applyFont="1" applyFill="1" applyBorder="1" applyAlignment="1">
      <alignment horizontal="center" vertical="center" shrinkToFit="1"/>
    </xf>
    <xf numFmtId="0" fontId="9" fillId="2" borderId="2" xfId="0" applyNumberFormat="1" applyFont="1" applyFill="1" applyBorder="1" applyAlignment="1">
      <alignment horizontal="center" vertical="center" shrinkToFit="1"/>
    </xf>
    <xf numFmtId="164" fontId="13" fillId="2" borderId="2" xfId="0" quotePrefix="1" applyNumberFormat="1" applyFont="1" applyFill="1" applyBorder="1" applyAlignment="1">
      <alignment horizontal="center" vertical="center" shrinkToFit="1"/>
    </xf>
    <xf numFmtId="0" fontId="14" fillId="2" borderId="2" xfId="0" applyNumberFormat="1" applyFont="1" applyFill="1" applyBorder="1" applyAlignment="1">
      <alignment horizontal="center" vertical="center" shrinkToFit="1"/>
    </xf>
    <xf numFmtId="0" fontId="67" fillId="2" borderId="2" xfId="0" applyNumberFormat="1" applyFont="1" applyFill="1" applyBorder="1" applyAlignment="1">
      <alignment horizontal="center" vertical="center" shrinkToFit="1"/>
    </xf>
    <xf numFmtId="0" fontId="99" fillId="11" borderId="0" xfId="0" applyNumberFormat="1" applyFont="1" applyFill="1" applyBorder="1" applyAlignment="1">
      <alignment horizontal="center" vertical="center"/>
    </xf>
    <xf numFmtId="0" fontId="87" fillId="0" borderId="36" xfId="0" applyNumberFormat="1" applyFont="1" applyFill="1" applyBorder="1" applyAlignment="1">
      <alignment horizontal="left"/>
    </xf>
    <xf numFmtId="0" fontId="88" fillId="0" borderId="37" xfId="0" applyNumberFormat="1" applyFont="1" applyFill="1" applyBorder="1" applyAlignment="1">
      <alignment horizontal="left"/>
    </xf>
    <xf numFmtId="0" fontId="140" fillId="0" borderId="0" xfId="0" applyNumberFormat="1" applyFont="1" applyFill="1" applyBorder="1" applyAlignment="1">
      <alignment horizontal="center" vertical="center" wrapText="1"/>
    </xf>
    <xf numFmtId="0" fontId="113" fillId="0" borderId="43" xfId="0" applyNumberFormat="1" applyFont="1" applyFill="1" applyBorder="1" applyAlignment="1">
      <alignment horizontal="center"/>
    </xf>
    <xf numFmtId="0" fontId="114" fillId="0" borderId="44" xfId="0" applyNumberFormat="1" applyFont="1" applyFill="1" applyBorder="1" applyAlignment="1">
      <alignment horizontal="center"/>
    </xf>
    <xf numFmtId="0" fontId="115" fillId="0" borderId="45" xfId="0" applyNumberFormat="1" applyFont="1" applyFill="1" applyBorder="1" applyAlignment="1">
      <alignment horizontal="center"/>
    </xf>
    <xf numFmtId="2" fontId="116" fillId="13" borderId="46" xfId="0" applyNumberFormat="1" applyFont="1" applyFill="1" applyBorder="1" applyAlignment="1">
      <alignment horizontal="center"/>
    </xf>
    <xf numFmtId="2" fontId="117" fillId="13" borderId="47" xfId="0" applyNumberFormat="1" applyFont="1" applyFill="1" applyBorder="1" applyAlignment="1">
      <alignment horizontal="center"/>
    </xf>
    <xf numFmtId="0" fontId="121" fillId="12" borderId="48" xfId="0" applyNumberFormat="1" applyFont="1" applyFill="1" applyBorder="1" applyAlignment="1">
      <alignment horizontal="right"/>
    </xf>
    <xf numFmtId="14" fontId="122" fillId="12" borderId="48" xfId="0" applyNumberFormat="1" applyFont="1" applyFill="1" applyBorder="1" applyAlignment="1">
      <alignment horizontal="right"/>
    </xf>
    <xf numFmtId="14" fontId="156" fillId="12" borderId="48" xfId="0" applyNumberFormat="1" applyFont="1" applyFill="1" applyBorder="1" applyAlignment="1">
      <alignment horizontal="right"/>
    </xf>
    <xf numFmtId="0" fontId="155" fillId="12" borderId="48" xfId="0" applyNumberFormat="1" applyFont="1" applyFill="1" applyBorder="1" applyAlignment="1">
      <alignment horizontal="right"/>
    </xf>
    <xf numFmtId="0" fontId="174" fillId="0" borderId="0" xfId="0" applyNumberFormat="1" applyFont="1" applyFill="1" applyBorder="1" applyAlignment="1">
      <alignment horizontal="center" vertical="center" wrapText="1"/>
    </xf>
    <xf numFmtId="0" fontId="147" fillId="0" borderId="43" xfId="0" applyNumberFormat="1" applyFont="1" applyFill="1" applyBorder="1" applyAlignment="1">
      <alignment horizontal="center"/>
    </xf>
    <xf numFmtId="0" fontId="148" fillId="0" borderId="44" xfId="0" applyNumberFormat="1" applyFont="1" applyFill="1" applyBorder="1" applyAlignment="1">
      <alignment horizontal="center"/>
    </xf>
    <xf numFmtId="0" fontId="149" fillId="0" borderId="45" xfId="0" applyNumberFormat="1" applyFont="1" applyFill="1" applyBorder="1" applyAlignment="1">
      <alignment horizontal="center"/>
    </xf>
    <xf numFmtId="2" fontId="150" fillId="13" borderId="46" xfId="0" applyNumberFormat="1" applyFont="1" applyFill="1" applyBorder="1" applyAlignment="1">
      <alignment horizontal="center"/>
    </xf>
    <xf numFmtId="2" fontId="151" fillId="13" borderId="47" xfId="0" applyNumberFormat="1" applyFont="1" applyFill="1" applyBorder="1" applyAlignment="1">
      <alignment horizontal="center"/>
    </xf>
    <xf numFmtId="0" fontId="207" fillId="0" borderId="0" xfId="0" applyNumberFormat="1" applyFont="1" applyFill="1" applyBorder="1" applyAlignment="1">
      <alignment horizontal="center" vertical="center" wrapText="1"/>
    </xf>
    <xf numFmtId="0" fontId="181" fillId="0" borderId="43" xfId="0" applyNumberFormat="1" applyFont="1" applyFill="1" applyBorder="1" applyAlignment="1">
      <alignment horizontal="center"/>
    </xf>
    <xf numFmtId="0" fontId="182" fillId="0" borderId="44" xfId="0" applyNumberFormat="1" applyFont="1" applyFill="1" applyBorder="1" applyAlignment="1">
      <alignment horizontal="center"/>
    </xf>
    <xf numFmtId="0" fontId="183" fillId="0" borderId="45" xfId="0" applyNumberFormat="1" applyFont="1" applyFill="1" applyBorder="1" applyAlignment="1">
      <alignment horizontal="center"/>
    </xf>
    <xf numFmtId="2" fontId="184" fillId="13" borderId="46" xfId="0" applyNumberFormat="1" applyFont="1" applyFill="1" applyBorder="1" applyAlignment="1">
      <alignment horizontal="center"/>
    </xf>
    <xf numFmtId="2" fontId="185" fillId="13" borderId="47" xfId="0" applyNumberFormat="1" applyFont="1" applyFill="1" applyBorder="1" applyAlignment="1">
      <alignment horizontal="center"/>
    </xf>
    <xf numFmtId="0" fontId="189" fillId="12" borderId="48" xfId="0" applyNumberFormat="1" applyFont="1" applyFill="1" applyBorder="1" applyAlignment="1">
      <alignment horizontal="right"/>
    </xf>
    <xf numFmtId="14" fontId="190" fillId="12" borderId="48" xfId="0" applyNumberFormat="1" applyFont="1" applyFill="1" applyBorder="1" applyAlignment="1">
      <alignment horizontal="right"/>
    </xf>
    <xf numFmtId="0" fontId="240" fillId="0" borderId="0" xfId="0" applyNumberFormat="1" applyFont="1" applyFill="1" applyBorder="1" applyAlignment="1">
      <alignment horizontal="center" vertical="center" wrapText="1"/>
    </xf>
    <xf numFmtId="0" fontId="214" fillId="0" borderId="43" xfId="0" applyNumberFormat="1" applyFont="1" applyFill="1" applyBorder="1" applyAlignment="1">
      <alignment horizontal="center"/>
    </xf>
    <xf numFmtId="0" fontId="215" fillId="0" borderId="44" xfId="0" applyNumberFormat="1" applyFont="1" applyFill="1" applyBorder="1" applyAlignment="1">
      <alignment horizontal="center"/>
    </xf>
    <xf numFmtId="0" fontId="216" fillId="0" borderId="45" xfId="0" applyNumberFormat="1" applyFont="1" applyFill="1" applyBorder="1" applyAlignment="1">
      <alignment horizontal="center"/>
    </xf>
    <xf numFmtId="2" fontId="217" fillId="13" borderId="46" xfId="0" applyNumberFormat="1" applyFont="1" applyFill="1" applyBorder="1" applyAlignment="1">
      <alignment horizontal="center"/>
    </xf>
    <xf numFmtId="2" fontId="218" fillId="13" borderId="47" xfId="0" applyNumberFormat="1" applyFont="1" applyFill="1" applyBorder="1" applyAlignment="1">
      <alignment horizontal="center"/>
    </xf>
    <xf numFmtId="0" fontId="222" fillId="12" borderId="48" xfId="0" applyNumberFormat="1" applyFont="1" applyFill="1" applyBorder="1" applyAlignment="1">
      <alignment horizontal="right"/>
    </xf>
    <xf numFmtId="14" fontId="223" fillId="12" borderId="48" xfId="0" applyNumberFormat="1" applyFont="1" applyFill="1" applyBorder="1" applyAlignment="1">
      <alignment horizontal="right"/>
    </xf>
    <xf numFmtId="0" fontId="273" fillId="0" borderId="0" xfId="0" applyNumberFormat="1" applyFont="1" applyFill="1" applyBorder="1" applyAlignment="1">
      <alignment horizontal="center" vertical="center" wrapText="1"/>
    </xf>
    <xf numFmtId="0" fontId="247" fillId="0" borderId="43" xfId="0" applyNumberFormat="1" applyFont="1" applyFill="1" applyBorder="1" applyAlignment="1">
      <alignment horizontal="center"/>
    </xf>
    <xf numFmtId="0" fontId="248" fillId="0" borderId="44" xfId="0" applyNumberFormat="1" applyFont="1" applyFill="1" applyBorder="1" applyAlignment="1">
      <alignment horizontal="center"/>
    </xf>
    <xf numFmtId="0" fontId="249" fillId="0" borderId="45" xfId="0" applyNumberFormat="1" applyFont="1" applyFill="1" applyBorder="1" applyAlignment="1">
      <alignment horizontal="center"/>
    </xf>
    <xf numFmtId="2" fontId="250" fillId="13" borderId="46" xfId="0" applyNumberFormat="1" applyFont="1" applyFill="1" applyBorder="1" applyAlignment="1">
      <alignment horizontal="center"/>
    </xf>
    <xf numFmtId="2" fontId="251" fillId="13" borderId="47" xfId="0" applyNumberFormat="1" applyFont="1" applyFill="1" applyBorder="1" applyAlignment="1">
      <alignment horizontal="center"/>
    </xf>
    <xf numFmtId="0" fontId="255" fillId="12" borderId="48" xfId="0" applyNumberFormat="1" applyFont="1" applyFill="1" applyBorder="1" applyAlignment="1">
      <alignment horizontal="right"/>
    </xf>
    <xf numFmtId="14" fontId="256" fillId="12" borderId="48" xfId="0" applyNumberFormat="1" applyFont="1" applyFill="1" applyBorder="1" applyAlignment="1">
      <alignment horizontal="right"/>
    </xf>
    <xf numFmtId="0" fontId="304" fillId="0" borderId="0" xfId="0" applyNumberFormat="1" applyFont="1" applyFill="1" applyBorder="1" applyAlignment="1">
      <alignment horizontal="center" vertical="center" wrapText="1"/>
    </xf>
    <xf numFmtId="0" fontId="278" fillId="0" borderId="43" xfId="0" applyNumberFormat="1" applyFont="1" applyFill="1" applyBorder="1" applyAlignment="1">
      <alignment horizontal="center"/>
    </xf>
    <xf numFmtId="0" fontId="279" fillId="0" borderId="44" xfId="0" applyNumberFormat="1" applyFont="1" applyFill="1" applyBorder="1" applyAlignment="1">
      <alignment horizontal="center"/>
    </xf>
    <xf numFmtId="0" fontId="280" fillId="0" borderId="45" xfId="0" applyNumberFormat="1" applyFont="1" applyFill="1" applyBorder="1" applyAlignment="1">
      <alignment horizontal="center"/>
    </xf>
    <xf numFmtId="2" fontId="281" fillId="13" borderId="46" xfId="0" applyNumberFormat="1" applyFont="1" applyFill="1" applyBorder="1" applyAlignment="1">
      <alignment horizontal="center"/>
    </xf>
    <xf numFmtId="2" fontId="282" fillId="13" borderId="47" xfId="0" applyNumberFormat="1" applyFont="1" applyFill="1" applyBorder="1" applyAlignment="1">
      <alignment horizontal="center"/>
    </xf>
    <xf numFmtId="0" fontId="286" fillId="12" borderId="48" xfId="0" applyNumberFormat="1" applyFont="1" applyFill="1" applyBorder="1" applyAlignment="1">
      <alignment horizontal="right"/>
    </xf>
    <xf numFmtId="14" fontId="287" fillId="12" borderId="48" xfId="0" applyNumberFormat="1" applyFont="1" applyFill="1" applyBorder="1" applyAlignment="1">
      <alignment horizontal="right"/>
    </xf>
    <xf numFmtId="0" fontId="335" fillId="0" borderId="0" xfId="0" applyNumberFormat="1" applyFont="1" applyFill="1" applyBorder="1" applyAlignment="1">
      <alignment horizontal="center" vertical="center" wrapText="1"/>
    </xf>
    <xf numFmtId="0" fontId="309" fillId="0" borderId="43" xfId="0" applyNumberFormat="1" applyFont="1" applyFill="1" applyBorder="1" applyAlignment="1">
      <alignment horizontal="center"/>
    </xf>
    <xf numFmtId="0" fontId="310" fillId="0" borderId="44" xfId="0" applyNumberFormat="1" applyFont="1" applyFill="1" applyBorder="1" applyAlignment="1">
      <alignment horizontal="center"/>
    </xf>
    <xf numFmtId="0" fontId="311" fillId="0" borderId="45" xfId="0" applyNumberFormat="1" applyFont="1" applyFill="1" applyBorder="1" applyAlignment="1">
      <alignment horizontal="center"/>
    </xf>
    <xf numFmtId="2" fontId="312" fillId="13" borderId="46" xfId="0" applyNumberFormat="1" applyFont="1" applyFill="1" applyBorder="1" applyAlignment="1">
      <alignment horizontal="center"/>
    </xf>
    <xf numFmtId="2" fontId="313" fillId="13" borderId="47" xfId="0" applyNumberFormat="1" applyFont="1" applyFill="1" applyBorder="1" applyAlignment="1">
      <alignment horizontal="center"/>
    </xf>
    <xf numFmtId="0" fontId="317" fillId="12" borderId="48" xfId="0" applyNumberFormat="1" applyFont="1" applyFill="1" applyBorder="1" applyAlignment="1">
      <alignment horizontal="right"/>
    </xf>
    <xf numFmtId="14" fontId="318" fillId="12" borderId="48" xfId="0" applyNumberFormat="1" applyFont="1" applyFill="1" applyBorder="1" applyAlignment="1">
      <alignment horizontal="right"/>
    </xf>
    <xf numFmtId="0" fontId="366" fillId="0" borderId="0" xfId="0" applyNumberFormat="1" applyFont="1" applyFill="1" applyBorder="1" applyAlignment="1">
      <alignment horizontal="center" vertical="center" wrapText="1"/>
    </xf>
    <xf numFmtId="0" fontId="340" fillId="0" borderId="43" xfId="0" applyNumberFormat="1" applyFont="1" applyFill="1" applyBorder="1" applyAlignment="1">
      <alignment horizontal="center"/>
    </xf>
    <xf numFmtId="0" fontId="341" fillId="0" borderId="44" xfId="0" applyNumberFormat="1" applyFont="1" applyFill="1" applyBorder="1" applyAlignment="1">
      <alignment horizontal="center"/>
    </xf>
    <xf numFmtId="0" fontId="342" fillId="0" borderId="45" xfId="0" applyNumberFormat="1" applyFont="1" applyFill="1" applyBorder="1" applyAlignment="1">
      <alignment horizontal="center"/>
    </xf>
    <xf numFmtId="2" fontId="343" fillId="13" borderId="46" xfId="0" applyNumberFormat="1" applyFont="1" applyFill="1" applyBorder="1" applyAlignment="1">
      <alignment horizontal="center"/>
    </xf>
    <xf numFmtId="2" fontId="344" fillId="13" borderId="47" xfId="0" applyNumberFormat="1" applyFont="1" applyFill="1" applyBorder="1" applyAlignment="1">
      <alignment horizontal="center"/>
    </xf>
    <xf numFmtId="0" fontId="348" fillId="12" borderId="48" xfId="0" applyNumberFormat="1" applyFont="1" applyFill="1" applyBorder="1" applyAlignment="1">
      <alignment horizontal="right"/>
    </xf>
    <xf numFmtId="14" fontId="349" fillId="12" borderId="48" xfId="0" applyNumberFormat="1" applyFont="1" applyFill="1" applyBorder="1" applyAlignment="1">
      <alignment horizontal="right"/>
    </xf>
    <xf numFmtId="0" fontId="397" fillId="0" borderId="0" xfId="0" applyNumberFormat="1" applyFont="1" applyFill="1" applyBorder="1" applyAlignment="1">
      <alignment horizontal="center" vertical="center" wrapText="1"/>
    </xf>
    <xf numFmtId="0" fontId="371" fillId="0" borderId="43" xfId="0" applyNumberFormat="1" applyFont="1" applyFill="1" applyBorder="1" applyAlignment="1">
      <alignment horizontal="center"/>
    </xf>
    <xf numFmtId="0" fontId="372" fillId="0" borderId="44" xfId="0" applyNumberFormat="1" applyFont="1" applyFill="1" applyBorder="1" applyAlignment="1">
      <alignment horizontal="center"/>
    </xf>
    <xf numFmtId="0" fontId="373" fillId="0" borderId="45" xfId="0" applyNumberFormat="1" applyFont="1" applyFill="1" applyBorder="1" applyAlignment="1">
      <alignment horizontal="center"/>
    </xf>
    <xf numFmtId="2" fontId="374" fillId="13" borderId="46" xfId="0" applyNumberFormat="1" applyFont="1" applyFill="1" applyBorder="1" applyAlignment="1">
      <alignment horizontal="center"/>
    </xf>
    <xf numFmtId="2" fontId="375" fillId="13" borderId="47" xfId="0" applyNumberFormat="1" applyFont="1" applyFill="1" applyBorder="1" applyAlignment="1">
      <alignment horizontal="center"/>
    </xf>
    <xf numFmtId="0" fontId="379" fillId="12" borderId="48" xfId="0" applyNumberFormat="1" applyFont="1" applyFill="1" applyBorder="1" applyAlignment="1">
      <alignment horizontal="right"/>
    </xf>
    <xf numFmtId="14" fontId="380" fillId="12" borderId="48" xfId="0" applyNumberFormat="1" applyFont="1" applyFill="1" applyBorder="1" applyAlignment="1">
      <alignment horizontal="right"/>
    </xf>
    <xf numFmtId="0" fontId="428" fillId="0" borderId="0" xfId="0" applyNumberFormat="1" applyFont="1" applyFill="1" applyBorder="1" applyAlignment="1">
      <alignment horizontal="center" vertical="center" wrapText="1"/>
    </xf>
    <xf numFmtId="0" fontId="402" fillId="0" borderId="43" xfId="0" applyNumberFormat="1" applyFont="1" applyFill="1" applyBorder="1" applyAlignment="1">
      <alignment horizontal="center"/>
    </xf>
    <xf numFmtId="0" fontId="403" fillId="0" borderId="44" xfId="0" applyNumberFormat="1" applyFont="1" applyFill="1" applyBorder="1" applyAlignment="1">
      <alignment horizontal="center"/>
    </xf>
    <xf numFmtId="0" fontId="404" fillId="0" borderId="45" xfId="0" applyNumberFormat="1" applyFont="1" applyFill="1" applyBorder="1" applyAlignment="1">
      <alignment horizontal="center"/>
    </xf>
    <xf numFmtId="2" fontId="405" fillId="13" borderId="46" xfId="0" applyNumberFormat="1" applyFont="1" applyFill="1" applyBorder="1" applyAlignment="1">
      <alignment horizontal="center"/>
    </xf>
    <xf numFmtId="2" fontId="406" fillId="13" borderId="47" xfId="0" applyNumberFormat="1" applyFont="1" applyFill="1" applyBorder="1" applyAlignment="1">
      <alignment horizontal="center"/>
    </xf>
    <xf numFmtId="0" fontId="410" fillId="12" borderId="48" xfId="0" applyNumberFormat="1" applyFont="1" applyFill="1" applyBorder="1" applyAlignment="1">
      <alignment horizontal="right"/>
    </xf>
    <xf numFmtId="14" fontId="411" fillId="12" borderId="48" xfId="0" applyNumberFormat="1" applyFont="1" applyFill="1" applyBorder="1" applyAlignment="1">
      <alignment horizontal="right"/>
    </xf>
    <xf numFmtId="0" fontId="459" fillId="0" borderId="0" xfId="0" applyNumberFormat="1" applyFont="1" applyFill="1" applyBorder="1" applyAlignment="1">
      <alignment horizontal="center" vertical="center" wrapText="1"/>
    </xf>
    <xf numFmtId="0" fontId="433" fillId="0" borderId="43" xfId="0" applyNumberFormat="1" applyFont="1" applyFill="1" applyBorder="1" applyAlignment="1">
      <alignment horizontal="center"/>
    </xf>
    <xf numFmtId="0" fontId="434" fillId="0" borderId="44" xfId="0" applyNumberFormat="1" applyFont="1" applyFill="1" applyBorder="1" applyAlignment="1">
      <alignment horizontal="center"/>
    </xf>
    <xf numFmtId="0" fontId="435" fillId="0" borderId="45" xfId="0" applyNumberFormat="1" applyFont="1" applyFill="1" applyBorder="1" applyAlignment="1">
      <alignment horizontal="center"/>
    </xf>
    <xf numFmtId="2" fontId="436" fillId="13" borderId="46" xfId="0" applyNumberFormat="1" applyFont="1" applyFill="1" applyBorder="1" applyAlignment="1">
      <alignment horizontal="center"/>
    </xf>
    <xf numFmtId="2" fontId="437" fillId="13" borderId="47" xfId="0" applyNumberFormat="1" applyFont="1" applyFill="1" applyBorder="1" applyAlignment="1">
      <alignment horizontal="center"/>
    </xf>
    <xf numFmtId="0" fontId="441" fillId="12" borderId="48" xfId="0" applyNumberFormat="1" applyFont="1" applyFill="1" applyBorder="1" applyAlignment="1">
      <alignment horizontal="right"/>
    </xf>
    <xf numFmtId="14" fontId="442" fillId="12" borderId="48" xfId="0" applyNumberFormat="1" applyFont="1" applyFill="1" applyBorder="1" applyAlignment="1">
      <alignment horizontal="right"/>
    </xf>
    <xf numFmtId="0" fontId="490" fillId="0" borderId="0" xfId="0" applyNumberFormat="1" applyFont="1" applyFill="1" applyBorder="1" applyAlignment="1">
      <alignment horizontal="center" vertical="center" wrapText="1"/>
    </xf>
    <xf numFmtId="0" fontId="464" fillId="0" borderId="43" xfId="0" applyNumberFormat="1" applyFont="1" applyFill="1" applyBorder="1" applyAlignment="1">
      <alignment horizontal="center"/>
    </xf>
    <xf numFmtId="0" fontId="465" fillId="0" borderId="44" xfId="0" applyNumberFormat="1" applyFont="1" applyFill="1" applyBorder="1" applyAlignment="1">
      <alignment horizontal="center"/>
    </xf>
    <xf numFmtId="0" fontId="466" fillId="0" borderId="45" xfId="0" applyNumberFormat="1" applyFont="1" applyFill="1" applyBorder="1" applyAlignment="1">
      <alignment horizontal="center"/>
    </xf>
    <xf numFmtId="2" fontId="467" fillId="13" borderId="46" xfId="0" applyNumberFormat="1" applyFont="1" applyFill="1" applyBorder="1" applyAlignment="1">
      <alignment horizontal="center"/>
    </xf>
    <xf numFmtId="2" fontId="468" fillId="13" borderId="47" xfId="0" applyNumberFormat="1" applyFont="1" applyFill="1" applyBorder="1" applyAlignment="1">
      <alignment horizontal="center"/>
    </xf>
    <xf numFmtId="0" fontId="472" fillId="12" borderId="48" xfId="0" applyNumberFormat="1" applyFont="1" applyFill="1" applyBorder="1" applyAlignment="1">
      <alignment horizontal="right"/>
    </xf>
    <xf numFmtId="14" fontId="473" fillId="12" borderId="48" xfId="0" applyNumberFormat="1" applyFont="1" applyFill="1" applyBorder="1" applyAlignment="1">
      <alignment horizontal="right"/>
    </xf>
    <xf numFmtId="20" fontId="1" fillId="13" borderId="47" xfId="0" applyNumberFormat="1" applyFont="1" applyFill="1" applyBorder="1" applyAlignment="1">
      <alignment horizontal="center"/>
    </xf>
    <xf numFmtId="2" fontId="1" fillId="12" borderId="48"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88671875" defaultRowHeight="14.4" x14ac:dyDescent="0.3"/>
  <cols>
    <col min="1" max="1" width="2.77734375" customWidth="1"/>
    <col min="2" max="8" width="6.77734375" customWidth="1"/>
    <col min="9" max="9" width="2.77734375" customWidth="1"/>
    <col min="10" max="16" width="6.77734375" customWidth="1"/>
    <col min="17" max="17" width="2.77734375" customWidth="1"/>
    <col min="18" max="24" width="6.77734375" customWidth="1"/>
    <col min="25" max="25" width="10" customWidth="1"/>
    <col min="26" max="26" width="6" customWidth="1"/>
    <col min="27" max="29" width="21.77734375" customWidth="1"/>
    <col min="30" max="30" width="10" customWidth="1"/>
  </cols>
  <sheetData>
    <row r="1" spans="2:27" ht="25.8" customHeight="1" x14ac:dyDescent="0.5">
      <c r="B1" s="1" t="s">
        <v>0</v>
      </c>
      <c r="G1" s="386" t="s">
        <v>1</v>
      </c>
      <c r="H1" s="386"/>
      <c r="I1" s="386"/>
      <c r="J1" s="386"/>
      <c r="K1" s="386"/>
      <c r="L1" s="386"/>
      <c r="M1" s="386"/>
      <c r="X1" s="2"/>
    </row>
    <row r="2" spans="2:27" ht="14.4" customHeight="1" x14ac:dyDescent="0.3">
      <c r="B2" s="3"/>
    </row>
    <row r="3" spans="2:27" ht="17.399999999999999" customHeight="1" x14ac:dyDescent="0.3">
      <c r="B3" s="4"/>
      <c r="C3" s="5"/>
      <c r="D3" s="387" t="s">
        <v>2</v>
      </c>
      <c r="E3" s="388"/>
      <c r="F3" s="388"/>
      <c r="G3" s="5"/>
      <c r="H3" s="6"/>
      <c r="J3" s="7"/>
      <c r="K3" s="8"/>
      <c r="L3" s="389" t="s">
        <v>3</v>
      </c>
      <c r="M3" s="390"/>
      <c r="N3" s="390"/>
      <c r="O3" s="8"/>
      <c r="P3" s="9"/>
      <c r="R3" s="7"/>
      <c r="S3" s="8"/>
      <c r="T3" s="389" t="s">
        <v>4</v>
      </c>
      <c r="U3" s="390"/>
      <c r="V3" s="390"/>
      <c r="W3" s="8"/>
      <c r="X3" s="9"/>
      <c r="Z3" s="10" t="s">
        <v>5</v>
      </c>
      <c r="AA3" s="11" t="s">
        <v>6</v>
      </c>
    </row>
    <row r="4" spans="2:27"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7"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7"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7"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7"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7"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7"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7" ht="15.6" customHeight="1" x14ac:dyDescent="0.3">
      <c r="B11" s="57">
        <v>20</v>
      </c>
      <c r="C11" s="58"/>
      <c r="D11" s="58"/>
      <c r="E11" s="58"/>
      <c r="F11" s="58"/>
      <c r="G11" s="58"/>
      <c r="H11" s="59">
        <f>B11*8</f>
        <v>160</v>
      </c>
      <c r="P11" s="60">
        <f>J10*8</f>
        <v>160</v>
      </c>
      <c r="X11" s="56">
        <f>R10*8</f>
        <v>184</v>
      </c>
      <c r="Z11" s="16" t="s">
        <v>27</v>
      </c>
      <c r="AA11" s="27" t="s">
        <v>28</v>
      </c>
    </row>
    <row r="13" spans="2:27" ht="17.399999999999999" customHeight="1" x14ac:dyDescent="0.3">
      <c r="B13" s="7"/>
      <c r="C13" s="8"/>
      <c r="D13" s="389" t="s">
        <v>29</v>
      </c>
      <c r="E13" s="391"/>
      <c r="F13" s="391"/>
      <c r="G13" s="8"/>
      <c r="H13" s="9"/>
      <c r="J13" s="61"/>
      <c r="K13" s="62"/>
      <c r="L13" s="389" t="s">
        <v>30</v>
      </c>
      <c r="M13" s="391"/>
      <c r="N13" s="391"/>
      <c r="O13" s="62"/>
      <c r="P13" s="63"/>
      <c r="R13" s="7"/>
      <c r="S13" s="8"/>
      <c r="T13" s="389" t="s">
        <v>31</v>
      </c>
      <c r="U13" s="391"/>
      <c r="V13" s="391"/>
      <c r="W13" s="8"/>
      <c r="X13" s="9"/>
    </row>
    <row r="14" spans="2:27"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7"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row>
    <row r="16" spans="2:27"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67">
        <v>44718</v>
      </c>
      <c r="T16" s="32">
        <v>44719</v>
      </c>
      <c r="U16" s="32">
        <v>44720</v>
      </c>
      <c r="V16" s="32">
        <v>44721</v>
      </c>
      <c r="W16" s="32">
        <v>44722</v>
      </c>
      <c r="X16" s="31">
        <v>44723</v>
      </c>
      <c r="Z16" s="16" t="s">
        <v>34</v>
      </c>
    </row>
    <row r="17" spans="2:29" ht="14.4" customHeight="1" x14ac:dyDescent="0.3">
      <c r="B17" s="37">
        <v>44661</v>
      </c>
      <c r="C17" s="39">
        <v>44662</v>
      </c>
      <c r="D17" s="40">
        <v>44663</v>
      </c>
      <c r="E17" s="40">
        <v>44664</v>
      </c>
      <c r="F17" s="40">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16" t="s">
        <v>35</v>
      </c>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67">
        <v>44736</v>
      </c>
      <c r="X18" s="43">
        <v>44737</v>
      </c>
      <c r="Z18" s="16" t="s">
        <v>36</v>
      </c>
    </row>
    <row r="19" spans="2:29" ht="14.4" customHeight="1" x14ac:dyDescent="0.3">
      <c r="B19" s="48">
        <v>44675</v>
      </c>
      <c r="C19" s="50">
        <v>44676</v>
      </c>
      <c r="D19" s="51">
        <v>44677</v>
      </c>
      <c r="E19" s="51">
        <v>44678</v>
      </c>
      <c r="F19" s="51">
        <v>44679</v>
      </c>
      <c r="G19" s="51">
        <v>44680</v>
      </c>
      <c r="H19" s="68">
        <v>44681</v>
      </c>
      <c r="J19" s="48">
        <v>44710</v>
      </c>
      <c r="K19" s="50">
        <v>44711</v>
      </c>
      <c r="L19" s="52">
        <v>44712</v>
      </c>
      <c r="M19" s="69"/>
      <c r="N19" s="69"/>
      <c r="O19" s="69"/>
      <c r="P19" s="69"/>
      <c r="R19" s="48">
        <v>44738</v>
      </c>
      <c r="S19" s="32">
        <v>44739</v>
      </c>
      <c r="T19" s="32">
        <v>44740</v>
      </c>
      <c r="U19" s="32">
        <v>44741</v>
      </c>
      <c r="V19" s="32">
        <v>44742</v>
      </c>
      <c r="W19" s="69"/>
      <c r="X19" s="49"/>
    </row>
    <row r="20" spans="2:29" ht="15.6" customHeight="1" x14ac:dyDescent="0.3">
      <c r="B20" s="56">
        <v>19</v>
      </c>
      <c r="C20" s="55"/>
      <c r="D20" s="55"/>
      <c r="E20" s="55"/>
      <c r="F20" s="55"/>
      <c r="G20" s="55"/>
      <c r="J20" s="55"/>
      <c r="K20" s="55"/>
      <c r="L20" s="55"/>
      <c r="M20" s="55"/>
      <c r="N20" s="55"/>
      <c r="O20" s="55"/>
      <c r="P20" s="55"/>
      <c r="R20" s="56">
        <v>20</v>
      </c>
      <c r="S20" s="55"/>
      <c r="T20" s="55"/>
      <c r="U20" s="55"/>
      <c r="V20" s="55"/>
      <c r="W20" s="55"/>
    </row>
    <row r="21" spans="2:29" ht="15.6" customHeight="1" x14ac:dyDescent="0.3">
      <c r="H21" s="56">
        <f>B20*8</f>
        <v>152</v>
      </c>
      <c r="J21" s="56">
        <v>22</v>
      </c>
      <c r="K21" s="55"/>
      <c r="L21" s="55"/>
      <c r="M21" s="55"/>
      <c r="N21" s="55"/>
      <c r="O21" s="55"/>
      <c r="P21" s="56">
        <f>J21*8</f>
        <v>176</v>
      </c>
      <c r="X21" s="56">
        <f>R20*8</f>
        <v>160</v>
      </c>
      <c r="Z21" s="70"/>
      <c r="AA21" s="16" t="s">
        <v>37</v>
      </c>
    </row>
    <row r="22" spans="2:29" ht="14.4" customHeight="1" x14ac:dyDescent="0.3">
      <c r="Z22" s="16" t="s">
        <v>38</v>
      </c>
    </row>
    <row r="23" spans="2:29" ht="17.399999999999999" customHeight="1" x14ac:dyDescent="0.3">
      <c r="B23" s="7"/>
      <c r="C23" s="8"/>
      <c r="D23" s="389" t="s">
        <v>39</v>
      </c>
      <c r="E23" s="391"/>
      <c r="F23" s="391"/>
      <c r="G23" s="8"/>
      <c r="H23" s="9"/>
      <c r="J23" s="7"/>
      <c r="K23" s="8"/>
      <c r="L23" s="389" t="s">
        <v>40</v>
      </c>
      <c r="M23" s="391"/>
      <c r="N23" s="391"/>
      <c r="O23" s="8"/>
      <c r="P23" s="9"/>
      <c r="R23" s="7"/>
      <c r="S23" s="8"/>
      <c r="T23" s="389" t="s">
        <v>41</v>
      </c>
      <c r="U23" s="391"/>
      <c r="V23" s="391"/>
      <c r="W23" s="8"/>
      <c r="X23" s="9"/>
      <c r="Z23" s="16" t="s">
        <v>42</v>
      </c>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1">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2">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50">
        <v>44767</v>
      </c>
      <c r="D29" s="51">
        <v>44768</v>
      </c>
      <c r="E29" s="73">
        <v>44769</v>
      </c>
      <c r="F29" s="73">
        <v>44770</v>
      </c>
      <c r="G29" s="51">
        <v>44771</v>
      </c>
      <c r="H29" s="74">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5">
        <v>44773</v>
      </c>
      <c r="C30" s="23"/>
      <c r="D30" s="23"/>
      <c r="E30" s="23"/>
      <c r="F30" s="23"/>
      <c r="G30" s="23"/>
      <c r="H30" s="56">
        <f>B31*8</f>
        <v>152</v>
      </c>
      <c r="J30" s="56">
        <v>22</v>
      </c>
      <c r="K30" s="55"/>
      <c r="L30" s="55"/>
      <c r="M30" s="55"/>
      <c r="N30" s="55"/>
      <c r="O30" s="55"/>
      <c r="P30" s="56">
        <f>J30*8</f>
        <v>176</v>
      </c>
      <c r="R30" s="56">
        <v>22</v>
      </c>
      <c r="S30" s="55"/>
      <c r="T30" s="55"/>
      <c r="U30" s="55"/>
      <c r="V30" s="55"/>
      <c r="W30" s="55"/>
      <c r="X30" s="56">
        <f>R30*8</f>
        <v>176</v>
      </c>
    </row>
    <row r="31" spans="2:29" ht="16.2" customHeight="1" x14ac:dyDescent="0.3">
      <c r="B31" s="56">
        <v>19</v>
      </c>
    </row>
    <row r="32" spans="2:29" ht="17.399999999999999" customHeight="1" x14ac:dyDescent="0.3">
      <c r="B32" s="7"/>
      <c r="C32" s="8"/>
      <c r="D32" s="389" t="s">
        <v>43</v>
      </c>
      <c r="E32" s="391"/>
      <c r="F32" s="391"/>
      <c r="G32" s="8"/>
      <c r="H32" s="9"/>
      <c r="J32" s="7"/>
      <c r="K32" s="8"/>
      <c r="L32" s="389" t="s">
        <v>44</v>
      </c>
      <c r="M32" s="391"/>
      <c r="N32" s="391"/>
      <c r="O32" s="8"/>
      <c r="P32" s="9"/>
      <c r="R32" s="7"/>
      <c r="S32" s="8"/>
      <c r="T32" s="389" t="s">
        <v>45</v>
      </c>
      <c r="U32" s="391"/>
      <c r="V32" s="391"/>
      <c r="W32" s="8"/>
      <c r="X32" s="9"/>
      <c r="Z32" s="76">
        <f>H11+P11+X11+H21+P21+X21+H30+P30+X30+H40+P40+X40</f>
        <v>1976</v>
      </c>
      <c r="AA32" s="77" t="s">
        <v>46</v>
      </c>
      <c r="AB32" s="77"/>
      <c r="AC32" s="78"/>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79">
        <v>1752</v>
      </c>
      <c r="AA33" s="393" t="s">
        <v>47</v>
      </c>
      <c r="AB33" s="393"/>
      <c r="AC33" s="394"/>
    </row>
    <row r="34" spans="2:29" ht="14.4" customHeight="1" x14ac:dyDescent="0.3">
      <c r="B34" s="17"/>
      <c r="C34" s="18"/>
      <c r="D34" s="18"/>
      <c r="E34" s="18"/>
      <c r="F34" s="19"/>
      <c r="G34" s="19"/>
      <c r="H34" s="80">
        <v>44835</v>
      </c>
      <c r="J34" s="22"/>
      <c r="K34" s="65"/>
      <c r="L34" s="81">
        <v>44866</v>
      </c>
      <c r="M34" s="26">
        <v>44867</v>
      </c>
      <c r="N34" s="26">
        <v>44868</v>
      </c>
      <c r="O34" s="26">
        <v>44869</v>
      </c>
      <c r="P34" s="25">
        <v>44870</v>
      </c>
      <c r="R34" s="17"/>
      <c r="S34" s="18"/>
      <c r="T34" s="19"/>
      <c r="U34" s="20"/>
      <c r="V34" s="24">
        <v>44896</v>
      </c>
      <c r="W34" s="26">
        <v>44897</v>
      </c>
      <c r="X34" s="25">
        <v>44898</v>
      </c>
      <c r="Z34" s="82">
        <f>Z32-Z33</f>
        <v>224</v>
      </c>
      <c r="AA34" s="393" t="s">
        <v>48</v>
      </c>
      <c r="AB34" s="393"/>
      <c r="AC34" s="394"/>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3">
        <v>44901</v>
      </c>
      <c r="U35" s="33">
        <v>44902</v>
      </c>
      <c r="V35" s="83">
        <v>44903</v>
      </c>
      <c r="W35" s="33">
        <v>44904</v>
      </c>
      <c r="X35" s="31">
        <v>44905</v>
      </c>
      <c r="Z35" s="84">
        <f>Z34/8</f>
        <v>28</v>
      </c>
      <c r="AA35" s="85" t="s">
        <v>49</v>
      </c>
      <c r="AB35" s="85"/>
      <c r="AC35" s="86"/>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51">
        <v>44894</v>
      </c>
      <c r="M38" s="52">
        <v>44895</v>
      </c>
      <c r="N38" s="23"/>
      <c r="O38" s="23"/>
      <c r="P38" s="49"/>
      <c r="R38" s="87">
        <v>44920</v>
      </c>
      <c r="S38" s="67">
        <v>44921</v>
      </c>
      <c r="T38" s="51">
        <v>44922</v>
      </c>
      <c r="U38" s="51">
        <v>44923</v>
      </c>
      <c r="V38" s="51">
        <v>44924</v>
      </c>
      <c r="W38" s="51">
        <v>44925</v>
      </c>
      <c r="X38" s="43">
        <v>44926</v>
      </c>
    </row>
    <row r="39" spans="2:29" ht="15.6" customHeight="1" x14ac:dyDescent="0.3">
      <c r="B39" s="48">
        <v>44864</v>
      </c>
      <c r="C39" s="88">
        <v>44865</v>
      </c>
      <c r="D39" s="69"/>
      <c r="E39" s="89"/>
      <c r="F39" s="89"/>
      <c r="G39" s="89"/>
      <c r="H39" s="49"/>
      <c r="J39" s="56">
        <v>21</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168</v>
      </c>
      <c r="X40" s="56">
        <f>R39*8</f>
        <v>152</v>
      </c>
      <c r="AA40" s="392" t="s">
        <v>50</v>
      </c>
      <c r="AB40" s="392"/>
      <c r="AC40" s="392"/>
    </row>
    <row r="41" spans="2:29" ht="15.6" customHeight="1" x14ac:dyDescent="0.3">
      <c r="Z41" s="90"/>
      <c r="AA41" s="91" t="s">
        <v>51</v>
      </c>
      <c r="AB41" s="91" t="s">
        <v>52</v>
      </c>
      <c r="AC41" s="91" t="s">
        <v>53</v>
      </c>
    </row>
    <row r="42" spans="2:29" ht="15.6" customHeight="1" x14ac:dyDescent="0.3">
      <c r="Z42" s="92" t="s">
        <v>54</v>
      </c>
      <c r="AA42" s="91" t="s">
        <v>55</v>
      </c>
      <c r="AB42" s="91" t="s">
        <v>56</v>
      </c>
      <c r="AC42" s="93"/>
    </row>
    <row r="43" spans="2:29" ht="15.6" customHeight="1" x14ac:dyDescent="0.3">
      <c r="Z43" s="94">
        <v>1</v>
      </c>
      <c r="AA43" s="93" t="s">
        <v>57</v>
      </c>
      <c r="AB43" s="93" t="s">
        <v>57</v>
      </c>
      <c r="AC43" s="93" t="s">
        <v>57</v>
      </c>
    </row>
    <row r="44" spans="2:29" ht="15.6" customHeight="1" x14ac:dyDescent="0.3">
      <c r="Z44" s="95">
        <v>2</v>
      </c>
      <c r="AA44" s="93" t="s">
        <v>58</v>
      </c>
      <c r="AB44" s="93" t="s">
        <v>58</v>
      </c>
      <c r="AC44" s="93" t="s">
        <v>58</v>
      </c>
    </row>
    <row r="45" spans="2:29" ht="15.6" customHeight="1" x14ac:dyDescent="0.3">
      <c r="Z45" s="91">
        <v>3</v>
      </c>
      <c r="AA45" s="93" t="s">
        <v>59</v>
      </c>
      <c r="AB45" s="93" t="s">
        <v>59</v>
      </c>
      <c r="AC45" s="93" t="s">
        <v>59</v>
      </c>
    </row>
    <row r="46" spans="2:29" ht="15.6" customHeight="1" x14ac:dyDescent="0.3">
      <c r="Z46" s="91">
        <v>4</v>
      </c>
      <c r="AA46" s="96">
        <v>0.33333333333333331</v>
      </c>
      <c r="AB46" s="96">
        <v>0.70833333333333337</v>
      </c>
      <c r="AC46" s="93">
        <v>8</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293"/>
      <c r="K2" s="294" t="s">
        <v>60</v>
      </c>
    </row>
    <row r="3" spans="2:16" ht="14.4" customHeight="1" x14ac:dyDescent="0.3">
      <c r="J3" s="295"/>
      <c r="K3" s="294" t="s">
        <v>61</v>
      </c>
    </row>
    <row r="4" spans="2:16" ht="14.4" customHeight="1" x14ac:dyDescent="0.3">
      <c r="J4" s="296"/>
      <c r="K4" s="294" t="s">
        <v>62</v>
      </c>
    </row>
    <row r="5" spans="2:16" ht="15" customHeight="1" x14ac:dyDescent="0.3"/>
    <row r="6" spans="2:16" ht="16.2" customHeight="1" x14ac:dyDescent="0.3">
      <c r="B6" s="460" t="s">
        <v>63</v>
      </c>
      <c r="C6" s="461"/>
      <c r="D6" s="461"/>
      <c r="E6" s="461"/>
      <c r="F6" s="461"/>
      <c r="G6" s="461"/>
      <c r="H6" s="462"/>
      <c r="J6" s="463" t="s">
        <v>64</v>
      </c>
      <c r="K6" s="463"/>
      <c r="L6" s="463"/>
      <c r="M6" s="463"/>
      <c r="N6" s="463"/>
      <c r="O6" s="463"/>
      <c r="P6" s="464"/>
    </row>
    <row r="8" spans="2:16" ht="14.4" customHeight="1" x14ac:dyDescent="0.3">
      <c r="B8" s="297" t="s">
        <v>65</v>
      </c>
      <c r="C8" s="298" t="s">
        <v>97</v>
      </c>
      <c r="E8" s="299" t="s">
        <v>66</v>
      </c>
      <c r="F8" s="465" t="s">
        <v>100</v>
      </c>
      <c r="G8" s="465"/>
      <c r="H8" s="465"/>
    </row>
    <row r="9" spans="2:16" ht="14.4" customHeight="1" x14ac:dyDescent="0.3">
      <c r="B9" s="297" t="s">
        <v>67</v>
      </c>
      <c r="C9" s="298" t="s">
        <v>98</v>
      </c>
      <c r="E9" s="299" t="s">
        <v>68</v>
      </c>
      <c r="F9" s="465" t="s">
        <v>101</v>
      </c>
      <c r="G9" s="465"/>
      <c r="H9" s="465"/>
    </row>
    <row r="10" spans="2:16" ht="14.4" customHeight="1" x14ac:dyDescent="0.3">
      <c r="B10" s="297" t="s">
        <v>69</v>
      </c>
      <c r="C10" s="298" t="s">
        <v>1</v>
      </c>
      <c r="E10" s="299" t="s">
        <v>70</v>
      </c>
      <c r="F10" s="465" t="s">
        <v>102</v>
      </c>
      <c r="G10" s="465"/>
      <c r="H10" s="465"/>
    </row>
    <row r="11" spans="2:16" ht="14.4" customHeight="1" x14ac:dyDescent="0.3">
      <c r="B11" s="297" t="s">
        <v>71</v>
      </c>
      <c r="C11" s="298" t="s">
        <v>99</v>
      </c>
      <c r="E11" s="299" t="s">
        <v>72</v>
      </c>
      <c r="F11" s="466" t="s">
        <v>111</v>
      </c>
      <c r="G11" s="465"/>
      <c r="H11" s="465"/>
    </row>
    <row r="14" spans="2:16" ht="14.4" customHeight="1" x14ac:dyDescent="0.3">
      <c r="C14" s="300" t="s">
        <v>73</v>
      </c>
      <c r="E14" s="300" t="s">
        <v>74</v>
      </c>
      <c r="G14" s="301" t="s">
        <v>75</v>
      </c>
      <c r="I14" s="302" t="s">
        <v>76</v>
      </c>
    </row>
    <row r="15" spans="2:16" ht="14.4" customHeight="1" x14ac:dyDescent="0.3">
      <c r="B15" s="301" t="s">
        <v>77</v>
      </c>
      <c r="C15" s="300" t="s">
        <v>78</v>
      </c>
      <c r="E15" s="300" t="s">
        <v>79</v>
      </c>
      <c r="G15" s="303"/>
      <c r="I15" s="304">
        <f>'8'!I15-((G49-G47))/8</f>
        <v>-180.375</v>
      </c>
    </row>
    <row r="16" spans="2:16" ht="14.4" customHeight="1" x14ac:dyDescent="0.3">
      <c r="B16" s="305">
        <v>1</v>
      </c>
      <c r="C16" s="306"/>
      <c r="E16" s="306"/>
      <c r="G16" s="303">
        <f>((E16-C16)*24)-1</f>
        <v>-1</v>
      </c>
    </row>
    <row r="17" spans="2:7" ht="14.4" customHeight="1" x14ac:dyDescent="0.3">
      <c r="B17" s="305">
        <v>2</v>
      </c>
      <c r="C17" s="306"/>
      <c r="E17" s="306"/>
      <c r="G17" s="303">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5">
        <v>5</v>
      </c>
      <c r="C20" s="306"/>
      <c r="E20" s="306"/>
      <c r="G20" s="303">
        <f>((E20-C20)*24)-1</f>
        <v>-1</v>
      </c>
    </row>
    <row r="21" spans="2:7" ht="14.4" customHeight="1" x14ac:dyDescent="0.3">
      <c r="B21" s="305">
        <v>6</v>
      </c>
      <c r="C21" s="306"/>
      <c r="E21" s="306"/>
      <c r="G21" s="303">
        <f>((E21-C21)*24)-1</f>
        <v>-1</v>
      </c>
    </row>
    <row r="22" spans="2:7" ht="14.4" customHeight="1" x14ac:dyDescent="0.3">
      <c r="B22" s="305">
        <v>7</v>
      </c>
      <c r="C22" s="306"/>
      <c r="E22" s="306"/>
      <c r="G22" s="303">
        <f>((E22-C22)*24)-1</f>
        <v>-1</v>
      </c>
    </row>
    <row r="23" spans="2:7" ht="14.4" customHeight="1" x14ac:dyDescent="0.3">
      <c r="B23" s="305">
        <v>8</v>
      </c>
      <c r="C23" s="306"/>
      <c r="E23" s="306"/>
      <c r="G23" s="303">
        <f>((E23-C23)*24)-1</f>
        <v>-1</v>
      </c>
    </row>
    <row r="24" spans="2:7" ht="14.4" customHeight="1" x14ac:dyDescent="0.3">
      <c r="B24" s="305">
        <v>9</v>
      </c>
      <c r="C24" s="306"/>
      <c r="E24" s="306"/>
      <c r="G24" s="303">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5">
        <v>12</v>
      </c>
      <c r="C27" s="306"/>
      <c r="E27" s="306"/>
      <c r="G27" s="303">
        <f>((E27-C27)*24)-1</f>
        <v>-1</v>
      </c>
    </row>
    <row r="28" spans="2:7" ht="14.4" customHeight="1" x14ac:dyDescent="0.3">
      <c r="B28" s="305">
        <v>13</v>
      </c>
      <c r="C28" s="306"/>
      <c r="E28" s="306"/>
      <c r="G28" s="303">
        <f>((E28-C28)*24)-1</f>
        <v>-1</v>
      </c>
    </row>
    <row r="29" spans="2:7" ht="14.4" customHeight="1" x14ac:dyDescent="0.3">
      <c r="B29" s="305">
        <v>14</v>
      </c>
      <c r="C29" s="306"/>
      <c r="E29" s="306"/>
      <c r="G29" s="303">
        <f>((E29-C29)*24)-1</f>
        <v>-1</v>
      </c>
    </row>
    <row r="30" spans="2:7" ht="14.4" customHeight="1" x14ac:dyDescent="0.3">
      <c r="B30" s="305">
        <v>15</v>
      </c>
      <c r="C30" s="306"/>
      <c r="E30" s="306"/>
      <c r="G30" s="303">
        <f>((E30-C30)*24)-1</f>
        <v>-1</v>
      </c>
    </row>
    <row r="31" spans="2:7" ht="14.4" customHeight="1" x14ac:dyDescent="0.3">
      <c r="B31" s="305">
        <v>16</v>
      </c>
      <c r="C31" s="306"/>
      <c r="E31" s="306"/>
      <c r="G31" s="303">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05">
        <v>19</v>
      </c>
      <c r="C34" s="306"/>
      <c r="E34" s="306"/>
      <c r="G34" s="303">
        <f>((E34-C34)*24)-1</f>
        <v>-1</v>
      </c>
    </row>
    <row r="35" spans="2:7" ht="14.4" customHeight="1" x14ac:dyDescent="0.3">
      <c r="B35" s="305">
        <v>20</v>
      </c>
      <c r="C35" s="306"/>
      <c r="E35" s="306"/>
      <c r="G35" s="303">
        <f>((E35-C35)*24)-1</f>
        <v>-1</v>
      </c>
    </row>
    <row r="36" spans="2:7" ht="14.4" customHeight="1" x14ac:dyDescent="0.3">
      <c r="B36" s="305">
        <v>21</v>
      </c>
      <c r="C36" s="306"/>
      <c r="E36" s="306"/>
      <c r="G36" s="303">
        <f>((E36-C36)*24)-1</f>
        <v>-1</v>
      </c>
    </row>
    <row r="37" spans="2:7" ht="14.4" customHeight="1" x14ac:dyDescent="0.3">
      <c r="B37" s="305">
        <v>22</v>
      </c>
      <c r="C37" s="306"/>
      <c r="E37" s="306"/>
      <c r="G37" s="303">
        <f>((E37-C37)*24)-1</f>
        <v>-1</v>
      </c>
    </row>
    <row r="38" spans="2:7" ht="14.4" customHeight="1" x14ac:dyDescent="0.3">
      <c r="B38" s="305">
        <v>23</v>
      </c>
      <c r="C38" s="306"/>
      <c r="E38" s="306"/>
      <c r="G38" s="303">
        <f>((E38-C38)*24)-1</f>
        <v>-1</v>
      </c>
    </row>
    <row r="39" spans="2:7" ht="14.4" customHeight="1" x14ac:dyDescent="0.3">
      <c r="B39" s="43">
        <v>24</v>
      </c>
      <c r="C39" s="43"/>
      <c r="E39" s="43"/>
      <c r="G39" s="43" t="s">
        <v>103</v>
      </c>
    </row>
    <row r="40" spans="2:7" ht="14.4" customHeight="1" x14ac:dyDescent="0.3">
      <c r="B40" s="48">
        <v>25</v>
      </c>
      <c r="C40" s="48"/>
      <c r="E40" s="48"/>
      <c r="G40" s="48" t="s">
        <v>103</v>
      </c>
    </row>
    <row r="41" spans="2:7" ht="14.4" customHeight="1" x14ac:dyDescent="0.3">
      <c r="B41" s="305">
        <v>26</v>
      </c>
      <c r="C41" s="306"/>
      <c r="E41" s="306"/>
      <c r="G41" s="303">
        <f>((E41-C41)*24)-1</f>
        <v>-1</v>
      </c>
    </row>
    <row r="42" spans="2:7" ht="14.4" customHeight="1" x14ac:dyDescent="0.3">
      <c r="B42" s="305">
        <v>27</v>
      </c>
      <c r="C42" s="306"/>
      <c r="E42" s="306"/>
      <c r="G42" s="303">
        <f>((E42-C42)*24)-1</f>
        <v>-1</v>
      </c>
    </row>
    <row r="43" spans="2:7" ht="14.4" customHeight="1" x14ac:dyDescent="0.3">
      <c r="B43" s="305">
        <v>28</v>
      </c>
      <c r="C43" s="306"/>
      <c r="E43" s="306"/>
      <c r="G43" s="303">
        <f>((E43-C43)*24)-1</f>
        <v>-1</v>
      </c>
    </row>
    <row r="44" spans="2:7" ht="14.4" customHeight="1" x14ac:dyDescent="0.3">
      <c r="B44" s="305">
        <v>29</v>
      </c>
      <c r="C44" s="306"/>
      <c r="E44" s="306"/>
      <c r="G44" s="303">
        <f>((E44-C44)*24)-1</f>
        <v>-1</v>
      </c>
    </row>
    <row r="45" spans="2:7" ht="14.4" customHeight="1" x14ac:dyDescent="0.3">
      <c r="B45" s="305">
        <v>30</v>
      </c>
      <c r="C45" s="306"/>
      <c r="E45" s="306"/>
      <c r="G45" s="303">
        <f>((E45-C45)*24)-1</f>
        <v>-1</v>
      </c>
    </row>
    <row r="47" spans="2:7" ht="14.4" customHeight="1" x14ac:dyDescent="0.3">
      <c r="E47" s="307"/>
      <c r="G47" s="308">
        <f>SUMIF(G16:G46,"&lt;&gt;Vacaciones")+(COUNTIF(G16:G46,"Baja")+COUNTIF(G16:G46,"Vacaciones Anteriores"))*8</f>
        <v>-22</v>
      </c>
    </row>
    <row r="49" spans="2:8" ht="14.4" customHeight="1" x14ac:dyDescent="0.3">
      <c r="G49" s="308">
        <f>('2022'!X30*8)/8</f>
        <v>176</v>
      </c>
    </row>
    <row r="51" spans="2:8" ht="14.4" customHeight="1" x14ac:dyDescent="0.3">
      <c r="B51" s="309" t="s">
        <v>80</v>
      </c>
      <c r="E51" s="310" t="s">
        <v>81</v>
      </c>
    </row>
    <row r="54" spans="2:8" ht="14.4" customHeight="1" x14ac:dyDescent="0.3">
      <c r="B54" s="309" t="s">
        <v>85</v>
      </c>
      <c r="C54" s="311">
        <v>30</v>
      </c>
      <c r="D54" s="312" t="s">
        <v>82</v>
      </c>
      <c r="E54" s="313" t="s">
        <v>93</v>
      </c>
      <c r="F54" s="314" t="s">
        <v>82</v>
      </c>
      <c r="G54" s="315">
        <v>2022</v>
      </c>
    </row>
    <row r="58" spans="2:8" ht="14.4" customHeight="1" x14ac:dyDescent="0.3">
      <c r="B58" s="459" t="s">
        <v>84</v>
      </c>
      <c r="C58" s="459"/>
      <c r="D58" s="459"/>
      <c r="E58" s="459"/>
      <c r="F58" s="459"/>
      <c r="G58" s="459"/>
      <c r="H58" s="459"/>
    </row>
    <row r="59" spans="2:8" ht="14.4" customHeight="1" x14ac:dyDescent="0.3">
      <c r="B59" s="459"/>
      <c r="C59" s="459"/>
      <c r="D59" s="459"/>
      <c r="E59" s="459"/>
      <c r="F59" s="459"/>
      <c r="G59" s="459"/>
      <c r="H59" s="459"/>
    </row>
    <row r="60" spans="2:8" ht="14.4" customHeight="1" x14ac:dyDescent="0.3">
      <c r="B60" s="459"/>
      <c r="C60" s="459"/>
      <c r="D60" s="459"/>
      <c r="E60" s="459"/>
      <c r="F60" s="459"/>
      <c r="G60" s="459"/>
      <c r="H60" s="459"/>
    </row>
    <row r="61" spans="2:8" ht="14.4" customHeight="1" x14ac:dyDescent="0.3">
      <c r="B61" s="459"/>
      <c r="C61" s="459"/>
      <c r="D61" s="459"/>
      <c r="E61" s="459"/>
      <c r="F61" s="459"/>
      <c r="G61" s="459"/>
      <c r="H61" s="459"/>
    </row>
    <row r="62" spans="2:8" ht="14.4" customHeight="1" x14ac:dyDescent="0.3">
      <c r="B62" s="459"/>
      <c r="C62" s="459"/>
      <c r="D62" s="459"/>
      <c r="E62" s="459"/>
      <c r="F62" s="459"/>
      <c r="G62" s="459"/>
      <c r="H62" s="45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316"/>
      <c r="K2" s="317" t="s">
        <v>60</v>
      </c>
    </row>
    <row r="3" spans="2:16" ht="14.4" customHeight="1" x14ac:dyDescent="0.3">
      <c r="J3" s="318"/>
      <c r="K3" s="317" t="s">
        <v>61</v>
      </c>
    </row>
    <row r="4" spans="2:16" ht="14.4" customHeight="1" x14ac:dyDescent="0.3">
      <c r="J4" s="319"/>
      <c r="K4" s="317" t="s">
        <v>62</v>
      </c>
    </row>
    <row r="5" spans="2:16" ht="15" customHeight="1" x14ac:dyDescent="0.3"/>
    <row r="6" spans="2:16" ht="16.2" customHeight="1" x14ac:dyDescent="0.3">
      <c r="B6" s="468" t="s">
        <v>63</v>
      </c>
      <c r="C6" s="469"/>
      <c r="D6" s="469"/>
      <c r="E6" s="469"/>
      <c r="F6" s="469"/>
      <c r="G6" s="469"/>
      <c r="H6" s="470"/>
      <c r="J6" s="471" t="s">
        <v>64</v>
      </c>
      <c r="K6" s="471"/>
      <c r="L6" s="471"/>
      <c r="M6" s="471"/>
      <c r="N6" s="471"/>
      <c r="O6" s="471"/>
      <c r="P6" s="472"/>
    </row>
    <row r="8" spans="2:16" ht="14.4" customHeight="1" x14ac:dyDescent="0.3">
      <c r="B8" s="320" t="s">
        <v>65</v>
      </c>
      <c r="C8" s="321" t="s">
        <v>97</v>
      </c>
      <c r="E8" s="322" t="s">
        <v>66</v>
      </c>
      <c r="F8" s="473" t="s">
        <v>100</v>
      </c>
      <c r="G8" s="473"/>
      <c r="H8" s="473"/>
    </row>
    <row r="9" spans="2:16" ht="14.4" customHeight="1" x14ac:dyDescent="0.3">
      <c r="B9" s="320" t="s">
        <v>67</v>
      </c>
      <c r="C9" s="321" t="s">
        <v>98</v>
      </c>
      <c r="E9" s="322" t="s">
        <v>68</v>
      </c>
      <c r="F9" s="473" t="s">
        <v>101</v>
      </c>
      <c r="G9" s="473"/>
      <c r="H9" s="473"/>
    </row>
    <row r="10" spans="2:16" ht="14.4" customHeight="1" x14ac:dyDescent="0.3">
      <c r="B10" s="320" t="s">
        <v>69</v>
      </c>
      <c r="C10" s="321" t="s">
        <v>1</v>
      </c>
      <c r="E10" s="322" t="s">
        <v>70</v>
      </c>
      <c r="F10" s="473" t="s">
        <v>102</v>
      </c>
      <c r="G10" s="473"/>
      <c r="H10" s="473"/>
    </row>
    <row r="11" spans="2:16" ht="14.4" customHeight="1" x14ac:dyDescent="0.3">
      <c r="B11" s="320" t="s">
        <v>71</v>
      </c>
      <c r="C11" s="321" t="s">
        <v>99</v>
      </c>
      <c r="E11" s="322" t="s">
        <v>72</v>
      </c>
      <c r="F11" s="474" t="s">
        <v>115</v>
      </c>
      <c r="G11" s="473"/>
      <c r="H11" s="473"/>
    </row>
    <row r="14" spans="2:16" ht="14.4" customHeight="1" x14ac:dyDescent="0.3">
      <c r="C14" s="323" t="s">
        <v>73</v>
      </c>
      <c r="E14" s="323" t="s">
        <v>74</v>
      </c>
      <c r="G14" s="324" t="s">
        <v>75</v>
      </c>
      <c r="I14" s="325" t="s">
        <v>76</v>
      </c>
    </row>
    <row r="15" spans="2:16" ht="14.4" customHeight="1" x14ac:dyDescent="0.3">
      <c r="B15" s="324" t="s">
        <v>77</v>
      </c>
      <c r="C15" s="323" t="s">
        <v>78</v>
      </c>
      <c r="E15" s="323" t="s">
        <v>79</v>
      </c>
      <c r="G15" s="326"/>
      <c r="I15" s="327">
        <f>'9'!I15-((G49-G47))/8</f>
        <v>-202.875</v>
      </c>
    </row>
    <row r="16" spans="2:16" ht="14.4" customHeight="1" x14ac:dyDescent="0.3">
      <c r="B16" s="80">
        <v>1</v>
      </c>
      <c r="C16" s="80"/>
      <c r="E16" s="80"/>
      <c r="G16" s="80" t="s">
        <v>103</v>
      </c>
    </row>
    <row r="17" spans="2:7" ht="14.4" customHeight="1" x14ac:dyDescent="0.3">
      <c r="B17" s="30">
        <v>2</v>
      </c>
      <c r="C17" s="30"/>
      <c r="E17" s="30"/>
      <c r="G17" s="30" t="s">
        <v>103</v>
      </c>
    </row>
    <row r="18" spans="2:7" ht="14.4" customHeight="1" x14ac:dyDescent="0.3">
      <c r="B18" s="328">
        <v>3</v>
      </c>
      <c r="C18" s="329"/>
      <c r="E18" s="329"/>
      <c r="G18" s="326">
        <f>((E18-C18)*24)-1</f>
        <v>-1</v>
      </c>
    </row>
    <row r="19" spans="2:7" ht="14.4" customHeight="1" x14ac:dyDescent="0.3">
      <c r="B19" s="328">
        <v>4</v>
      </c>
      <c r="C19" s="329"/>
      <c r="E19" s="329"/>
      <c r="G19" s="326">
        <f>((E19-C19)*24)-1</f>
        <v>-1</v>
      </c>
    </row>
    <row r="20" spans="2:7" ht="14.4" customHeight="1" x14ac:dyDescent="0.3">
      <c r="B20" s="328">
        <v>5</v>
      </c>
      <c r="C20" s="329"/>
      <c r="E20" s="329"/>
      <c r="G20" s="326">
        <f>((E20-C20)*24)-1</f>
        <v>-1</v>
      </c>
    </row>
    <row r="21" spans="2:7" ht="14.4" customHeight="1" x14ac:dyDescent="0.3">
      <c r="B21" s="328">
        <v>6</v>
      </c>
      <c r="C21" s="329"/>
      <c r="E21" s="329"/>
      <c r="G21" s="326">
        <f>((E21-C21)*24)-1</f>
        <v>-1</v>
      </c>
    </row>
    <row r="22" spans="2:7" ht="14.4" customHeight="1" x14ac:dyDescent="0.3">
      <c r="B22" s="328">
        <v>7</v>
      </c>
      <c r="C22" s="329"/>
      <c r="E22" s="329"/>
      <c r="G22" s="326">
        <f>((E22-C22)*24)-1</f>
        <v>-1</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28">
        <v>10</v>
      </c>
      <c r="C25" s="329"/>
      <c r="E25" s="329"/>
      <c r="G25" s="326">
        <f>((E25-C25)*24)-1</f>
        <v>-1</v>
      </c>
    </row>
    <row r="26" spans="2:7" ht="14.4" customHeight="1" x14ac:dyDescent="0.3">
      <c r="B26" s="328">
        <v>11</v>
      </c>
      <c r="C26" s="329"/>
      <c r="E26" s="329"/>
      <c r="G26" s="326">
        <f>((E26-C26)*24)-1</f>
        <v>-1</v>
      </c>
    </row>
    <row r="27" spans="2:7" ht="14.4" customHeight="1" x14ac:dyDescent="0.3">
      <c r="B27" s="15">
        <v>12</v>
      </c>
      <c r="C27" s="15"/>
      <c r="E27" s="15"/>
      <c r="G27" s="15" t="s">
        <v>103</v>
      </c>
    </row>
    <row r="28" spans="2:7" ht="14.4" customHeight="1" x14ac:dyDescent="0.3">
      <c r="B28" s="328">
        <v>13</v>
      </c>
      <c r="C28" s="329"/>
      <c r="E28" s="329"/>
      <c r="G28" s="326">
        <f>((E28-C28)*24)-1</f>
        <v>-1</v>
      </c>
    </row>
    <row r="29" spans="2:7" ht="14.4" customHeight="1" x14ac:dyDescent="0.3">
      <c r="B29" s="328">
        <v>14</v>
      </c>
      <c r="C29" s="329"/>
      <c r="E29" s="329"/>
      <c r="G29" s="326">
        <f>((E29-C29)*24)-1</f>
        <v>-1</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28">
        <v>17</v>
      </c>
      <c r="C32" s="329"/>
      <c r="E32" s="329"/>
      <c r="G32" s="326">
        <f>((E32-C32)*24)-1</f>
        <v>-1</v>
      </c>
    </row>
    <row r="33" spans="2:7" ht="14.4" customHeight="1" x14ac:dyDescent="0.3">
      <c r="B33" s="328">
        <v>18</v>
      </c>
      <c r="C33" s="329"/>
      <c r="E33" s="329"/>
      <c r="G33" s="326">
        <f>((E33-C33)*24)-1</f>
        <v>-1</v>
      </c>
    </row>
    <row r="34" spans="2:7" ht="14.4" customHeight="1" x14ac:dyDescent="0.3">
      <c r="B34" s="328">
        <v>19</v>
      </c>
      <c r="C34" s="329"/>
      <c r="E34" s="329"/>
      <c r="G34" s="326">
        <f>((E34-C34)*24)-1</f>
        <v>-1</v>
      </c>
    </row>
    <row r="35" spans="2:7" ht="14.4" customHeight="1" x14ac:dyDescent="0.3">
      <c r="B35" s="328">
        <v>20</v>
      </c>
      <c r="C35" s="329"/>
      <c r="E35" s="329"/>
      <c r="G35" s="326">
        <f>((E35-C35)*24)-1</f>
        <v>-1</v>
      </c>
    </row>
    <row r="36" spans="2:7" ht="14.4" customHeight="1" x14ac:dyDescent="0.3">
      <c r="B36" s="328">
        <v>21</v>
      </c>
      <c r="C36" s="329"/>
      <c r="E36" s="329"/>
      <c r="G36" s="326">
        <f>((E36-C36)*24)-1</f>
        <v>-1</v>
      </c>
    </row>
    <row r="37" spans="2:7" ht="14.4" customHeight="1" x14ac:dyDescent="0.3">
      <c r="B37" s="38">
        <v>22</v>
      </c>
      <c r="C37" s="38"/>
      <c r="E37" s="38"/>
      <c r="G37" s="38" t="s">
        <v>103</v>
      </c>
    </row>
    <row r="38" spans="2:7" ht="14.4" customHeight="1" x14ac:dyDescent="0.3">
      <c r="B38" s="42">
        <v>23</v>
      </c>
      <c r="C38" s="42"/>
      <c r="E38" s="42"/>
      <c r="G38" s="42" t="s">
        <v>103</v>
      </c>
    </row>
    <row r="39" spans="2:7" ht="14.4" customHeight="1" x14ac:dyDescent="0.3">
      <c r="B39" s="328">
        <v>24</v>
      </c>
      <c r="C39" s="329"/>
      <c r="E39" s="329"/>
      <c r="G39" s="326">
        <f>((E39-C39)*24)-1</f>
        <v>-1</v>
      </c>
    </row>
    <row r="40" spans="2:7" ht="14.4" customHeight="1" x14ac:dyDescent="0.3">
      <c r="B40" s="328">
        <v>25</v>
      </c>
      <c r="C40" s="329"/>
      <c r="E40" s="329"/>
      <c r="G40" s="326">
        <f>((E40-C40)*24)-1</f>
        <v>-1</v>
      </c>
    </row>
    <row r="41" spans="2:7" ht="14.4" customHeight="1" x14ac:dyDescent="0.3">
      <c r="B41" s="328">
        <v>26</v>
      </c>
      <c r="C41" s="329"/>
      <c r="E41" s="329"/>
      <c r="G41" s="326">
        <f>((E41-C41)*24)-1</f>
        <v>-1</v>
      </c>
    </row>
    <row r="42" spans="2:7" ht="14.4" customHeight="1" x14ac:dyDescent="0.3">
      <c r="B42" s="328">
        <v>27</v>
      </c>
      <c r="C42" s="329"/>
      <c r="E42" s="329"/>
      <c r="G42" s="326">
        <f>((E42-C42)*24)-1</f>
        <v>-1</v>
      </c>
    </row>
    <row r="43" spans="2:7" ht="14.4" customHeight="1" x14ac:dyDescent="0.3">
      <c r="B43" s="328">
        <v>28</v>
      </c>
      <c r="C43" s="329"/>
      <c r="E43" s="329"/>
      <c r="G43" s="326">
        <f>((E43-C43)*24)-1</f>
        <v>-1</v>
      </c>
    </row>
    <row r="44" spans="2:7" ht="14.4" customHeight="1" x14ac:dyDescent="0.3">
      <c r="B44" s="43">
        <v>29</v>
      </c>
      <c r="C44" s="43"/>
      <c r="E44" s="43"/>
      <c r="G44" s="43" t="s">
        <v>103</v>
      </c>
    </row>
    <row r="45" spans="2:7" ht="14.4" customHeight="1" x14ac:dyDescent="0.3">
      <c r="B45" s="48">
        <v>30</v>
      </c>
      <c r="C45" s="48"/>
      <c r="E45" s="48"/>
      <c r="G45" s="48" t="s">
        <v>103</v>
      </c>
    </row>
    <row r="46" spans="2:7" ht="14.4" customHeight="1" x14ac:dyDescent="0.3">
      <c r="B46" s="328">
        <v>31</v>
      </c>
      <c r="C46" s="329"/>
      <c r="E46" s="329"/>
      <c r="G46" s="326">
        <f>((E46-C46)*24)-1</f>
        <v>-1</v>
      </c>
    </row>
    <row r="47" spans="2:7" ht="14.4" customHeight="1" x14ac:dyDescent="0.3">
      <c r="E47" s="330"/>
      <c r="G47" s="331">
        <f>SUMIF(G16:G46,"&lt;&gt;Vacaciones")+(COUNTIF(G16:G46,"Baja")+COUNTIF(G16:G46,"Vacaciones Anteriores"))*8</f>
        <v>-20</v>
      </c>
    </row>
    <row r="49" spans="2:8" ht="14.4" customHeight="1" x14ac:dyDescent="0.3">
      <c r="G49" s="331">
        <f>('2022'!H40*8)/8</f>
        <v>160</v>
      </c>
    </row>
    <row r="51" spans="2:8" ht="14.4" customHeight="1" x14ac:dyDescent="0.3">
      <c r="B51" s="332" t="s">
        <v>80</v>
      </c>
      <c r="E51" s="333" t="s">
        <v>81</v>
      </c>
    </row>
    <row r="54" spans="2:8" ht="14.4" customHeight="1" x14ac:dyDescent="0.3">
      <c r="B54" s="332" t="s">
        <v>85</v>
      </c>
      <c r="C54" s="334">
        <v>31</v>
      </c>
      <c r="D54" s="335" t="s">
        <v>82</v>
      </c>
      <c r="E54" s="336" t="s">
        <v>94</v>
      </c>
      <c r="F54" s="337" t="s">
        <v>82</v>
      </c>
      <c r="G54" s="338">
        <v>2022</v>
      </c>
    </row>
    <row r="58" spans="2:8" ht="14.4" customHeight="1" x14ac:dyDescent="0.3">
      <c r="B58" s="467" t="s">
        <v>84</v>
      </c>
      <c r="C58" s="467"/>
      <c r="D58" s="467"/>
      <c r="E58" s="467"/>
      <c r="F58" s="467"/>
      <c r="G58" s="467"/>
      <c r="H58" s="467"/>
    </row>
    <row r="59" spans="2:8" ht="14.4" customHeight="1" x14ac:dyDescent="0.3">
      <c r="B59" s="467"/>
      <c r="C59" s="467"/>
      <c r="D59" s="467"/>
      <c r="E59" s="467"/>
      <c r="F59" s="467"/>
      <c r="G59" s="467"/>
      <c r="H59" s="467"/>
    </row>
    <row r="60" spans="2:8" ht="14.4" customHeight="1" x14ac:dyDescent="0.3">
      <c r="B60" s="467"/>
      <c r="C60" s="467"/>
      <c r="D60" s="467"/>
      <c r="E60" s="467"/>
      <c r="F60" s="467"/>
      <c r="G60" s="467"/>
      <c r="H60" s="467"/>
    </row>
    <row r="61" spans="2:8" ht="14.4" customHeight="1" x14ac:dyDescent="0.3">
      <c r="B61" s="467"/>
      <c r="C61" s="467"/>
      <c r="D61" s="467"/>
      <c r="E61" s="467"/>
      <c r="F61" s="467"/>
      <c r="G61" s="467"/>
      <c r="H61" s="467"/>
    </row>
    <row r="62" spans="2:8" ht="14.4" customHeight="1" x14ac:dyDescent="0.3">
      <c r="B62" s="467"/>
      <c r="C62" s="467"/>
      <c r="D62" s="467"/>
      <c r="E62" s="467"/>
      <c r="F62" s="467"/>
      <c r="G62" s="467"/>
      <c r="H62" s="46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339"/>
      <c r="K2" s="340" t="s">
        <v>60</v>
      </c>
    </row>
    <row r="3" spans="2:16" ht="14.4" customHeight="1" x14ac:dyDescent="0.3">
      <c r="J3" s="341"/>
      <c r="K3" s="340" t="s">
        <v>61</v>
      </c>
    </row>
    <row r="4" spans="2:16" ht="14.4" customHeight="1" x14ac:dyDescent="0.3">
      <c r="J4" s="342"/>
      <c r="K4" s="340" t="s">
        <v>62</v>
      </c>
    </row>
    <row r="5" spans="2:16" ht="15" customHeight="1" x14ac:dyDescent="0.3"/>
    <row r="6" spans="2:16" ht="16.2" customHeight="1" x14ac:dyDescent="0.3">
      <c r="B6" s="476" t="s">
        <v>63</v>
      </c>
      <c r="C6" s="477"/>
      <c r="D6" s="477"/>
      <c r="E6" s="477"/>
      <c r="F6" s="477"/>
      <c r="G6" s="477"/>
      <c r="H6" s="478"/>
      <c r="J6" s="479" t="s">
        <v>64</v>
      </c>
      <c r="K6" s="479"/>
      <c r="L6" s="479"/>
      <c r="M6" s="479"/>
      <c r="N6" s="479"/>
      <c r="O6" s="479"/>
      <c r="P6" s="480"/>
    </row>
    <row r="8" spans="2:16" ht="14.4" customHeight="1" x14ac:dyDescent="0.3">
      <c r="B8" s="343" t="s">
        <v>65</v>
      </c>
      <c r="C8" s="344" t="s">
        <v>97</v>
      </c>
      <c r="E8" s="345" t="s">
        <v>66</v>
      </c>
      <c r="F8" s="481" t="s">
        <v>100</v>
      </c>
      <c r="G8" s="481"/>
      <c r="H8" s="481"/>
    </row>
    <row r="9" spans="2:16" ht="14.4" customHeight="1" x14ac:dyDescent="0.3">
      <c r="B9" s="343" t="s">
        <v>67</v>
      </c>
      <c r="C9" s="344" t="s">
        <v>98</v>
      </c>
      <c r="E9" s="345" t="s">
        <v>68</v>
      </c>
      <c r="F9" s="481" t="s">
        <v>101</v>
      </c>
      <c r="G9" s="481"/>
      <c r="H9" s="481"/>
    </row>
    <row r="10" spans="2:16" ht="14.4" customHeight="1" x14ac:dyDescent="0.3">
      <c r="B10" s="343" t="s">
        <v>69</v>
      </c>
      <c r="C10" s="344" t="s">
        <v>1</v>
      </c>
      <c r="E10" s="345" t="s">
        <v>70</v>
      </c>
      <c r="F10" s="481" t="s">
        <v>102</v>
      </c>
      <c r="G10" s="481"/>
      <c r="H10" s="481"/>
    </row>
    <row r="11" spans="2:16" ht="14.4" customHeight="1" x14ac:dyDescent="0.3">
      <c r="B11" s="343" t="s">
        <v>71</v>
      </c>
      <c r="C11" s="344" t="s">
        <v>99</v>
      </c>
      <c r="E11" s="345" t="s">
        <v>72</v>
      </c>
      <c r="F11" s="482" t="s">
        <v>113</v>
      </c>
      <c r="G11" s="481"/>
      <c r="H11" s="481"/>
    </row>
    <row r="14" spans="2:16" ht="14.4" customHeight="1" x14ac:dyDescent="0.3">
      <c r="C14" s="346" t="s">
        <v>73</v>
      </c>
      <c r="E14" s="346" t="s">
        <v>74</v>
      </c>
      <c r="G14" s="347" t="s">
        <v>75</v>
      </c>
      <c r="I14" s="348" t="s">
        <v>76</v>
      </c>
    </row>
    <row r="15" spans="2:16" ht="14.4" customHeight="1" x14ac:dyDescent="0.3">
      <c r="B15" s="347" t="s">
        <v>77</v>
      </c>
      <c r="C15" s="346" t="s">
        <v>78</v>
      </c>
      <c r="E15" s="346" t="s">
        <v>79</v>
      </c>
      <c r="G15" s="349"/>
      <c r="I15" s="350">
        <f>'10'!I15-((G49-G47))/8</f>
        <v>-226.5</v>
      </c>
    </row>
    <row r="16" spans="2:16" ht="14.4" customHeight="1" x14ac:dyDescent="0.3">
      <c r="B16" s="81">
        <v>1</v>
      </c>
      <c r="C16" s="81"/>
      <c r="E16" s="81"/>
      <c r="G16" s="81" t="s">
        <v>103</v>
      </c>
    </row>
    <row r="17" spans="2:7" ht="14.4" customHeight="1" x14ac:dyDescent="0.3">
      <c r="B17" s="351">
        <v>2</v>
      </c>
      <c r="C17" s="352"/>
      <c r="E17" s="352"/>
      <c r="G17" s="349">
        <f>((E17-C17)*24)-1</f>
        <v>-1</v>
      </c>
    </row>
    <row r="18" spans="2:7" ht="14.4" customHeight="1" x14ac:dyDescent="0.3">
      <c r="B18" s="351">
        <v>3</v>
      </c>
      <c r="C18" s="352"/>
      <c r="E18" s="352"/>
      <c r="G18" s="349">
        <f>((E18-C18)*24)-1</f>
        <v>-1</v>
      </c>
    </row>
    <row r="19" spans="2:7" ht="14.4" customHeight="1" x14ac:dyDescent="0.3">
      <c r="B19" s="351">
        <v>4</v>
      </c>
      <c r="C19" s="352"/>
      <c r="E19" s="352"/>
      <c r="G19" s="349">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1">
        <v>7</v>
      </c>
      <c r="C22" s="352"/>
      <c r="E22" s="352"/>
      <c r="G22" s="349">
        <f>((E22-C22)*24)-1</f>
        <v>-1</v>
      </c>
    </row>
    <row r="23" spans="2:7" ht="14.4" customHeight="1" x14ac:dyDescent="0.3">
      <c r="B23" s="351">
        <v>8</v>
      </c>
      <c r="C23" s="352"/>
      <c r="E23" s="352"/>
      <c r="G23" s="349">
        <f>((E23-C23)*24)-1</f>
        <v>-1</v>
      </c>
    </row>
    <row r="24" spans="2:7" ht="14.4" customHeight="1" x14ac:dyDescent="0.3">
      <c r="B24" s="351">
        <v>9</v>
      </c>
      <c r="C24" s="352"/>
      <c r="E24" s="352"/>
      <c r="G24" s="349">
        <f>((E24-C24)*24)-1</f>
        <v>-1</v>
      </c>
    </row>
    <row r="25" spans="2:7" ht="14.4" customHeight="1" x14ac:dyDescent="0.3">
      <c r="B25" s="351">
        <v>10</v>
      </c>
      <c r="C25" s="352"/>
      <c r="E25" s="352"/>
      <c r="G25" s="349">
        <f>((E25-C25)*24)-1</f>
        <v>-1</v>
      </c>
    </row>
    <row r="26" spans="2:7" ht="14.4" customHeight="1" x14ac:dyDescent="0.3">
      <c r="B26" s="351">
        <v>11</v>
      </c>
      <c r="C26" s="352"/>
      <c r="E26" s="352"/>
      <c r="G26" s="349">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1">
        <v>14</v>
      </c>
      <c r="C29" s="352"/>
      <c r="E29" s="352"/>
      <c r="G29" s="349">
        <f>((E29-C29)*24)-1</f>
        <v>-1</v>
      </c>
    </row>
    <row r="30" spans="2:7" ht="14.4" customHeight="1" x14ac:dyDescent="0.3">
      <c r="B30" s="351">
        <v>15</v>
      </c>
      <c r="C30" s="352"/>
      <c r="E30" s="352"/>
      <c r="G30" s="349">
        <f>((E30-C30)*24)-1</f>
        <v>-1</v>
      </c>
    </row>
    <row r="31" spans="2:7" ht="14.4" customHeight="1" x14ac:dyDescent="0.3">
      <c r="B31" s="351">
        <v>16</v>
      </c>
      <c r="C31" s="352"/>
      <c r="E31" s="352"/>
      <c r="G31" s="349">
        <f>((E31-C31)*24)-1</f>
        <v>-1</v>
      </c>
    </row>
    <row r="32" spans="2:7" ht="14.4" customHeight="1" x14ac:dyDescent="0.3">
      <c r="B32" s="351">
        <v>17</v>
      </c>
      <c r="C32" s="352"/>
      <c r="E32" s="352"/>
      <c r="G32" s="349">
        <f>((E32-C32)*24)-1</f>
        <v>-1</v>
      </c>
    </row>
    <row r="33" spans="2:7" ht="14.4" customHeight="1" x14ac:dyDescent="0.3">
      <c r="B33" s="351">
        <v>18</v>
      </c>
      <c r="C33" s="352"/>
      <c r="E33" s="352"/>
      <c r="G33" s="349">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351">
        <v>21</v>
      </c>
      <c r="C36" s="352"/>
      <c r="E36" s="352"/>
      <c r="G36" s="349">
        <f>((E36-C36)*24)-1</f>
        <v>-1</v>
      </c>
    </row>
    <row r="37" spans="2:7" ht="14.4" customHeight="1" x14ac:dyDescent="0.3">
      <c r="B37" s="351">
        <v>22</v>
      </c>
      <c r="C37" s="352"/>
      <c r="E37" s="352"/>
      <c r="G37" s="349">
        <f>((E37-C37)*24)-1</f>
        <v>-1</v>
      </c>
    </row>
    <row r="38" spans="2:7" ht="14.4" customHeight="1" x14ac:dyDescent="0.3">
      <c r="B38" s="351">
        <v>23</v>
      </c>
      <c r="C38" s="352"/>
      <c r="E38" s="352"/>
      <c r="G38" s="349">
        <f>((E38-C38)*24)-1</f>
        <v>-1</v>
      </c>
    </row>
    <row r="39" spans="2:7" ht="14.4" customHeight="1" x14ac:dyDescent="0.3">
      <c r="B39" s="351">
        <v>24</v>
      </c>
      <c r="C39" s="352"/>
      <c r="E39" s="352"/>
      <c r="G39" s="349">
        <f>((E39-C39)*24)-1</f>
        <v>-1</v>
      </c>
    </row>
    <row r="40" spans="2:7" ht="14.4" customHeight="1" x14ac:dyDescent="0.3">
      <c r="B40" s="351">
        <v>25</v>
      </c>
      <c r="C40" s="352"/>
      <c r="E40" s="352"/>
      <c r="G40" s="349">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351">
        <v>28</v>
      </c>
      <c r="C43" s="352"/>
      <c r="E43" s="352"/>
      <c r="G43" s="349">
        <f>((E43-C43)*24)-1</f>
        <v>-1</v>
      </c>
    </row>
    <row r="44" spans="2:7" ht="14.4" customHeight="1" x14ac:dyDescent="0.3">
      <c r="B44" s="351">
        <v>29</v>
      </c>
      <c r="C44" s="352"/>
      <c r="E44" s="352"/>
      <c r="G44" s="349">
        <f>((E44-C44)*24)-1</f>
        <v>-1</v>
      </c>
    </row>
    <row r="45" spans="2:7" ht="14.4" customHeight="1" x14ac:dyDescent="0.3">
      <c r="B45" s="351">
        <v>30</v>
      </c>
      <c r="C45" s="352"/>
      <c r="E45" s="352"/>
      <c r="G45" s="349">
        <f>((E45-C45)*24)-1</f>
        <v>-1</v>
      </c>
    </row>
    <row r="47" spans="2:7" ht="14.4" customHeight="1" x14ac:dyDescent="0.3">
      <c r="E47" s="353"/>
      <c r="G47" s="354">
        <f>SUMIF(G16:G46,"&lt;&gt;Vacaciones")+(COUNTIF(G16:G46,"Baja")+COUNTIF(G16:G46,"Vacaciones Anteriores"))*8</f>
        <v>-21</v>
      </c>
    </row>
    <row r="49" spans="2:8" ht="14.4" customHeight="1" x14ac:dyDescent="0.3">
      <c r="G49" s="354">
        <f>('2022'!P40*8)/8</f>
        <v>168</v>
      </c>
    </row>
    <row r="51" spans="2:8" ht="14.4" customHeight="1" x14ac:dyDescent="0.3">
      <c r="B51" s="355" t="s">
        <v>80</v>
      </c>
      <c r="E51" s="356" t="s">
        <v>81</v>
      </c>
    </row>
    <row r="54" spans="2:8" ht="14.4" customHeight="1" x14ac:dyDescent="0.3">
      <c r="B54" s="355" t="s">
        <v>85</v>
      </c>
      <c r="C54" s="357">
        <v>30</v>
      </c>
      <c r="D54" s="358" t="s">
        <v>82</v>
      </c>
      <c r="E54" s="359" t="s">
        <v>95</v>
      </c>
      <c r="F54" s="360" t="s">
        <v>82</v>
      </c>
      <c r="G54" s="361">
        <v>2022</v>
      </c>
    </row>
    <row r="58" spans="2:8" ht="14.4" customHeight="1" x14ac:dyDescent="0.3">
      <c r="B58" s="475" t="s">
        <v>84</v>
      </c>
      <c r="C58" s="475"/>
      <c r="D58" s="475"/>
      <c r="E58" s="475"/>
      <c r="F58" s="475"/>
      <c r="G58" s="475"/>
      <c r="H58" s="475"/>
    </row>
    <row r="59" spans="2:8" ht="14.4" customHeight="1" x14ac:dyDescent="0.3">
      <c r="B59" s="475"/>
      <c r="C59" s="475"/>
      <c r="D59" s="475"/>
      <c r="E59" s="475"/>
      <c r="F59" s="475"/>
      <c r="G59" s="475"/>
      <c r="H59" s="475"/>
    </row>
    <row r="60" spans="2:8" ht="14.4" customHeight="1" x14ac:dyDescent="0.3">
      <c r="B60" s="475"/>
      <c r="C60" s="475"/>
      <c r="D60" s="475"/>
      <c r="E60" s="475"/>
      <c r="F60" s="475"/>
      <c r="G60" s="475"/>
      <c r="H60" s="475"/>
    </row>
    <row r="61" spans="2:8" ht="14.4" customHeight="1" x14ac:dyDescent="0.3">
      <c r="B61" s="475"/>
      <c r="C61" s="475"/>
      <c r="D61" s="475"/>
      <c r="E61" s="475"/>
      <c r="F61" s="475"/>
      <c r="G61" s="475"/>
      <c r="H61" s="475"/>
    </row>
    <row r="62" spans="2:8" ht="14.4" customHeight="1" x14ac:dyDescent="0.3">
      <c r="B62" s="475"/>
      <c r="C62" s="475"/>
      <c r="D62" s="475"/>
      <c r="E62" s="475"/>
      <c r="F62" s="475"/>
      <c r="G62" s="475"/>
      <c r="H62" s="47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362"/>
      <c r="K2" s="363" t="s">
        <v>60</v>
      </c>
    </row>
    <row r="3" spans="2:16" ht="14.4" customHeight="1" x14ac:dyDescent="0.3">
      <c r="J3" s="364"/>
      <c r="K3" s="363" t="s">
        <v>61</v>
      </c>
    </row>
    <row r="4" spans="2:16" ht="14.4" customHeight="1" x14ac:dyDescent="0.3">
      <c r="J4" s="365"/>
      <c r="K4" s="363" t="s">
        <v>62</v>
      </c>
    </row>
    <row r="5" spans="2:16" ht="15" customHeight="1" x14ac:dyDescent="0.3"/>
    <row r="6" spans="2:16" ht="16.2" customHeight="1" x14ac:dyDescent="0.3">
      <c r="B6" s="484" t="s">
        <v>63</v>
      </c>
      <c r="C6" s="485"/>
      <c r="D6" s="485"/>
      <c r="E6" s="485"/>
      <c r="F6" s="485"/>
      <c r="G6" s="485"/>
      <c r="H6" s="486"/>
      <c r="J6" s="487" t="s">
        <v>64</v>
      </c>
      <c r="K6" s="487"/>
      <c r="L6" s="487"/>
      <c r="M6" s="487"/>
      <c r="N6" s="487"/>
      <c r="O6" s="487"/>
      <c r="P6" s="488"/>
    </row>
    <row r="8" spans="2:16" ht="14.4" customHeight="1" x14ac:dyDescent="0.3">
      <c r="B8" s="366" t="s">
        <v>65</v>
      </c>
      <c r="C8" s="367" t="s">
        <v>97</v>
      </c>
      <c r="E8" s="368" t="s">
        <v>66</v>
      </c>
      <c r="F8" s="489" t="s">
        <v>100</v>
      </c>
      <c r="G8" s="489"/>
      <c r="H8" s="489"/>
    </row>
    <row r="9" spans="2:16" ht="14.4" customHeight="1" x14ac:dyDescent="0.3">
      <c r="B9" s="366" t="s">
        <v>67</v>
      </c>
      <c r="C9" s="367" t="s">
        <v>98</v>
      </c>
      <c r="E9" s="368" t="s">
        <v>68</v>
      </c>
      <c r="F9" s="489" t="s">
        <v>101</v>
      </c>
      <c r="G9" s="489"/>
      <c r="H9" s="489"/>
    </row>
    <row r="10" spans="2:16" ht="14.4" customHeight="1" x14ac:dyDescent="0.3">
      <c r="B10" s="366" t="s">
        <v>69</v>
      </c>
      <c r="C10" s="367" t="s">
        <v>1</v>
      </c>
      <c r="E10" s="368" t="s">
        <v>70</v>
      </c>
      <c r="F10" s="489" t="s">
        <v>102</v>
      </c>
      <c r="G10" s="489"/>
      <c r="H10" s="489"/>
    </row>
    <row r="11" spans="2:16" ht="14.4" customHeight="1" x14ac:dyDescent="0.3">
      <c r="B11" s="366" t="s">
        <v>71</v>
      </c>
      <c r="C11" s="367" t="s">
        <v>99</v>
      </c>
      <c r="E11" s="368" t="s">
        <v>72</v>
      </c>
      <c r="F11" s="490" t="s">
        <v>114</v>
      </c>
      <c r="G11" s="489"/>
      <c r="H11" s="489"/>
    </row>
    <row r="14" spans="2:16" ht="14.4" customHeight="1" x14ac:dyDescent="0.3">
      <c r="C14" s="369" t="s">
        <v>73</v>
      </c>
      <c r="E14" s="369" t="s">
        <v>74</v>
      </c>
      <c r="G14" s="370" t="s">
        <v>75</v>
      </c>
      <c r="I14" s="371" t="s">
        <v>76</v>
      </c>
    </row>
    <row r="15" spans="2:16" ht="14.4" customHeight="1" x14ac:dyDescent="0.3">
      <c r="B15" s="370" t="s">
        <v>77</v>
      </c>
      <c r="C15" s="369" t="s">
        <v>78</v>
      </c>
      <c r="E15" s="369" t="s">
        <v>79</v>
      </c>
      <c r="G15" s="372"/>
      <c r="I15" s="373">
        <f>'11'!I15-((G49-G47))/8</f>
        <v>-247.875</v>
      </c>
    </row>
    <row r="16" spans="2:16" ht="14.4" customHeight="1" x14ac:dyDescent="0.3">
      <c r="B16" s="374">
        <v>1</v>
      </c>
      <c r="C16" s="375"/>
      <c r="E16" s="375"/>
      <c r="G16" s="372">
        <f>((E16-C16)*24)-1</f>
        <v>-1</v>
      </c>
    </row>
    <row r="17" spans="2:7" ht="14.4" customHeight="1" x14ac:dyDescent="0.3">
      <c r="B17" s="374">
        <v>2</v>
      </c>
      <c r="C17" s="375"/>
      <c r="E17" s="375"/>
      <c r="G17" s="372">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4">
        <v>5</v>
      </c>
      <c r="C20" s="375"/>
      <c r="E20" s="375"/>
      <c r="G20" s="372">
        <f>((E20-C20)*24)-1</f>
        <v>-1</v>
      </c>
    </row>
    <row r="21" spans="2:7" ht="14.4" customHeight="1" x14ac:dyDescent="0.3">
      <c r="B21" s="83">
        <v>6</v>
      </c>
      <c r="C21" s="83"/>
      <c r="E21" s="83"/>
      <c r="G21" s="83" t="s">
        <v>103</v>
      </c>
    </row>
    <row r="22" spans="2:7" ht="14.4" customHeight="1" x14ac:dyDescent="0.3">
      <c r="B22" s="374">
        <v>7</v>
      </c>
      <c r="C22" s="375"/>
      <c r="E22" s="375"/>
      <c r="G22" s="372">
        <f>((E22-C22)*24)-1</f>
        <v>-1</v>
      </c>
    </row>
    <row r="23" spans="2:7" ht="14.4" customHeight="1" x14ac:dyDescent="0.3">
      <c r="B23" s="83">
        <v>8</v>
      </c>
      <c r="C23" s="83"/>
      <c r="E23" s="83"/>
      <c r="G23" s="83" t="s">
        <v>103</v>
      </c>
    </row>
    <row r="24" spans="2:7" ht="14.4" customHeight="1" x14ac:dyDescent="0.3">
      <c r="B24" s="374">
        <v>9</v>
      </c>
      <c r="C24" s="375"/>
      <c r="E24" s="375"/>
      <c r="G24" s="372">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4">
        <v>12</v>
      </c>
      <c r="C27" s="375"/>
      <c r="E27" s="375"/>
      <c r="G27" s="372">
        <f>((E27-C27)*24)-1</f>
        <v>-1</v>
      </c>
    </row>
    <row r="28" spans="2:7" ht="14.4" customHeight="1" x14ac:dyDescent="0.3">
      <c r="B28" s="374">
        <v>13</v>
      </c>
      <c r="C28" s="375"/>
      <c r="E28" s="375"/>
      <c r="G28" s="372">
        <f>((E28-C28)*24)-1</f>
        <v>-1</v>
      </c>
    </row>
    <row r="29" spans="2:7" ht="14.4" customHeight="1" x14ac:dyDescent="0.3">
      <c r="B29" s="374">
        <v>14</v>
      </c>
      <c r="C29" s="375"/>
      <c r="E29" s="375"/>
      <c r="G29" s="372">
        <f>((E29-C29)*24)-1</f>
        <v>-1</v>
      </c>
    </row>
    <row r="30" spans="2:7" ht="14.4" customHeight="1" x14ac:dyDescent="0.3">
      <c r="B30" s="374">
        <v>15</v>
      </c>
      <c r="C30" s="375"/>
      <c r="E30" s="375"/>
      <c r="G30" s="372">
        <f>((E30-C30)*24)-1</f>
        <v>-1</v>
      </c>
    </row>
    <row r="31" spans="2:7" ht="14.4" customHeight="1" x14ac:dyDescent="0.3">
      <c r="B31" s="374">
        <v>16</v>
      </c>
      <c r="C31" s="375"/>
      <c r="E31" s="375"/>
      <c r="G31" s="372">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74">
        <v>19</v>
      </c>
      <c r="C34" s="375"/>
      <c r="E34" s="375"/>
      <c r="G34" s="372">
        <f>((E34-C34)*24)-1</f>
        <v>-1</v>
      </c>
    </row>
    <row r="35" spans="2:7" ht="14.4" customHeight="1" x14ac:dyDescent="0.3">
      <c r="B35" s="374">
        <v>20</v>
      </c>
      <c r="C35" s="375"/>
      <c r="E35" s="375"/>
      <c r="G35" s="372">
        <f>((E35-C35)*24)-1</f>
        <v>-1</v>
      </c>
    </row>
    <row r="36" spans="2:7" ht="14.4" customHeight="1" x14ac:dyDescent="0.3">
      <c r="B36" s="374">
        <v>21</v>
      </c>
      <c r="C36" s="375"/>
      <c r="E36" s="375"/>
      <c r="G36" s="372">
        <f>((E36-C36)*24)-1</f>
        <v>-1</v>
      </c>
    </row>
    <row r="37" spans="2:7" ht="14.4" customHeight="1" x14ac:dyDescent="0.3">
      <c r="B37" s="374">
        <v>22</v>
      </c>
      <c r="C37" s="375"/>
      <c r="E37" s="375"/>
      <c r="G37" s="372">
        <f>((E37-C37)*24)-1</f>
        <v>-1</v>
      </c>
    </row>
    <row r="38" spans="2:7" ht="14.4" customHeight="1" x14ac:dyDescent="0.3">
      <c r="B38" s="374">
        <v>23</v>
      </c>
      <c r="C38" s="375"/>
      <c r="E38" s="375"/>
      <c r="G38" s="372">
        <f>((E38-C38)*24)-1</f>
        <v>-1</v>
      </c>
    </row>
    <row r="39" spans="2:7" ht="14.4" customHeight="1" x14ac:dyDescent="0.3">
      <c r="B39" s="43">
        <v>24</v>
      </c>
      <c r="C39" s="43"/>
      <c r="E39" s="43"/>
      <c r="G39" s="43" t="s">
        <v>103</v>
      </c>
    </row>
    <row r="40" spans="2:7" ht="14.4" customHeight="1" x14ac:dyDescent="0.3">
      <c r="B40" s="87">
        <v>25</v>
      </c>
      <c r="C40" s="87"/>
      <c r="E40" s="87"/>
      <c r="G40" s="87" t="s">
        <v>103</v>
      </c>
    </row>
    <row r="41" spans="2:7" ht="14.4" customHeight="1" x14ac:dyDescent="0.3">
      <c r="B41" s="67">
        <v>26</v>
      </c>
      <c r="C41" s="67"/>
      <c r="E41" s="67"/>
      <c r="G41" s="67" t="s">
        <v>103</v>
      </c>
    </row>
    <row r="42" spans="2:7" ht="14.4" customHeight="1" x14ac:dyDescent="0.3">
      <c r="B42" s="374">
        <v>27</v>
      </c>
      <c r="C42" s="375"/>
      <c r="E42" s="375"/>
      <c r="G42" s="372">
        <f>((E42-C42)*24)-1</f>
        <v>-1</v>
      </c>
    </row>
    <row r="43" spans="2:7" ht="14.4" customHeight="1" x14ac:dyDescent="0.3">
      <c r="B43" s="374">
        <v>28</v>
      </c>
      <c r="C43" s="375"/>
      <c r="E43" s="375"/>
      <c r="G43" s="372">
        <f>((E43-C43)*24)-1</f>
        <v>-1</v>
      </c>
    </row>
    <row r="44" spans="2:7" ht="14.4" customHeight="1" x14ac:dyDescent="0.3">
      <c r="B44" s="374">
        <v>29</v>
      </c>
      <c r="C44" s="375"/>
      <c r="E44" s="375"/>
      <c r="G44" s="372">
        <f>((E44-C44)*24)-1</f>
        <v>-1</v>
      </c>
    </row>
    <row r="45" spans="2:7" ht="14.4" customHeight="1" x14ac:dyDescent="0.3">
      <c r="B45" s="374">
        <v>30</v>
      </c>
      <c r="C45" s="375"/>
      <c r="E45" s="375"/>
      <c r="G45" s="372">
        <f>((E45-C45)*24)-1</f>
        <v>-1</v>
      </c>
    </row>
    <row r="46" spans="2:7" ht="14.4" customHeight="1" x14ac:dyDescent="0.3">
      <c r="B46" s="43">
        <v>31</v>
      </c>
      <c r="C46" s="43"/>
      <c r="E46" s="43"/>
      <c r="G46" s="43" t="s">
        <v>103</v>
      </c>
    </row>
    <row r="47" spans="2:7" ht="14.4" customHeight="1" x14ac:dyDescent="0.3">
      <c r="E47" s="376"/>
      <c r="G47" s="377">
        <f>SUMIF(G16:G46,"&lt;&gt;Vacaciones")+(COUNTIF(G16:G46,"Baja")+COUNTIF(G16:G46,"Vacaciones Anteriores"))*8</f>
        <v>-19</v>
      </c>
    </row>
    <row r="49" spans="2:8" ht="14.4" customHeight="1" x14ac:dyDescent="0.3">
      <c r="G49" s="377">
        <f>('2022'!X40*8)/8</f>
        <v>152</v>
      </c>
    </row>
    <row r="51" spans="2:8" ht="14.4" customHeight="1" x14ac:dyDescent="0.3">
      <c r="B51" s="378" t="s">
        <v>80</v>
      </c>
      <c r="E51" s="379" t="s">
        <v>81</v>
      </c>
    </row>
    <row r="54" spans="2:8" ht="14.4" customHeight="1" x14ac:dyDescent="0.3">
      <c r="B54" s="378" t="s">
        <v>85</v>
      </c>
      <c r="C54" s="380">
        <v>31</v>
      </c>
      <c r="D54" s="381" t="s">
        <v>82</v>
      </c>
      <c r="E54" s="382" t="s">
        <v>96</v>
      </c>
      <c r="F54" s="383" t="s">
        <v>82</v>
      </c>
      <c r="G54" s="384">
        <v>2022</v>
      </c>
    </row>
    <row r="58" spans="2:8" ht="14.4" customHeight="1" x14ac:dyDescent="0.3">
      <c r="B58" s="483" t="s">
        <v>84</v>
      </c>
      <c r="C58" s="483"/>
      <c r="D58" s="483"/>
      <c r="E58" s="483"/>
      <c r="F58" s="483"/>
      <c r="G58" s="483"/>
      <c r="H58" s="483"/>
    </row>
    <row r="59" spans="2:8" ht="14.4" customHeight="1" x14ac:dyDescent="0.3">
      <c r="B59" s="483"/>
      <c r="C59" s="483"/>
      <c r="D59" s="483"/>
      <c r="E59" s="483"/>
      <c r="F59" s="483"/>
      <c r="G59" s="483"/>
      <c r="H59" s="483"/>
    </row>
    <row r="60" spans="2:8" ht="14.4" customHeight="1" x14ac:dyDescent="0.3">
      <c r="B60" s="483"/>
      <c r="C60" s="483"/>
      <c r="D60" s="483"/>
      <c r="E60" s="483"/>
      <c r="F60" s="483"/>
      <c r="G60" s="483"/>
      <c r="H60" s="483"/>
    </row>
    <row r="61" spans="2:8" ht="14.4" customHeight="1" x14ac:dyDescent="0.3">
      <c r="B61" s="483"/>
      <c r="C61" s="483"/>
      <c r="D61" s="483"/>
      <c r="E61" s="483"/>
      <c r="F61" s="483"/>
      <c r="G61" s="483"/>
      <c r="H61" s="483"/>
    </row>
    <row r="62" spans="2:8" ht="14.4" customHeight="1" x14ac:dyDescent="0.3">
      <c r="B62" s="483"/>
      <c r="C62" s="483"/>
      <c r="D62" s="483"/>
      <c r="E62" s="483"/>
      <c r="F62" s="483"/>
      <c r="G62" s="483"/>
      <c r="H62" s="48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workbookViewId="0">
      <selection activeCell="C22" sqref="C22:G22"/>
    </sheetView>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97"/>
      <c r="K2" s="98" t="s">
        <v>60</v>
      </c>
      <c r="L2" s="99"/>
      <c r="M2" s="99"/>
      <c r="N2" s="99"/>
    </row>
    <row r="3" spans="2:16" ht="14.4" customHeight="1" x14ac:dyDescent="0.3">
      <c r="J3" s="100"/>
      <c r="K3" s="98" t="s">
        <v>61</v>
      </c>
      <c r="L3" s="99"/>
      <c r="M3" s="99"/>
      <c r="N3" s="99"/>
    </row>
    <row r="4" spans="2:16" ht="14.4" customHeight="1" x14ac:dyDescent="0.3">
      <c r="J4" s="101"/>
      <c r="K4" s="98" t="s">
        <v>62</v>
      </c>
      <c r="L4" s="99"/>
      <c r="M4" s="99"/>
      <c r="N4" s="99"/>
    </row>
    <row r="5" spans="2:16" ht="15" customHeight="1" x14ac:dyDescent="0.3">
      <c r="J5" s="102"/>
      <c r="K5" s="99"/>
      <c r="L5" s="99"/>
      <c r="M5" s="99"/>
      <c r="N5" s="99"/>
    </row>
    <row r="6" spans="2:16" ht="16.2" customHeight="1" x14ac:dyDescent="0.3">
      <c r="B6" s="396" t="s">
        <v>63</v>
      </c>
      <c r="C6" s="397"/>
      <c r="D6" s="397"/>
      <c r="E6" s="397"/>
      <c r="F6" s="397"/>
      <c r="G6" s="397"/>
      <c r="H6" s="398"/>
      <c r="J6" s="399" t="s">
        <v>64</v>
      </c>
      <c r="K6" s="399"/>
      <c r="L6" s="399"/>
      <c r="M6" s="399"/>
      <c r="N6" s="399"/>
      <c r="O6" s="399"/>
      <c r="P6" s="400"/>
    </row>
    <row r="8" spans="2:16" ht="14.4" customHeight="1" x14ac:dyDescent="0.3">
      <c r="B8" s="103" t="s">
        <v>65</v>
      </c>
      <c r="C8" s="104" t="s">
        <v>97</v>
      </c>
      <c r="E8" s="105" t="s">
        <v>66</v>
      </c>
      <c r="F8" s="401" t="s">
        <v>100</v>
      </c>
      <c r="G8" s="401"/>
      <c r="H8" s="401"/>
    </row>
    <row r="9" spans="2:16" ht="14.4" customHeight="1" x14ac:dyDescent="0.3">
      <c r="B9" s="103" t="s">
        <v>67</v>
      </c>
      <c r="C9" s="104" t="s">
        <v>98</v>
      </c>
      <c r="E9" s="105" t="s">
        <v>68</v>
      </c>
      <c r="F9" s="401" t="s">
        <v>101</v>
      </c>
      <c r="G9" s="401"/>
      <c r="H9" s="401"/>
    </row>
    <row r="10" spans="2:16" ht="14.4" customHeight="1" x14ac:dyDescent="0.3">
      <c r="B10" s="103" t="s">
        <v>69</v>
      </c>
      <c r="C10" s="104" t="s">
        <v>1</v>
      </c>
      <c r="E10" s="105" t="s">
        <v>70</v>
      </c>
      <c r="F10" s="401" t="s">
        <v>102</v>
      </c>
      <c r="G10" s="401"/>
      <c r="H10" s="401"/>
    </row>
    <row r="11" spans="2:16" ht="14.4" customHeight="1" x14ac:dyDescent="0.3">
      <c r="B11" s="103" t="s">
        <v>71</v>
      </c>
      <c r="C11" s="104" t="s">
        <v>99</v>
      </c>
      <c r="E11" s="105" t="s">
        <v>72</v>
      </c>
      <c r="F11" s="402" t="s">
        <v>106</v>
      </c>
      <c r="G11" s="401"/>
      <c r="H11" s="401"/>
    </row>
    <row r="14" spans="2:16" ht="14.4" customHeight="1" x14ac:dyDescent="0.3">
      <c r="C14" s="106" t="s">
        <v>73</v>
      </c>
      <c r="E14" s="106" t="s">
        <v>74</v>
      </c>
      <c r="G14" s="107" t="s">
        <v>75</v>
      </c>
      <c r="I14" s="108" t="s">
        <v>76</v>
      </c>
      <c r="J14" s="108"/>
    </row>
    <row r="15" spans="2:16" ht="14.4" customHeight="1" x14ac:dyDescent="0.3">
      <c r="B15" s="107" t="s">
        <v>77</v>
      </c>
      <c r="C15" s="106" t="s">
        <v>78</v>
      </c>
      <c r="E15" s="106" t="s">
        <v>79</v>
      </c>
      <c r="G15" s="109"/>
      <c r="I15" s="110">
        <f>'2022'!Z35-((G49-G47))/8</f>
        <v>7</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1">
        <v>3</v>
      </c>
      <c r="C18" s="385">
        <v>0.33333333333333331</v>
      </c>
      <c r="E18" s="385">
        <v>0.70833333333333337</v>
      </c>
      <c r="G18" s="109">
        <f>((E18-C18)*24)-1</f>
        <v>8.0000000000000018</v>
      </c>
    </row>
    <row r="19" spans="2:7" ht="14.4" customHeight="1" x14ac:dyDescent="0.3">
      <c r="B19" s="111">
        <v>4</v>
      </c>
      <c r="C19" s="491" t="s">
        <v>57</v>
      </c>
      <c r="E19" s="491" t="s">
        <v>57</v>
      </c>
      <c r="G19" s="492" t="s">
        <v>57</v>
      </c>
    </row>
    <row r="20" spans="2:7" ht="14.4" customHeight="1" x14ac:dyDescent="0.3">
      <c r="B20" s="111">
        <v>5</v>
      </c>
      <c r="C20" s="491" t="s">
        <v>57</v>
      </c>
      <c r="E20" s="491" t="s">
        <v>57</v>
      </c>
      <c r="G20" s="492" t="s">
        <v>57</v>
      </c>
    </row>
    <row r="21" spans="2:7" ht="14.4" customHeight="1" x14ac:dyDescent="0.3">
      <c r="B21" s="15">
        <v>6</v>
      </c>
      <c r="C21" s="15"/>
      <c r="E21" s="15"/>
      <c r="G21" s="15" t="s">
        <v>103</v>
      </c>
    </row>
    <row r="22" spans="2:7" ht="14.4" customHeight="1" x14ac:dyDescent="0.3">
      <c r="B22" s="111">
        <v>7</v>
      </c>
      <c r="C22" s="491" t="s">
        <v>57</v>
      </c>
      <c r="E22" s="491" t="s">
        <v>57</v>
      </c>
      <c r="G22" s="492" t="s">
        <v>57</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1">
        <v>10</v>
      </c>
      <c r="C25" s="112"/>
      <c r="E25" s="112"/>
      <c r="G25" s="109">
        <f>((E25-C25)*24)-1</f>
        <v>-1</v>
      </c>
    </row>
    <row r="26" spans="2:7" ht="14.4" customHeight="1" x14ac:dyDescent="0.3">
      <c r="B26" s="111">
        <v>11</v>
      </c>
      <c r="C26" s="112"/>
      <c r="E26" s="112"/>
      <c r="G26" s="109">
        <f>((E26-C26)*24)-1</f>
        <v>-1</v>
      </c>
    </row>
    <row r="27" spans="2:7" ht="14.4" customHeight="1" x14ac:dyDescent="0.3">
      <c r="B27" s="111">
        <v>12</v>
      </c>
      <c r="C27" s="112"/>
      <c r="E27" s="112"/>
      <c r="G27" s="109">
        <f>((E27-C27)*24)-1</f>
        <v>-1</v>
      </c>
    </row>
    <row r="28" spans="2:7" ht="14.4" customHeight="1" x14ac:dyDescent="0.3">
      <c r="B28" s="111">
        <v>13</v>
      </c>
      <c r="C28" s="112"/>
      <c r="E28" s="112"/>
      <c r="G28" s="109">
        <f>((E28-C28)*24)-1</f>
        <v>-1</v>
      </c>
    </row>
    <row r="29" spans="2:7" ht="14.4" customHeight="1" x14ac:dyDescent="0.3">
      <c r="B29" s="111">
        <v>14</v>
      </c>
      <c r="C29" s="112"/>
      <c r="E29" s="112"/>
      <c r="G29" s="109">
        <f>((E29-C29)*24)-1</f>
        <v>-1</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1">
        <v>17</v>
      </c>
      <c r="C32" s="112"/>
      <c r="E32" s="112"/>
      <c r="G32" s="109">
        <f>((E32-C32)*24)-1</f>
        <v>-1</v>
      </c>
    </row>
    <row r="33" spans="2:7" ht="14.4" customHeight="1" x14ac:dyDescent="0.3">
      <c r="B33" s="111">
        <v>18</v>
      </c>
      <c r="C33" s="112"/>
      <c r="E33" s="112"/>
      <c r="G33" s="109">
        <f>((E33-C33)*24)-1</f>
        <v>-1</v>
      </c>
    </row>
    <row r="34" spans="2:7" ht="14.4" customHeight="1" x14ac:dyDescent="0.3">
      <c r="B34" s="111">
        <v>19</v>
      </c>
      <c r="C34" s="112"/>
      <c r="E34" s="112"/>
      <c r="G34" s="109">
        <f>((E34-C34)*24)-1</f>
        <v>-1</v>
      </c>
    </row>
    <row r="35" spans="2:7" ht="14.4" customHeight="1" x14ac:dyDescent="0.3">
      <c r="B35" s="111">
        <v>20</v>
      </c>
      <c r="C35" s="112"/>
      <c r="E35" s="112"/>
      <c r="G35" s="109">
        <f>((E35-C35)*24)-1</f>
        <v>-1</v>
      </c>
    </row>
    <row r="36" spans="2:7" ht="14.4" customHeight="1" x14ac:dyDescent="0.3">
      <c r="B36" s="111">
        <v>21</v>
      </c>
      <c r="C36" s="112"/>
      <c r="E36" s="112"/>
      <c r="G36" s="109">
        <f>((E36-C36)*24)-1</f>
        <v>-1</v>
      </c>
    </row>
    <row r="37" spans="2:7" ht="14.4" customHeight="1" x14ac:dyDescent="0.3">
      <c r="B37" s="36">
        <v>22</v>
      </c>
      <c r="C37" s="36"/>
      <c r="E37" s="36"/>
      <c r="G37" s="36" t="s">
        <v>103</v>
      </c>
    </row>
    <row r="38" spans="2:7" ht="14.4" customHeight="1" x14ac:dyDescent="0.3">
      <c r="B38" s="41">
        <v>23</v>
      </c>
      <c r="C38" s="41"/>
      <c r="E38" s="41"/>
      <c r="G38" s="41" t="s">
        <v>103</v>
      </c>
    </row>
    <row r="39" spans="2:7" ht="14.4" customHeight="1" x14ac:dyDescent="0.3">
      <c r="B39" s="111">
        <v>24</v>
      </c>
      <c r="C39" s="112"/>
      <c r="E39" s="112"/>
      <c r="G39" s="109">
        <f>((E39-C39)*24)-1</f>
        <v>-1</v>
      </c>
    </row>
    <row r="40" spans="2:7" ht="14.4" customHeight="1" x14ac:dyDescent="0.3">
      <c r="B40" s="111">
        <v>25</v>
      </c>
      <c r="C40" s="112"/>
      <c r="E40" s="112"/>
      <c r="G40" s="109">
        <f>((E40-C40)*24)-1</f>
        <v>-1</v>
      </c>
    </row>
    <row r="41" spans="2:7" ht="14.4" customHeight="1" x14ac:dyDescent="0.3">
      <c r="B41" s="111">
        <v>26</v>
      </c>
      <c r="C41" s="112"/>
      <c r="E41" s="112"/>
      <c r="G41" s="109">
        <f>((E41-C41)*24)-1</f>
        <v>-1</v>
      </c>
    </row>
    <row r="42" spans="2:7" ht="14.4" customHeight="1" x14ac:dyDescent="0.3">
      <c r="B42" s="111">
        <v>27</v>
      </c>
      <c r="C42" s="112"/>
      <c r="E42" s="112"/>
      <c r="G42" s="109">
        <f>((E42-C42)*24)-1</f>
        <v>-1</v>
      </c>
    </row>
    <row r="43" spans="2:7" ht="14.4" customHeight="1" x14ac:dyDescent="0.3">
      <c r="B43" s="111">
        <v>28</v>
      </c>
      <c r="C43" s="112"/>
      <c r="E43" s="112"/>
      <c r="G43" s="109">
        <f>((E43-C43)*24)-1</f>
        <v>-1</v>
      </c>
    </row>
    <row r="44" spans="2:7" ht="14.4" customHeight="1" x14ac:dyDescent="0.3">
      <c r="B44" s="47">
        <v>29</v>
      </c>
      <c r="C44" s="47"/>
      <c r="E44" s="47"/>
      <c r="G44" s="47" t="s">
        <v>103</v>
      </c>
    </row>
    <row r="45" spans="2:7" ht="14.4" customHeight="1" x14ac:dyDescent="0.3">
      <c r="B45" s="53">
        <v>30</v>
      </c>
      <c r="C45" s="53"/>
      <c r="E45" s="53"/>
      <c r="G45" s="53" t="s">
        <v>103</v>
      </c>
    </row>
    <row r="46" spans="2:7" ht="14.4" customHeight="1" x14ac:dyDescent="0.3">
      <c r="B46" s="111">
        <v>31</v>
      </c>
      <c r="C46" s="112"/>
      <c r="E46" s="112"/>
      <c r="G46" s="109">
        <f>((E46-C46)*24)-1</f>
        <v>-1</v>
      </c>
    </row>
    <row r="47" spans="2:7" ht="14.4" customHeight="1" x14ac:dyDescent="0.3">
      <c r="E47" s="113"/>
      <c r="G47" s="114">
        <f>SUMIF(G16:G46,"&lt;&gt;Vacaciones")+(COUNTIF(G16:G46,"Baja")+COUNTIF(G16:G46,"Vacaciones Anteriores"))*8</f>
        <v>-7.9999999999999982</v>
      </c>
    </row>
    <row r="48" spans="2:7" ht="14.4" customHeight="1" x14ac:dyDescent="0.3">
      <c r="G48" s="115">
        <v>0</v>
      </c>
    </row>
    <row r="49" spans="2:9" ht="14.4" customHeight="1" x14ac:dyDescent="0.3">
      <c r="G49" s="114">
        <f>('2022'!H11*8)/8</f>
        <v>160</v>
      </c>
      <c r="I49" s="110"/>
    </row>
    <row r="51" spans="2:9" ht="14.4" customHeight="1" x14ac:dyDescent="0.3">
      <c r="B51" s="116" t="s">
        <v>80</v>
      </c>
      <c r="E51" s="117" t="s">
        <v>81</v>
      </c>
    </row>
    <row r="54" spans="2:9" ht="14.4" customHeight="1" x14ac:dyDescent="0.3">
      <c r="B54" s="116" t="s">
        <v>85</v>
      </c>
      <c r="C54" s="118">
        <v>31</v>
      </c>
      <c r="D54" s="119" t="s">
        <v>82</v>
      </c>
      <c r="E54" s="120" t="s">
        <v>83</v>
      </c>
      <c r="F54" s="121" t="s">
        <v>82</v>
      </c>
      <c r="G54" s="122">
        <v>2022</v>
      </c>
    </row>
    <row r="58" spans="2:9" ht="14.4" customHeight="1" x14ac:dyDescent="0.3">
      <c r="B58" s="395" t="s">
        <v>84</v>
      </c>
      <c r="C58" s="395"/>
      <c r="D58" s="395"/>
      <c r="E58" s="395"/>
      <c r="F58" s="395"/>
      <c r="G58" s="395"/>
      <c r="H58" s="395"/>
    </row>
    <row r="59" spans="2:9" ht="14.4" customHeight="1" x14ac:dyDescent="0.3">
      <c r="B59" s="395"/>
      <c r="C59" s="395"/>
      <c r="D59" s="395"/>
      <c r="E59" s="395"/>
      <c r="F59" s="395"/>
      <c r="G59" s="395"/>
      <c r="H59" s="395"/>
    </row>
    <row r="60" spans="2:9" ht="14.4" customHeight="1" x14ac:dyDescent="0.3">
      <c r="B60" s="395"/>
      <c r="C60" s="395"/>
      <c r="D60" s="395"/>
      <c r="E60" s="395"/>
      <c r="F60" s="395"/>
      <c r="G60" s="395"/>
      <c r="H60" s="395"/>
    </row>
    <row r="61" spans="2:9" ht="14.4" customHeight="1" x14ac:dyDescent="0.3">
      <c r="B61" s="395"/>
      <c r="C61" s="395"/>
      <c r="D61" s="395"/>
      <c r="E61" s="395"/>
      <c r="F61" s="395"/>
      <c r="G61" s="395"/>
      <c r="H61" s="395"/>
    </row>
    <row r="62" spans="2:9" ht="14.4" customHeight="1" x14ac:dyDescent="0.3">
      <c r="B62" s="395"/>
      <c r="C62" s="395"/>
      <c r="D62" s="395"/>
      <c r="E62" s="395"/>
      <c r="F62" s="395"/>
      <c r="G62" s="395"/>
      <c r="H62" s="39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workbookViewId="0">
      <selection activeCell="C18" sqref="C18:G18"/>
    </sheetView>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123"/>
      <c r="K2" s="124" t="s">
        <v>60</v>
      </c>
      <c r="L2" s="125"/>
      <c r="M2" s="125"/>
      <c r="N2" s="125"/>
    </row>
    <row r="3" spans="2:16" ht="14.4" customHeight="1" x14ac:dyDescent="0.3">
      <c r="J3" s="126"/>
      <c r="K3" s="124" t="s">
        <v>61</v>
      </c>
      <c r="L3" s="125"/>
      <c r="M3" s="125"/>
      <c r="N3" s="125"/>
    </row>
    <row r="4" spans="2:16" ht="14.4" customHeight="1" x14ac:dyDescent="0.3">
      <c r="J4" s="127"/>
      <c r="K4" s="124" t="s">
        <v>62</v>
      </c>
      <c r="L4" s="125"/>
      <c r="M4" s="125"/>
      <c r="N4" s="125"/>
    </row>
    <row r="5" spans="2:16" ht="15" customHeight="1" x14ac:dyDescent="0.3">
      <c r="J5" s="128"/>
      <c r="K5" s="125"/>
      <c r="L5" s="125"/>
      <c r="M5" s="125"/>
      <c r="N5" s="125"/>
    </row>
    <row r="6" spans="2:16" ht="16.2" customHeight="1" x14ac:dyDescent="0.3">
      <c r="B6" s="406" t="s">
        <v>63</v>
      </c>
      <c r="C6" s="407"/>
      <c r="D6" s="407"/>
      <c r="E6" s="407"/>
      <c r="F6" s="407"/>
      <c r="G6" s="407"/>
      <c r="H6" s="408"/>
      <c r="J6" s="409" t="s">
        <v>64</v>
      </c>
      <c r="K6" s="409"/>
      <c r="L6" s="409"/>
      <c r="M6" s="409"/>
      <c r="N6" s="409"/>
      <c r="O6" s="409"/>
      <c r="P6" s="410"/>
    </row>
    <row r="8" spans="2:16" ht="14.4" customHeight="1" x14ac:dyDescent="0.3">
      <c r="B8" s="129" t="s">
        <v>65</v>
      </c>
      <c r="C8" s="130" t="s">
        <v>97</v>
      </c>
      <c r="E8" s="131" t="s">
        <v>66</v>
      </c>
      <c r="F8" s="404" t="s">
        <v>100</v>
      </c>
      <c r="G8" s="404"/>
      <c r="H8" s="404"/>
    </row>
    <row r="9" spans="2:16" ht="14.4" customHeight="1" x14ac:dyDescent="0.3">
      <c r="B9" s="129" t="s">
        <v>67</v>
      </c>
      <c r="C9" s="130" t="s">
        <v>98</v>
      </c>
      <c r="E9" s="131" t="s">
        <v>68</v>
      </c>
      <c r="F9" s="404" t="s">
        <v>101</v>
      </c>
      <c r="G9" s="404"/>
      <c r="H9" s="404"/>
    </row>
    <row r="10" spans="2:16" ht="14.4" customHeight="1" x14ac:dyDescent="0.3">
      <c r="B10" s="129" t="s">
        <v>69</v>
      </c>
      <c r="C10" s="130" t="s">
        <v>1</v>
      </c>
      <c r="E10" s="131" t="s">
        <v>70</v>
      </c>
      <c r="F10" s="404" t="s">
        <v>102</v>
      </c>
      <c r="G10" s="404"/>
      <c r="H10" s="404"/>
    </row>
    <row r="11" spans="2:16" ht="14.4" customHeight="1" x14ac:dyDescent="0.3">
      <c r="B11" s="129" t="s">
        <v>71</v>
      </c>
      <c r="C11" s="130" t="s">
        <v>99</v>
      </c>
      <c r="E11" s="131" t="s">
        <v>72</v>
      </c>
      <c r="F11" s="403" t="s">
        <v>104</v>
      </c>
      <c r="G11" s="404"/>
      <c r="H11" s="404"/>
    </row>
    <row r="14" spans="2:16" ht="14.4" customHeight="1" x14ac:dyDescent="0.3">
      <c r="C14" s="132" t="s">
        <v>73</v>
      </c>
      <c r="E14" s="132" t="s">
        <v>74</v>
      </c>
      <c r="G14" s="133" t="s">
        <v>75</v>
      </c>
      <c r="I14" s="134" t="s">
        <v>76</v>
      </c>
    </row>
    <row r="15" spans="2:16" ht="14.4" customHeight="1" x14ac:dyDescent="0.3">
      <c r="B15" s="133" t="s">
        <v>77</v>
      </c>
      <c r="C15" s="132" t="s">
        <v>78</v>
      </c>
      <c r="E15" s="132" t="s">
        <v>79</v>
      </c>
      <c r="G15" s="135"/>
      <c r="I15" s="136">
        <f>'1'!I15-((G49-G47))/8</f>
        <v>-15.125</v>
      </c>
    </row>
    <row r="16" spans="2:16" ht="14.4" customHeight="1" x14ac:dyDescent="0.3">
      <c r="B16" s="137">
        <v>1</v>
      </c>
      <c r="C16" s="491" t="s">
        <v>57</v>
      </c>
      <c r="E16" s="491" t="s">
        <v>57</v>
      </c>
      <c r="G16" s="492" t="s">
        <v>57</v>
      </c>
    </row>
    <row r="17" spans="2:7" ht="14.4" customHeight="1" x14ac:dyDescent="0.3">
      <c r="B17" s="137">
        <v>2</v>
      </c>
      <c r="C17" s="491" t="s">
        <v>57</v>
      </c>
      <c r="E17" s="491" t="s">
        <v>57</v>
      </c>
      <c r="G17" s="492" t="s">
        <v>57</v>
      </c>
    </row>
    <row r="18" spans="2:7" ht="14.4" customHeight="1" x14ac:dyDescent="0.3">
      <c r="B18" s="137">
        <v>3</v>
      </c>
      <c r="C18" s="491" t="s">
        <v>57</v>
      </c>
      <c r="E18" s="491" t="s">
        <v>57</v>
      </c>
      <c r="G18" s="492" t="s">
        <v>57</v>
      </c>
    </row>
    <row r="19" spans="2:7" ht="14.4" customHeight="1" x14ac:dyDescent="0.3">
      <c r="B19" s="137">
        <v>4</v>
      </c>
      <c r="C19" s="138"/>
      <c r="E19" s="138"/>
      <c r="G19" s="135">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37">
        <v>7</v>
      </c>
      <c r="C22" s="138"/>
      <c r="E22" s="138"/>
      <c r="G22" s="135">
        <f>((E22-C22)*24)-1</f>
        <v>-1</v>
      </c>
    </row>
    <row r="23" spans="2:7" ht="14.4" customHeight="1" x14ac:dyDescent="0.3">
      <c r="B23" s="137">
        <v>8</v>
      </c>
      <c r="C23" s="138"/>
      <c r="E23" s="138"/>
      <c r="G23" s="135">
        <f>((E23-C23)*24)-1</f>
        <v>-1</v>
      </c>
    </row>
    <row r="24" spans="2:7" ht="14.4" customHeight="1" x14ac:dyDescent="0.3">
      <c r="B24" s="137">
        <v>9</v>
      </c>
      <c r="C24" s="138"/>
      <c r="E24" s="138"/>
      <c r="G24" s="135">
        <f>((E24-C24)*24)-1</f>
        <v>-1</v>
      </c>
    </row>
    <row r="25" spans="2:7" ht="14.4" customHeight="1" x14ac:dyDescent="0.3">
      <c r="B25" s="137">
        <v>10</v>
      </c>
      <c r="C25" s="138"/>
      <c r="E25" s="138"/>
      <c r="G25" s="135">
        <f>((E25-C25)*24)-1</f>
        <v>-1</v>
      </c>
    </row>
    <row r="26" spans="2:7" ht="14.4" customHeight="1" x14ac:dyDescent="0.3">
      <c r="B26" s="137">
        <v>11</v>
      </c>
      <c r="C26" s="138"/>
      <c r="E26" s="138"/>
      <c r="G26" s="135">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37">
        <v>14</v>
      </c>
      <c r="C29" s="138"/>
      <c r="E29" s="138"/>
      <c r="G29" s="135">
        <f>((E29-C29)*24)-1</f>
        <v>-1</v>
      </c>
    </row>
    <row r="30" spans="2:7" ht="14.4" customHeight="1" x14ac:dyDescent="0.3">
      <c r="B30" s="137">
        <v>15</v>
      </c>
      <c r="C30" s="138"/>
      <c r="E30" s="138"/>
      <c r="G30" s="135">
        <f>((E30-C30)*24)-1</f>
        <v>-1</v>
      </c>
    </row>
    <row r="31" spans="2:7" ht="14.4" customHeight="1" x14ac:dyDescent="0.3">
      <c r="B31" s="137">
        <v>16</v>
      </c>
      <c r="C31" s="138"/>
      <c r="E31" s="138"/>
      <c r="G31" s="135">
        <f>((E31-C31)*24)-1</f>
        <v>-1</v>
      </c>
    </row>
    <row r="32" spans="2:7" ht="14.4" customHeight="1" x14ac:dyDescent="0.3">
      <c r="B32" s="137">
        <v>17</v>
      </c>
      <c r="C32" s="138"/>
      <c r="E32" s="138"/>
      <c r="G32" s="135">
        <f>((E32-C32)*24)-1</f>
        <v>-1</v>
      </c>
    </row>
    <row r="33" spans="2:7" ht="14.4" customHeight="1" x14ac:dyDescent="0.3">
      <c r="B33" s="137">
        <v>18</v>
      </c>
      <c r="C33" s="138"/>
      <c r="E33" s="138"/>
      <c r="G33" s="135">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37">
        <v>21</v>
      </c>
      <c r="C36" s="138"/>
      <c r="E36" s="138"/>
      <c r="G36" s="135">
        <f>((E36-C36)*24)-1</f>
        <v>-1</v>
      </c>
    </row>
    <row r="37" spans="2:7" ht="14.4" customHeight="1" x14ac:dyDescent="0.3">
      <c r="B37" s="137">
        <v>22</v>
      </c>
      <c r="C37" s="138"/>
      <c r="E37" s="138"/>
      <c r="G37" s="135">
        <f>((E37-C37)*24)-1</f>
        <v>-1</v>
      </c>
    </row>
    <row r="38" spans="2:7" ht="14.4" customHeight="1" x14ac:dyDescent="0.3">
      <c r="B38" s="137">
        <v>23</v>
      </c>
      <c r="C38" s="138"/>
      <c r="E38" s="138"/>
      <c r="G38" s="135">
        <f>((E38-C38)*24)-1</f>
        <v>-1</v>
      </c>
    </row>
    <row r="39" spans="2:7" ht="14.4" customHeight="1" x14ac:dyDescent="0.3">
      <c r="B39" s="137">
        <v>24</v>
      </c>
      <c r="C39" s="138"/>
      <c r="E39" s="138"/>
      <c r="G39" s="135">
        <f>((E39-C39)*24)-1</f>
        <v>-1</v>
      </c>
    </row>
    <row r="40" spans="2:7" ht="14.4" customHeight="1" x14ac:dyDescent="0.3">
      <c r="B40" s="137">
        <v>25</v>
      </c>
      <c r="C40" s="138"/>
      <c r="E40" s="138"/>
      <c r="G40" s="135">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37">
        <v>28</v>
      </c>
      <c r="C43" s="138"/>
      <c r="E43" s="138"/>
      <c r="G43" s="135">
        <f>((E43-C43)*24)-1</f>
        <v>-1</v>
      </c>
    </row>
    <row r="44" spans="2:7" ht="14.4" customHeight="1" x14ac:dyDescent="0.3">
      <c r="C44" s="139"/>
      <c r="D44" s="139"/>
      <c r="E44" s="139"/>
    </row>
    <row r="45" spans="2:7" ht="14.4" customHeight="1" x14ac:dyDescent="0.3">
      <c r="C45" s="139"/>
      <c r="D45" s="139"/>
      <c r="E45" s="139"/>
    </row>
    <row r="46" spans="2:7" ht="14.4" customHeight="1" x14ac:dyDescent="0.3">
      <c r="E46" s="140"/>
    </row>
    <row r="47" spans="2:7" ht="14.4" customHeight="1" x14ac:dyDescent="0.3">
      <c r="G47" s="141">
        <f>SUMIF(G16:G46,"&lt;&gt;Vacaciones")+(COUNTIF(G16:G46,"Baja")+COUNTIF(G16:G46,"Vacaciones Anteriores"))*8</f>
        <v>-17</v>
      </c>
    </row>
    <row r="49" spans="2:9" ht="14.4" customHeight="1" x14ac:dyDescent="0.3">
      <c r="G49" s="141">
        <f>('2022'!P11*8)/8</f>
        <v>160</v>
      </c>
      <c r="I49" s="136"/>
    </row>
    <row r="51" spans="2:9" ht="14.4" customHeight="1" x14ac:dyDescent="0.3">
      <c r="B51" s="139" t="s">
        <v>80</v>
      </c>
      <c r="E51" s="142" t="s">
        <v>81</v>
      </c>
    </row>
    <row r="54" spans="2:9" ht="14.4" customHeight="1" x14ac:dyDescent="0.3">
      <c r="B54" s="139" t="s">
        <v>85</v>
      </c>
      <c r="C54" s="143">
        <v>28</v>
      </c>
      <c r="D54" s="144" t="s">
        <v>82</v>
      </c>
      <c r="E54" s="145" t="s">
        <v>86</v>
      </c>
      <c r="F54" s="146" t="s">
        <v>82</v>
      </c>
      <c r="G54" s="147">
        <v>2022</v>
      </c>
    </row>
    <row r="57" spans="2:9" ht="14.4" customHeight="1" x14ac:dyDescent="0.3">
      <c r="B57" s="148"/>
      <c r="C57" s="148"/>
      <c r="D57" s="148"/>
      <c r="E57" s="148"/>
      <c r="F57" s="148"/>
      <c r="G57" s="148"/>
      <c r="H57" s="148"/>
    </row>
    <row r="58" spans="2:9" ht="14.4" customHeight="1" x14ac:dyDescent="0.3">
      <c r="B58" s="405" t="s">
        <v>84</v>
      </c>
      <c r="C58" s="405"/>
      <c r="D58" s="405"/>
      <c r="E58" s="405"/>
      <c r="F58" s="405"/>
      <c r="G58" s="405"/>
      <c r="H58" s="405"/>
    </row>
    <row r="59" spans="2:9" ht="14.4" customHeight="1" x14ac:dyDescent="0.3">
      <c r="B59" s="405"/>
      <c r="C59" s="405"/>
      <c r="D59" s="405"/>
      <c r="E59" s="405"/>
      <c r="F59" s="405"/>
      <c r="G59" s="405"/>
      <c r="H59" s="405"/>
    </row>
    <row r="60" spans="2:9" ht="14.4" customHeight="1" x14ac:dyDescent="0.3">
      <c r="B60" s="405"/>
      <c r="C60" s="405"/>
      <c r="D60" s="405"/>
      <c r="E60" s="405"/>
      <c r="F60" s="405"/>
      <c r="G60" s="405"/>
      <c r="H60" s="405"/>
    </row>
    <row r="61" spans="2:9" ht="14.4" customHeight="1" x14ac:dyDescent="0.3">
      <c r="B61" s="405"/>
      <c r="C61" s="405"/>
      <c r="D61" s="405"/>
      <c r="E61" s="405"/>
      <c r="F61" s="405"/>
      <c r="G61" s="405"/>
      <c r="H61" s="405"/>
    </row>
    <row r="62" spans="2:9" ht="14.4" customHeight="1" x14ac:dyDescent="0.3">
      <c r="B62" s="405"/>
      <c r="C62" s="405"/>
      <c r="D62" s="405"/>
      <c r="E62" s="405"/>
      <c r="F62" s="405"/>
      <c r="G62" s="405"/>
      <c r="H62" s="405"/>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abSelected="1" workbookViewId="0">
      <selection activeCell="C16" sqref="C16:G16"/>
    </sheetView>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149"/>
      <c r="K2" s="150" t="s">
        <v>60</v>
      </c>
      <c r="L2" s="151"/>
      <c r="M2" s="151"/>
      <c r="N2" s="151"/>
    </row>
    <row r="3" spans="2:16" ht="14.4" customHeight="1" x14ac:dyDescent="0.3">
      <c r="J3" s="152"/>
      <c r="K3" s="150" t="s">
        <v>61</v>
      </c>
      <c r="L3" s="151"/>
      <c r="M3" s="151"/>
      <c r="N3" s="151"/>
    </row>
    <row r="4" spans="2:16" ht="14.4" customHeight="1" x14ac:dyDescent="0.3">
      <c r="J4" s="153"/>
      <c r="K4" s="150" t="s">
        <v>62</v>
      </c>
      <c r="L4" s="151"/>
      <c r="M4" s="151"/>
      <c r="N4" s="151"/>
    </row>
    <row r="5" spans="2:16" ht="15" customHeight="1" x14ac:dyDescent="0.3">
      <c r="J5" s="154"/>
      <c r="K5" s="151"/>
      <c r="L5" s="151"/>
      <c r="M5" s="151"/>
      <c r="N5" s="151"/>
    </row>
    <row r="6" spans="2:16" ht="16.2" customHeight="1" x14ac:dyDescent="0.3">
      <c r="B6" s="412" t="s">
        <v>63</v>
      </c>
      <c r="C6" s="413"/>
      <c r="D6" s="413"/>
      <c r="E6" s="413"/>
      <c r="F6" s="413"/>
      <c r="G6" s="413"/>
      <c r="H6" s="414"/>
      <c r="J6" s="415" t="s">
        <v>64</v>
      </c>
      <c r="K6" s="415"/>
      <c r="L6" s="415"/>
      <c r="M6" s="415"/>
      <c r="N6" s="415"/>
      <c r="O6" s="415"/>
      <c r="P6" s="416"/>
    </row>
    <row r="8" spans="2:16" ht="14.4" customHeight="1" x14ac:dyDescent="0.3">
      <c r="B8" s="155" t="s">
        <v>65</v>
      </c>
      <c r="C8" s="156" t="s">
        <v>97</v>
      </c>
      <c r="E8" s="157" t="s">
        <v>66</v>
      </c>
      <c r="F8" s="417" t="s">
        <v>100</v>
      </c>
      <c r="G8" s="417"/>
      <c r="H8" s="417"/>
    </row>
    <row r="9" spans="2:16" ht="14.4" customHeight="1" x14ac:dyDescent="0.3">
      <c r="B9" s="155" t="s">
        <v>67</v>
      </c>
      <c r="C9" s="156" t="s">
        <v>98</v>
      </c>
      <c r="E9" s="157" t="s">
        <v>68</v>
      </c>
      <c r="F9" s="417" t="s">
        <v>101</v>
      </c>
      <c r="G9" s="417"/>
      <c r="H9" s="417"/>
    </row>
    <row r="10" spans="2:16" ht="14.4" customHeight="1" x14ac:dyDescent="0.3">
      <c r="B10" s="155" t="s">
        <v>69</v>
      </c>
      <c r="C10" s="156" t="s">
        <v>1</v>
      </c>
      <c r="E10" s="157" t="s">
        <v>70</v>
      </c>
      <c r="F10" s="417" t="s">
        <v>102</v>
      </c>
      <c r="G10" s="417"/>
      <c r="H10" s="417"/>
    </row>
    <row r="11" spans="2:16" ht="14.4" customHeight="1" x14ac:dyDescent="0.3">
      <c r="B11" s="155" t="s">
        <v>71</v>
      </c>
      <c r="C11" s="156" t="s">
        <v>99</v>
      </c>
      <c r="E11" s="157" t="s">
        <v>72</v>
      </c>
      <c r="F11" s="418" t="s">
        <v>105</v>
      </c>
      <c r="G11" s="417"/>
      <c r="H11" s="417"/>
    </row>
    <row r="14" spans="2:16" ht="14.4" customHeight="1" x14ac:dyDescent="0.3">
      <c r="C14" s="158" t="s">
        <v>73</v>
      </c>
      <c r="E14" s="158" t="s">
        <v>74</v>
      </c>
      <c r="G14" s="159" t="s">
        <v>75</v>
      </c>
      <c r="I14" s="160" t="s">
        <v>76</v>
      </c>
    </row>
    <row r="15" spans="2:16" ht="14.4" customHeight="1" x14ac:dyDescent="0.3">
      <c r="B15" s="159" t="s">
        <v>77</v>
      </c>
      <c r="C15" s="158" t="s">
        <v>78</v>
      </c>
      <c r="E15" s="158" t="s">
        <v>79</v>
      </c>
      <c r="G15" s="161"/>
      <c r="I15" s="162">
        <f>'2'!I15-((G49-G47))/8</f>
        <v>-40.875</v>
      </c>
    </row>
    <row r="16" spans="2:16" ht="14.4" customHeight="1" x14ac:dyDescent="0.3">
      <c r="B16" s="163">
        <v>1</v>
      </c>
      <c r="C16" s="491" t="s">
        <v>57</v>
      </c>
      <c r="E16" s="491" t="s">
        <v>57</v>
      </c>
      <c r="G16" s="492" t="s">
        <v>57</v>
      </c>
    </row>
    <row r="17" spans="2:7" ht="14.4" customHeight="1" x14ac:dyDescent="0.3">
      <c r="B17" s="163">
        <v>2</v>
      </c>
      <c r="C17" s="164"/>
      <c r="E17" s="164"/>
      <c r="G17" s="161">
        <f>((E17-C17)*24)-1</f>
        <v>-1</v>
      </c>
    </row>
    <row r="18" spans="2:7" ht="14.4" customHeight="1" x14ac:dyDescent="0.3">
      <c r="B18" s="163">
        <v>3</v>
      </c>
      <c r="C18" s="164"/>
      <c r="E18" s="164"/>
      <c r="G18" s="161">
        <f>((E18-C18)*24)-1</f>
        <v>-1</v>
      </c>
    </row>
    <row r="19" spans="2:7" ht="14.4" customHeight="1" x14ac:dyDescent="0.3">
      <c r="B19" s="163">
        <v>4</v>
      </c>
      <c r="C19" s="164"/>
      <c r="E19" s="164"/>
      <c r="G19" s="161">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3">
        <v>7</v>
      </c>
      <c r="C22" s="164"/>
      <c r="E22" s="164"/>
      <c r="G22" s="161">
        <f>((E22-C22)*24)-1</f>
        <v>-1</v>
      </c>
    </row>
    <row r="23" spans="2:7" ht="14.4" customHeight="1" x14ac:dyDescent="0.3">
      <c r="B23" s="163">
        <v>8</v>
      </c>
      <c r="C23" s="164"/>
      <c r="E23" s="164"/>
      <c r="G23" s="161">
        <f>((E23-C23)*24)-1</f>
        <v>-1</v>
      </c>
    </row>
    <row r="24" spans="2:7" ht="14.4" customHeight="1" x14ac:dyDescent="0.3">
      <c r="B24" s="163">
        <v>9</v>
      </c>
      <c r="C24" s="164"/>
      <c r="E24" s="164"/>
      <c r="G24" s="161">
        <f>((E24-C24)*24)-1</f>
        <v>-1</v>
      </c>
    </row>
    <row r="25" spans="2:7" ht="14.4" customHeight="1" x14ac:dyDescent="0.3">
      <c r="B25" s="163">
        <v>10</v>
      </c>
      <c r="C25" s="164"/>
      <c r="E25" s="164"/>
      <c r="G25" s="161">
        <f>((E25-C25)*24)-1</f>
        <v>-1</v>
      </c>
    </row>
    <row r="26" spans="2:7" ht="14.4" customHeight="1" x14ac:dyDescent="0.3">
      <c r="B26" s="163">
        <v>11</v>
      </c>
      <c r="C26" s="164"/>
      <c r="E26" s="164"/>
      <c r="G26" s="161">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3">
        <v>14</v>
      </c>
      <c r="C29" s="164"/>
      <c r="E29" s="164"/>
      <c r="G29" s="161">
        <f>((E29-C29)*24)-1</f>
        <v>-1</v>
      </c>
    </row>
    <row r="30" spans="2:7" ht="14.4" customHeight="1" x14ac:dyDescent="0.3">
      <c r="B30" s="163">
        <v>15</v>
      </c>
      <c r="C30" s="164"/>
      <c r="E30" s="164"/>
      <c r="G30" s="161">
        <f>((E30-C30)*24)-1</f>
        <v>-1</v>
      </c>
    </row>
    <row r="31" spans="2:7" ht="14.4" customHeight="1" x14ac:dyDescent="0.3">
      <c r="B31" s="163">
        <v>16</v>
      </c>
      <c r="C31" s="164"/>
      <c r="E31" s="164"/>
      <c r="G31" s="161">
        <f>((E31-C31)*24)-1</f>
        <v>-1</v>
      </c>
    </row>
    <row r="32" spans="2:7" ht="14.4" customHeight="1" x14ac:dyDescent="0.3">
      <c r="B32" s="163">
        <v>17</v>
      </c>
      <c r="C32" s="164"/>
      <c r="E32" s="164"/>
      <c r="G32" s="161">
        <f>((E32-C32)*24)-1</f>
        <v>-1</v>
      </c>
    </row>
    <row r="33" spans="2:7" ht="14.4" customHeight="1" x14ac:dyDescent="0.3">
      <c r="B33" s="163">
        <v>18</v>
      </c>
      <c r="C33" s="164"/>
      <c r="E33" s="164"/>
      <c r="G33" s="161">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63">
        <v>21</v>
      </c>
      <c r="C36" s="164"/>
      <c r="E36" s="164"/>
      <c r="G36" s="161">
        <f>((E36-C36)*24)-1</f>
        <v>-1</v>
      </c>
    </row>
    <row r="37" spans="2:7" ht="14.4" customHeight="1" x14ac:dyDescent="0.3">
      <c r="B37" s="163">
        <v>22</v>
      </c>
      <c r="C37" s="164"/>
      <c r="E37" s="164"/>
      <c r="G37" s="161">
        <f>((E37-C37)*24)-1</f>
        <v>-1</v>
      </c>
    </row>
    <row r="38" spans="2:7" ht="14.4" customHeight="1" x14ac:dyDescent="0.3">
      <c r="B38" s="163">
        <v>23</v>
      </c>
      <c r="C38" s="164"/>
      <c r="E38" s="164"/>
      <c r="G38" s="161">
        <f>((E38-C38)*24)-1</f>
        <v>-1</v>
      </c>
    </row>
    <row r="39" spans="2:7" ht="14.4" customHeight="1" x14ac:dyDescent="0.3">
      <c r="B39" s="163">
        <v>24</v>
      </c>
      <c r="C39" s="164"/>
      <c r="E39" s="164"/>
      <c r="G39" s="161">
        <f>((E39-C39)*24)-1</f>
        <v>-1</v>
      </c>
    </row>
    <row r="40" spans="2:7" ht="14.4" customHeight="1" x14ac:dyDescent="0.3">
      <c r="B40" s="163">
        <v>25</v>
      </c>
      <c r="C40" s="164"/>
      <c r="E40" s="164"/>
      <c r="G40" s="161">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63">
        <v>28</v>
      </c>
      <c r="C43" s="164"/>
      <c r="E43" s="164"/>
      <c r="G43" s="161">
        <f>((E43-C43)*24)-1</f>
        <v>-1</v>
      </c>
    </row>
    <row r="44" spans="2:7" ht="14.4" customHeight="1" x14ac:dyDescent="0.3">
      <c r="B44" s="163">
        <v>29</v>
      </c>
      <c r="C44" s="164"/>
      <c r="E44" s="164"/>
      <c r="G44" s="161">
        <f>((E44-C44)*24)-1</f>
        <v>-1</v>
      </c>
    </row>
    <row r="45" spans="2:7" ht="14.4" customHeight="1" x14ac:dyDescent="0.3">
      <c r="B45" s="163">
        <v>30</v>
      </c>
      <c r="C45" s="164"/>
      <c r="E45" s="164"/>
      <c r="G45" s="161">
        <f>((E45-C45)*24)-1</f>
        <v>-1</v>
      </c>
    </row>
    <row r="46" spans="2:7" ht="14.4" customHeight="1" x14ac:dyDescent="0.3">
      <c r="B46" s="163">
        <v>31</v>
      </c>
      <c r="C46" s="164"/>
      <c r="E46" s="164"/>
      <c r="G46" s="161">
        <f>((E46-C46)*24)-1</f>
        <v>-1</v>
      </c>
    </row>
    <row r="47" spans="2:7" ht="14.4" customHeight="1" x14ac:dyDescent="0.3">
      <c r="E47" s="165"/>
      <c r="G47" s="166">
        <f>SUMIF(G16:G46,"&lt;&gt;Vacaciones")+(COUNTIF(G16:G46,"Baja")+COUNTIF(G16:G46,"Vacaciones Anteriores"))*8</f>
        <v>-22</v>
      </c>
    </row>
    <row r="49" spans="2:8" ht="14.4" customHeight="1" x14ac:dyDescent="0.3">
      <c r="G49" s="166">
        <f>('2022'!X11*8)/8</f>
        <v>184</v>
      </c>
    </row>
    <row r="51" spans="2:8" ht="14.4" customHeight="1" x14ac:dyDescent="0.3">
      <c r="B51" s="167" t="s">
        <v>80</v>
      </c>
      <c r="E51" s="168" t="s">
        <v>81</v>
      </c>
    </row>
    <row r="54" spans="2:8" ht="14.4" customHeight="1" x14ac:dyDescent="0.3">
      <c r="B54" s="167" t="s">
        <v>85</v>
      </c>
      <c r="C54" s="169">
        <v>31</v>
      </c>
      <c r="D54" s="170" t="s">
        <v>82</v>
      </c>
      <c r="E54" s="171" t="s">
        <v>87</v>
      </c>
      <c r="F54" s="172" t="s">
        <v>82</v>
      </c>
      <c r="G54" s="173">
        <v>2022</v>
      </c>
    </row>
    <row r="58" spans="2:8" ht="14.4" customHeight="1" x14ac:dyDescent="0.3">
      <c r="B58" s="411" t="s">
        <v>84</v>
      </c>
      <c r="C58" s="411"/>
      <c r="D58" s="411"/>
      <c r="E58" s="411"/>
      <c r="F58" s="411"/>
      <c r="G58" s="411"/>
      <c r="H58" s="411"/>
    </row>
    <row r="59" spans="2:8" ht="14.4" customHeight="1" x14ac:dyDescent="0.3">
      <c r="B59" s="411"/>
      <c r="C59" s="411"/>
      <c r="D59" s="411"/>
      <c r="E59" s="411"/>
      <c r="F59" s="411"/>
      <c r="G59" s="411"/>
      <c r="H59" s="411"/>
    </row>
    <row r="60" spans="2:8" ht="14.4" customHeight="1" x14ac:dyDescent="0.3">
      <c r="B60" s="411"/>
      <c r="C60" s="411"/>
      <c r="D60" s="411"/>
      <c r="E60" s="411"/>
      <c r="F60" s="411"/>
      <c r="G60" s="411"/>
      <c r="H60" s="411"/>
    </row>
    <row r="61" spans="2:8" ht="14.4" customHeight="1" x14ac:dyDescent="0.3">
      <c r="B61" s="411"/>
      <c r="C61" s="411"/>
      <c r="D61" s="411"/>
      <c r="E61" s="411"/>
      <c r="F61" s="411"/>
      <c r="G61" s="411"/>
      <c r="H61" s="411"/>
    </row>
    <row r="62" spans="2:8" ht="14.4" customHeight="1" x14ac:dyDescent="0.3">
      <c r="B62" s="411"/>
      <c r="C62" s="411"/>
      <c r="D62" s="411"/>
      <c r="E62" s="411"/>
      <c r="F62" s="411"/>
      <c r="G62" s="411"/>
      <c r="H62" s="41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174"/>
      <c r="K2" s="175" t="s">
        <v>60</v>
      </c>
      <c r="L2" s="176"/>
      <c r="M2" s="176"/>
      <c r="N2" s="176"/>
    </row>
    <row r="3" spans="2:16" ht="14.4" customHeight="1" x14ac:dyDescent="0.3">
      <c r="J3" s="177"/>
      <c r="K3" s="175" t="s">
        <v>61</v>
      </c>
      <c r="L3" s="176"/>
      <c r="M3" s="176"/>
      <c r="N3" s="176"/>
    </row>
    <row r="4" spans="2:16" ht="14.4" customHeight="1" x14ac:dyDescent="0.3">
      <c r="J4" s="178"/>
      <c r="K4" s="175" t="s">
        <v>62</v>
      </c>
      <c r="L4" s="176"/>
      <c r="M4" s="176"/>
      <c r="N4" s="176"/>
    </row>
    <row r="5" spans="2:16" ht="15" customHeight="1" x14ac:dyDescent="0.3">
      <c r="J5" s="179"/>
      <c r="K5" s="176"/>
      <c r="L5" s="176"/>
      <c r="M5" s="176"/>
      <c r="N5" s="176"/>
    </row>
    <row r="6" spans="2:16" ht="16.2" customHeight="1" x14ac:dyDescent="0.3">
      <c r="B6" s="420" t="s">
        <v>63</v>
      </c>
      <c r="C6" s="421"/>
      <c r="D6" s="421"/>
      <c r="E6" s="421"/>
      <c r="F6" s="421"/>
      <c r="G6" s="421"/>
      <c r="H6" s="422"/>
      <c r="J6" s="423" t="s">
        <v>64</v>
      </c>
      <c r="K6" s="423"/>
      <c r="L6" s="423"/>
      <c r="M6" s="423"/>
      <c r="N6" s="423"/>
      <c r="O6" s="423"/>
      <c r="P6" s="424"/>
    </row>
    <row r="8" spans="2:16" ht="14.4" customHeight="1" x14ac:dyDescent="0.3">
      <c r="B8" s="180" t="s">
        <v>65</v>
      </c>
      <c r="C8" s="181" t="s">
        <v>97</v>
      </c>
      <c r="E8" s="182" t="s">
        <v>66</v>
      </c>
      <c r="F8" s="425" t="s">
        <v>100</v>
      </c>
      <c r="G8" s="425"/>
      <c r="H8" s="425"/>
    </row>
    <row r="9" spans="2:16" ht="14.4" customHeight="1" x14ac:dyDescent="0.3">
      <c r="B9" s="180" t="s">
        <v>67</v>
      </c>
      <c r="C9" s="181" t="s">
        <v>98</v>
      </c>
      <c r="E9" s="182" t="s">
        <v>68</v>
      </c>
      <c r="F9" s="425" t="s">
        <v>101</v>
      </c>
      <c r="G9" s="425"/>
      <c r="H9" s="425"/>
    </row>
    <row r="10" spans="2:16" ht="14.4" customHeight="1" x14ac:dyDescent="0.3">
      <c r="B10" s="180" t="s">
        <v>69</v>
      </c>
      <c r="C10" s="181" t="s">
        <v>1</v>
      </c>
      <c r="E10" s="182" t="s">
        <v>70</v>
      </c>
      <c r="F10" s="425" t="s">
        <v>102</v>
      </c>
      <c r="G10" s="425"/>
      <c r="H10" s="425"/>
    </row>
    <row r="11" spans="2:16" ht="14.4" customHeight="1" x14ac:dyDescent="0.3">
      <c r="B11" s="180" t="s">
        <v>71</v>
      </c>
      <c r="C11" s="181" t="s">
        <v>99</v>
      </c>
      <c r="E11" s="182" t="s">
        <v>72</v>
      </c>
      <c r="F11" s="426" t="s">
        <v>107</v>
      </c>
      <c r="G11" s="425"/>
      <c r="H11" s="425"/>
    </row>
    <row r="14" spans="2:16" ht="14.4" customHeight="1" x14ac:dyDescent="0.3">
      <c r="C14" s="183" t="s">
        <v>73</v>
      </c>
      <c r="E14" s="183" t="s">
        <v>74</v>
      </c>
      <c r="G14" s="184" t="s">
        <v>75</v>
      </c>
      <c r="I14" s="185" t="s">
        <v>76</v>
      </c>
    </row>
    <row r="15" spans="2:16" ht="14.4" customHeight="1" x14ac:dyDescent="0.3">
      <c r="B15" s="184" t="s">
        <v>77</v>
      </c>
      <c r="C15" s="183" t="s">
        <v>78</v>
      </c>
      <c r="E15" s="183" t="s">
        <v>79</v>
      </c>
      <c r="G15" s="186"/>
      <c r="I15" s="187">
        <f>'3'!I15-((G49-G47))/8</f>
        <v>-62.25</v>
      </c>
    </row>
    <row r="16" spans="2:16" ht="14.4" customHeight="1" x14ac:dyDescent="0.3">
      <c r="B16" s="188">
        <v>1</v>
      </c>
      <c r="C16" s="189"/>
      <c r="E16" s="189"/>
      <c r="G16" s="186">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88">
        <v>4</v>
      </c>
      <c r="C19" s="189"/>
      <c r="E19" s="189"/>
      <c r="G19" s="186">
        <f>((E19-C19)*24)-1</f>
        <v>-1</v>
      </c>
    </row>
    <row r="20" spans="2:7" ht="14.4" customHeight="1" x14ac:dyDescent="0.3">
      <c r="B20" s="188">
        <v>5</v>
      </c>
      <c r="C20" s="189"/>
      <c r="E20" s="189"/>
      <c r="G20" s="186">
        <f>((E20-C20)*24)-1</f>
        <v>-1</v>
      </c>
    </row>
    <row r="21" spans="2:7" ht="14.4" customHeight="1" x14ac:dyDescent="0.3">
      <c r="B21" s="188">
        <v>6</v>
      </c>
      <c r="C21" s="189"/>
      <c r="E21" s="189"/>
      <c r="G21" s="186">
        <f>((E21-C21)*24)-1</f>
        <v>-1</v>
      </c>
    </row>
    <row r="22" spans="2:7" ht="14.4" customHeight="1" x14ac:dyDescent="0.3">
      <c r="B22" s="188">
        <v>7</v>
      </c>
      <c r="C22" s="189"/>
      <c r="E22" s="189"/>
      <c r="G22" s="186">
        <f>((E22-C22)*24)-1</f>
        <v>-1</v>
      </c>
    </row>
    <row r="23" spans="2:7" ht="14.4" customHeight="1" x14ac:dyDescent="0.3">
      <c r="B23" s="188">
        <v>8</v>
      </c>
      <c r="C23" s="189"/>
      <c r="E23" s="189"/>
      <c r="G23" s="186">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88">
        <v>11</v>
      </c>
      <c r="C26" s="189"/>
      <c r="E26" s="189"/>
      <c r="G26" s="186">
        <f>((E26-C26)*24)-1</f>
        <v>-1</v>
      </c>
    </row>
    <row r="27" spans="2:7" ht="14.4" customHeight="1" x14ac:dyDescent="0.3">
      <c r="B27" s="188">
        <v>12</v>
      </c>
      <c r="C27" s="189"/>
      <c r="E27" s="189"/>
      <c r="G27" s="186">
        <f>((E27-C27)*24)-1</f>
        <v>-1</v>
      </c>
    </row>
    <row r="28" spans="2:7" ht="14.4" customHeight="1" x14ac:dyDescent="0.3">
      <c r="B28" s="188">
        <v>13</v>
      </c>
      <c r="C28" s="189"/>
      <c r="E28" s="189"/>
      <c r="G28" s="186">
        <f>((E28-C28)*24)-1</f>
        <v>-1</v>
      </c>
    </row>
    <row r="29" spans="2:7" ht="14.4" customHeight="1" x14ac:dyDescent="0.3">
      <c r="B29" s="188">
        <v>14</v>
      </c>
      <c r="C29" s="189"/>
      <c r="E29" s="189"/>
      <c r="G29" s="186">
        <f>((E29-C29)*24)-1</f>
        <v>-1</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67">
        <v>18</v>
      </c>
      <c r="C33" s="67"/>
      <c r="E33" s="67"/>
      <c r="G33" s="67" t="s">
        <v>103</v>
      </c>
    </row>
    <row r="34" spans="2:7" ht="14.4" customHeight="1" x14ac:dyDescent="0.3">
      <c r="B34" s="188">
        <v>19</v>
      </c>
      <c r="C34" s="189"/>
      <c r="E34" s="189"/>
      <c r="G34" s="186">
        <f>((E34-C34)*24)-1</f>
        <v>-1</v>
      </c>
    </row>
    <row r="35" spans="2:7" ht="14.4" customHeight="1" x14ac:dyDescent="0.3">
      <c r="B35" s="188">
        <v>20</v>
      </c>
      <c r="C35" s="189"/>
      <c r="E35" s="189"/>
      <c r="G35" s="186">
        <f>((E35-C35)*24)-1</f>
        <v>-1</v>
      </c>
    </row>
    <row r="36" spans="2:7" ht="14.4" customHeight="1" x14ac:dyDescent="0.3">
      <c r="B36" s="188">
        <v>21</v>
      </c>
      <c r="C36" s="189"/>
      <c r="E36" s="189"/>
      <c r="G36" s="186">
        <f>((E36-C36)*24)-1</f>
        <v>-1</v>
      </c>
    </row>
    <row r="37" spans="2:7" ht="14.4" customHeight="1" x14ac:dyDescent="0.3">
      <c r="B37" s="188">
        <v>22</v>
      </c>
      <c r="C37" s="189"/>
      <c r="E37" s="189"/>
      <c r="G37" s="186">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188">
        <v>25</v>
      </c>
      <c r="C40" s="189"/>
      <c r="E40" s="189"/>
      <c r="G40" s="186">
        <f>((E40-C40)*24)-1</f>
        <v>-1</v>
      </c>
    </row>
    <row r="41" spans="2:7" ht="14.4" customHeight="1" x14ac:dyDescent="0.3">
      <c r="B41" s="188">
        <v>26</v>
      </c>
      <c r="C41" s="189"/>
      <c r="E41" s="189"/>
      <c r="G41" s="186">
        <f>((E41-C41)*24)-1</f>
        <v>-1</v>
      </c>
    </row>
    <row r="42" spans="2:7" ht="14.4" customHeight="1" x14ac:dyDescent="0.3">
      <c r="B42" s="188">
        <v>27</v>
      </c>
      <c r="C42" s="189"/>
      <c r="E42" s="189"/>
      <c r="G42" s="186">
        <f>((E42-C42)*24)-1</f>
        <v>-1</v>
      </c>
    </row>
    <row r="43" spans="2:7" ht="14.4" customHeight="1" x14ac:dyDescent="0.3">
      <c r="B43" s="188">
        <v>28</v>
      </c>
      <c r="C43" s="189"/>
      <c r="E43" s="189"/>
      <c r="G43" s="186">
        <f>((E43-C43)*24)-1</f>
        <v>-1</v>
      </c>
    </row>
    <row r="44" spans="2:7" ht="14.4" customHeight="1" x14ac:dyDescent="0.3">
      <c r="B44" s="188">
        <v>29</v>
      </c>
      <c r="C44" s="189"/>
      <c r="E44" s="189"/>
      <c r="G44" s="186">
        <f>((E44-C44)*24)-1</f>
        <v>-1</v>
      </c>
    </row>
    <row r="45" spans="2:7" ht="14.4" customHeight="1" x14ac:dyDescent="0.3">
      <c r="B45" s="68">
        <v>30</v>
      </c>
      <c r="C45" s="68"/>
      <c r="E45" s="68"/>
      <c r="G45" s="68" t="s">
        <v>103</v>
      </c>
    </row>
    <row r="46" spans="2:7" ht="14.4" customHeight="1" x14ac:dyDescent="0.3">
      <c r="C46" s="190"/>
      <c r="D46" s="190"/>
      <c r="E46" s="190"/>
    </row>
    <row r="47" spans="2:7" ht="14.4" customHeight="1" x14ac:dyDescent="0.3">
      <c r="E47" s="191"/>
      <c r="G47" s="192">
        <f>SUMIF(G16:G46,"&lt;&gt;Vacaciones")+(COUNTIF(G16:G46,"Baja")+COUNTIF(G16:G46,"Vacaciones Anteriores"))*8</f>
        <v>-19</v>
      </c>
    </row>
    <row r="49" spans="2:8" ht="14.4" customHeight="1" x14ac:dyDescent="0.3">
      <c r="G49" s="192">
        <f>('2022'!H21*8)/8</f>
        <v>152</v>
      </c>
    </row>
    <row r="51" spans="2:8" ht="14.4" customHeight="1" x14ac:dyDescent="0.3">
      <c r="B51" s="190" t="s">
        <v>80</v>
      </c>
      <c r="E51" s="193" t="s">
        <v>81</v>
      </c>
    </row>
    <row r="54" spans="2:8" ht="14.4" customHeight="1" x14ac:dyDescent="0.3">
      <c r="B54" s="190" t="s">
        <v>85</v>
      </c>
      <c r="C54" s="194">
        <v>30</v>
      </c>
      <c r="D54" s="195" t="s">
        <v>82</v>
      </c>
      <c r="E54" s="196" t="s">
        <v>88</v>
      </c>
      <c r="F54" s="197" t="s">
        <v>82</v>
      </c>
      <c r="G54" s="198">
        <v>2022</v>
      </c>
    </row>
    <row r="58" spans="2:8" ht="14.4" customHeight="1" x14ac:dyDescent="0.3">
      <c r="B58" s="419" t="s">
        <v>84</v>
      </c>
      <c r="C58" s="419"/>
      <c r="D58" s="419"/>
      <c r="E58" s="419"/>
      <c r="F58" s="419"/>
      <c r="G58" s="419"/>
      <c r="H58" s="419"/>
    </row>
    <row r="59" spans="2:8" ht="14.4" customHeight="1" x14ac:dyDescent="0.3">
      <c r="B59" s="419"/>
      <c r="C59" s="419"/>
      <c r="D59" s="419"/>
      <c r="E59" s="419"/>
      <c r="F59" s="419"/>
      <c r="G59" s="419"/>
      <c r="H59" s="419"/>
    </row>
    <row r="60" spans="2:8" ht="14.4" customHeight="1" x14ac:dyDescent="0.3">
      <c r="B60" s="419"/>
      <c r="C60" s="419"/>
      <c r="D60" s="419"/>
      <c r="E60" s="419"/>
      <c r="F60" s="419"/>
      <c r="G60" s="419"/>
      <c r="H60" s="419"/>
    </row>
    <row r="61" spans="2:8" ht="14.4" customHeight="1" x14ac:dyDescent="0.3">
      <c r="B61" s="419"/>
      <c r="C61" s="419"/>
      <c r="D61" s="419"/>
      <c r="E61" s="419"/>
      <c r="F61" s="419"/>
      <c r="G61" s="419"/>
      <c r="H61" s="419"/>
    </row>
    <row r="62" spans="2:8" ht="14.4" customHeight="1" x14ac:dyDescent="0.3">
      <c r="B62" s="419"/>
      <c r="C62" s="419"/>
      <c r="D62" s="419"/>
      <c r="E62" s="419"/>
      <c r="F62" s="419"/>
      <c r="G62" s="419"/>
      <c r="H62" s="41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199"/>
      <c r="K2" s="200" t="s">
        <v>60</v>
      </c>
      <c r="L2" s="201"/>
      <c r="M2" s="201"/>
      <c r="N2" s="201"/>
    </row>
    <row r="3" spans="2:16" ht="14.4" customHeight="1" x14ac:dyDescent="0.3">
      <c r="J3" s="202"/>
      <c r="K3" s="200" t="s">
        <v>61</v>
      </c>
      <c r="L3" s="201"/>
      <c r="M3" s="201"/>
      <c r="N3" s="201"/>
    </row>
    <row r="4" spans="2:16" ht="14.4" customHeight="1" x14ac:dyDescent="0.3">
      <c r="J4" s="203"/>
      <c r="K4" s="200" t="s">
        <v>62</v>
      </c>
      <c r="L4" s="201"/>
      <c r="M4" s="201"/>
      <c r="N4" s="201"/>
    </row>
    <row r="5" spans="2:16" ht="15" customHeight="1" x14ac:dyDescent="0.3">
      <c r="J5" s="204"/>
      <c r="K5" s="201"/>
      <c r="L5" s="201"/>
      <c r="M5" s="201"/>
      <c r="N5" s="201"/>
    </row>
    <row r="6" spans="2:16" ht="16.2" customHeight="1" x14ac:dyDescent="0.3">
      <c r="B6" s="428" t="s">
        <v>63</v>
      </c>
      <c r="C6" s="429"/>
      <c r="D6" s="429"/>
      <c r="E6" s="429"/>
      <c r="F6" s="429"/>
      <c r="G6" s="429"/>
      <c r="H6" s="430"/>
      <c r="J6" s="431" t="s">
        <v>64</v>
      </c>
      <c r="K6" s="431"/>
      <c r="L6" s="431"/>
      <c r="M6" s="431"/>
      <c r="N6" s="431"/>
      <c r="O6" s="431"/>
      <c r="P6" s="432"/>
    </row>
    <row r="8" spans="2:16" ht="14.4" customHeight="1" x14ac:dyDescent="0.3">
      <c r="B8" s="205" t="s">
        <v>65</v>
      </c>
      <c r="C8" s="206" t="s">
        <v>97</v>
      </c>
      <c r="E8" s="207" t="s">
        <v>66</v>
      </c>
      <c r="F8" s="433" t="s">
        <v>100</v>
      </c>
      <c r="G8" s="433"/>
      <c r="H8" s="433"/>
    </row>
    <row r="9" spans="2:16" ht="14.4" customHeight="1" x14ac:dyDescent="0.3">
      <c r="B9" s="205" t="s">
        <v>67</v>
      </c>
      <c r="C9" s="206" t="s">
        <v>98</v>
      </c>
      <c r="E9" s="207" t="s">
        <v>68</v>
      </c>
      <c r="F9" s="433" t="s">
        <v>101</v>
      </c>
      <c r="G9" s="433"/>
      <c r="H9" s="433"/>
    </row>
    <row r="10" spans="2:16" ht="14.4" customHeight="1" x14ac:dyDescent="0.3">
      <c r="B10" s="205" t="s">
        <v>69</v>
      </c>
      <c r="C10" s="206" t="s">
        <v>1</v>
      </c>
      <c r="E10" s="207" t="s">
        <v>70</v>
      </c>
      <c r="F10" s="433" t="s">
        <v>102</v>
      </c>
      <c r="G10" s="433"/>
      <c r="H10" s="433"/>
    </row>
    <row r="11" spans="2:16" ht="14.4" customHeight="1" x14ac:dyDescent="0.3">
      <c r="B11" s="205" t="s">
        <v>71</v>
      </c>
      <c r="C11" s="206" t="s">
        <v>99</v>
      </c>
      <c r="E11" s="207" t="s">
        <v>72</v>
      </c>
      <c r="F11" s="434" t="s">
        <v>108</v>
      </c>
      <c r="G11" s="433"/>
      <c r="H11" s="433"/>
    </row>
    <row r="14" spans="2:16" ht="14.4" customHeight="1" x14ac:dyDescent="0.3">
      <c r="C14" s="208" t="s">
        <v>73</v>
      </c>
      <c r="E14" s="208" t="s">
        <v>74</v>
      </c>
      <c r="G14" s="209" t="s">
        <v>75</v>
      </c>
      <c r="I14" s="210" t="s">
        <v>76</v>
      </c>
    </row>
    <row r="15" spans="2:16" ht="14.4" customHeight="1" x14ac:dyDescent="0.3">
      <c r="B15" s="209" t="s">
        <v>77</v>
      </c>
      <c r="C15" s="208" t="s">
        <v>78</v>
      </c>
      <c r="E15" s="208" t="s">
        <v>79</v>
      </c>
      <c r="G15" s="211"/>
      <c r="I15" s="212">
        <f>'4'!I15-((G49-G47))/8</f>
        <v>-87</v>
      </c>
    </row>
    <row r="16" spans="2:16" ht="14.4" customHeight="1" x14ac:dyDescent="0.3">
      <c r="B16" s="66">
        <v>1</v>
      </c>
      <c r="C16" s="66"/>
      <c r="E16" s="66"/>
      <c r="G16" s="66" t="s">
        <v>103</v>
      </c>
    </row>
    <row r="17" spans="2:7" ht="14.4" customHeight="1" x14ac:dyDescent="0.3">
      <c r="B17" s="213">
        <v>2</v>
      </c>
      <c r="C17" s="214"/>
      <c r="E17" s="214"/>
      <c r="G17" s="211">
        <f>((E17-C17)*24)-1</f>
        <v>-1</v>
      </c>
    </row>
    <row r="18" spans="2:7" ht="14.4" customHeight="1" x14ac:dyDescent="0.3">
      <c r="B18" s="213">
        <v>3</v>
      </c>
      <c r="C18" s="214"/>
      <c r="E18" s="214"/>
      <c r="G18" s="211">
        <f>((E18-C18)*24)-1</f>
        <v>-1</v>
      </c>
    </row>
    <row r="19" spans="2:7" ht="14.4" customHeight="1" x14ac:dyDescent="0.3">
      <c r="B19" s="213">
        <v>4</v>
      </c>
      <c r="C19" s="214"/>
      <c r="E19" s="214"/>
      <c r="G19" s="211">
        <f>((E19-C19)*24)-1</f>
        <v>-1</v>
      </c>
    </row>
    <row r="20" spans="2:7" ht="14.4" customHeight="1" x14ac:dyDescent="0.3">
      <c r="B20" s="213">
        <v>5</v>
      </c>
      <c r="C20" s="214"/>
      <c r="E20" s="214"/>
      <c r="G20" s="211">
        <f>((E20-C20)*24)-1</f>
        <v>-1</v>
      </c>
    </row>
    <row r="21" spans="2:7" ht="14.4" customHeight="1" x14ac:dyDescent="0.3">
      <c r="B21" s="213">
        <v>6</v>
      </c>
      <c r="C21" s="214"/>
      <c r="E21" s="214"/>
      <c r="G21" s="211">
        <f>((E21-C21)*24)-1</f>
        <v>-1</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3">
        <v>9</v>
      </c>
      <c r="C24" s="214"/>
      <c r="E24" s="214"/>
      <c r="G24" s="211">
        <f>((E24-C24)*24)-1</f>
        <v>-1</v>
      </c>
    </row>
    <row r="25" spans="2:7" ht="14.4" customHeight="1" x14ac:dyDescent="0.3">
      <c r="B25" s="213">
        <v>10</v>
      </c>
      <c r="C25" s="214"/>
      <c r="E25" s="214"/>
      <c r="G25" s="211">
        <f>((E25-C25)*24)-1</f>
        <v>-1</v>
      </c>
    </row>
    <row r="26" spans="2:7" ht="14.4" customHeight="1" x14ac:dyDescent="0.3">
      <c r="B26" s="213">
        <v>11</v>
      </c>
      <c r="C26" s="214"/>
      <c r="E26" s="214"/>
      <c r="G26" s="211">
        <f>((E26-C26)*24)-1</f>
        <v>-1</v>
      </c>
    </row>
    <row r="27" spans="2:7" ht="14.4" customHeight="1" x14ac:dyDescent="0.3">
      <c r="B27" s="213">
        <v>12</v>
      </c>
      <c r="C27" s="214"/>
      <c r="E27" s="214"/>
      <c r="G27" s="211">
        <f>((E27-C27)*24)-1</f>
        <v>-1</v>
      </c>
    </row>
    <row r="28" spans="2:7" ht="14.4" customHeight="1" x14ac:dyDescent="0.3">
      <c r="B28" s="213">
        <v>13</v>
      </c>
      <c r="C28" s="214"/>
      <c r="E28" s="214"/>
      <c r="G28" s="211">
        <f>((E28-C28)*24)-1</f>
        <v>-1</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3">
        <v>16</v>
      </c>
      <c r="C31" s="214"/>
      <c r="E31" s="214"/>
      <c r="G31" s="211">
        <f>((E31-C31)*24)-1</f>
        <v>-1</v>
      </c>
    </row>
    <row r="32" spans="2:7" ht="14.4" customHeight="1" x14ac:dyDescent="0.3">
      <c r="B32" s="213">
        <v>17</v>
      </c>
      <c r="C32" s="214"/>
      <c r="E32" s="214"/>
      <c r="G32" s="211">
        <f>((E32-C32)*24)-1</f>
        <v>-1</v>
      </c>
    </row>
    <row r="33" spans="2:7" ht="14.4" customHeight="1" x14ac:dyDescent="0.3">
      <c r="B33" s="213">
        <v>18</v>
      </c>
      <c r="C33" s="214"/>
      <c r="E33" s="214"/>
      <c r="G33" s="211">
        <f>((E33-C33)*24)-1</f>
        <v>-1</v>
      </c>
    </row>
    <row r="34" spans="2:7" ht="14.4" customHeight="1" x14ac:dyDescent="0.3">
      <c r="B34" s="213">
        <v>19</v>
      </c>
      <c r="C34" s="214"/>
      <c r="E34" s="214"/>
      <c r="G34" s="211">
        <f>((E34-C34)*24)-1</f>
        <v>-1</v>
      </c>
    </row>
    <row r="35" spans="2:7" ht="14.4" customHeight="1" x14ac:dyDescent="0.3">
      <c r="B35" s="213">
        <v>20</v>
      </c>
      <c r="C35" s="214"/>
      <c r="E35" s="214"/>
      <c r="G35" s="211">
        <f>((E35-C35)*24)-1</f>
        <v>-1</v>
      </c>
    </row>
    <row r="36" spans="2:7" ht="14.4" customHeight="1" x14ac:dyDescent="0.3">
      <c r="B36" s="38">
        <v>21</v>
      </c>
      <c r="C36" s="38"/>
      <c r="E36" s="38"/>
      <c r="G36" s="38" t="s">
        <v>103</v>
      </c>
    </row>
    <row r="37" spans="2:7" ht="14.4" customHeight="1" x14ac:dyDescent="0.3">
      <c r="B37" s="42">
        <v>22</v>
      </c>
      <c r="C37" s="42"/>
      <c r="E37" s="42"/>
      <c r="G37" s="42" t="s">
        <v>103</v>
      </c>
    </row>
    <row r="38" spans="2:7" ht="14.4" customHeight="1" x14ac:dyDescent="0.3">
      <c r="B38" s="213">
        <v>23</v>
      </c>
      <c r="C38" s="214"/>
      <c r="E38" s="214"/>
      <c r="G38" s="211">
        <f>((E38-C38)*24)-1</f>
        <v>-1</v>
      </c>
    </row>
    <row r="39" spans="2:7" ht="14.4" customHeight="1" x14ac:dyDescent="0.3">
      <c r="B39" s="213">
        <v>24</v>
      </c>
      <c r="C39" s="214"/>
      <c r="E39" s="214"/>
      <c r="G39" s="211">
        <f>((E39-C39)*24)-1</f>
        <v>-1</v>
      </c>
    </row>
    <row r="40" spans="2:7" ht="14.4" customHeight="1" x14ac:dyDescent="0.3">
      <c r="B40" s="213">
        <v>25</v>
      </c>
      <c r="C40" s="214"/>
      <c r="E40" s="214"/>
      <c r="G40" s="211">
        <f>((E40-C40)*24)-1</f>
        <v>-1</v>
      </c>
    </row>
    <row r="41" spans="2:7" ht="14.4" customHeight="1" x14ac:dyDescent="0.3">
      <c r="B41" s="213">
        <v>26</v>
      </c>
      <c r="C41" s="214"/>
      <c r="E41" s="214"/>
      <c r="G41" s="211">
        <f>((E41-C41)*24)-1</f>
        <v>-1</v>
      </c>
    </row>
    <row r="42" spans="2:7" ht="14.4" customHeight="1" x14ac:dyDescent="0.3">
      <c r="B42" s="213">
        <v>27</v>
      </c>
      <c r="C42" s="214"/>
      <c r="E42" s="214"/>
      <c r="G42" s="211">
        <f>((E42-C42)*24)-1</f>
        <v>-1</v>
      </c>
    </row>
    <row r="43" spans="2:7" ht="14.4" customHeight="1" x14ac:dyDescent="0.3">
      <c r="B43" s="43">
        <v>28</v>
      </c>
      <c r="C43" s="43"/>
      <c r="E43" s="43"/>
      <c r="G43" s="43" t="s">
        <v>103</v>
      </c>
    </row>
    <row r="44" spans="2:7" ht="14.4" customHeight="1" x14ac:dyDescent="0.3">
      <c r="B44" s="48">
        <v>29</v>
      </c>
      <c r="C44" s="48"/>
      <c r="E44" s="48"/>
      <c r="G44" s="48" t="s">
        <v>103</v>
      </c>
    </row>
    <row r="45" spans="2:7" ht="14.4" customHeight="1" x14ac:dyDescent="0.3">
      <c r="B45" s="213">
        <v>30</v>
      </c>
      <c r="C45" s="214"/>
      <c r="E45" s="214"/>
      <c r="G45" s="211">
        <f>((E45-C45)*24)-1</f>
        <v>-1</v>
      </c>
    </row>
    <row r="46" spans="2:7" ht="14.4" customHeight="1" x14ac:dyDescent="0.3">
      <c r="B46" s="213">
        <v>31</v>
      </c>
      <c r="C46" s="214"/>
      <c r="E46" s="214"/>
      <c r="G46" s="211">
        <f>((E46-C46)*24)-1</f>
        <v>-1</v>
      </c>
    </row>
    <row r="47" spans="2:7" ht="14.4" customHeight="1" x14ac:dyDescent="0.3">
      <c r="E47" s="215"/>
      <c r="G47" s="216">
        <f>SUMIF(G16:G46,"&lt;&gt;Vacaciones")+(COUNTIF(G16:G46,"Baja")+COUNTIF(G16:G46,"Vacaciones Anteriores"))*8</f>
        <v>-22</v>
      </c>
    </row>
    <row r="49" spans="2:8" ht="14.4" customHeight="1" x14ac:dyDescent="0.3">
      <c r="G49" s="216">
        <f>('2022'!P21*8)/8</f>
        <v>176</v>
      </c>
    </row>
    <row r="51" spans="2:8" ht="14.4" customHeight="1" x14ac:dyDescent="0.3">
      <c r="B51" s="217" t="s">
        <v>80</v>
      </c>
      <c r="E51" s="218" t="s">
        <v>81</v>
      </c>
    </row>
    <row r="54" spans="2:8" ht="14.4" customHeight="1" x14ac:dyDescent="0.3">
      <c r="B54" s="217" t="s">
        <v>85</v>
      </c>
      <c r="C54" s="219">
        <v>31</v>
      </c>
      <c r="D54" s="220" t="s">
        <v>82</v>
      </c>
      <c r="E54" s="221" t="s">
        <v>89</v>
      </c>
      <c r="F54" s="222" t="s">
        <v>82</v>
      </c>
      <c r="G54" s="223">
        <v>2022</v>
      </c>
    </row>
    <row r="58" spans="2:8" ht="14.4" customHeight="1" x14ac:dyDescent="0.3">
      <c r="B58" s="427" t="s">
        <v>84</v>
      </c>
      <c r="C58" s="427"/>
      <c r="D58" s="427"/>
      <c r="E58" s="427"/>
      <c r="F58" s="427"/>
      <c r="G58" s="427"/>
      <c r="H58" s="427"/>
    </row>
    <row r="59" spans="2:8" ht="14.4" customHeight="1" x14ac:dyDescent="0.3">
      <c r="B59" s="427"/>
      <c r="C59" s="427"/>
      <c r="D59" s="427"/>
      <c r="E59" s="427"/>
      <c r="F59" s="427"/>
      <c r="G59" s="427"/>
      <c r="H59" s="427"/>
    </row>
    <row r="60" spans="2:8" ht="14.4" customHeight="1" x14ac:dyDescent="0.3">
      <c r="B60" s="427"/>
      <c r="C60" s="427"/>
      <c r="D60" s="427"/>
      <c r="E60" s="427"/>
      <c r="F60" s="427"/>
      <c r="G60" s="427"/>
      <c r="H60" s="427"/>
    </row>
    <row r="61" spans="2:8" ht="14.4" customHeight="1" x14ac:dyDescent="0.3">
      <c r="B61" s="427"/>
      <c r="C61" s="427"/>
      <c r="D61" s="427"/>
      <c r="E61" s="427"/>
      <c r="F61" s="427"/>
      <c r="G61" s="427"/>
      <c r="H61" s="427"/>
    </row>
    <row r="62" spans="2:8" ht="14.4" customHeight="1" x14ac:dyDescent="0.3">
      <c r="B62" s="427"/>
      <c r="C62" s="427"/>
      <c r="D62" s="427"/>
      <c r="E62" s="427"/>
      <c r="F62" s="427"/>
      <c r="G62" s="427"/>
      <c r="H62" s="42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224"/>
      <c r="K2" s="225" t="s">
        <v>60</v>
      </c>
    </row>
    <row r="3" spans="2:16" ht="14.4" customHeight="1" x14ac:dyDescent="0.3">
      <c r="J3" s="226"/>
      <c r="K3" s="225" t="s">
        <v>61</v>
      </c>
    </row>
    <row r="4" spans="2:16" ht="14.4" customHeight="1" x14ac:dyDescent="0.3">
      <c r="J4" s="227"/>
      <c r="K4" s="225" t="s">
        <v>62</v>
      </c>
    </row>
    <row r="5" spans="2:16" ht="15" customHeight="1" x14ac:dyDescent="0.3"/>
    <row r="6" spans="2:16" ht="16.2" customHeight="1" x14ac:dyDescent="0.3">
      <c r="B6" s="436" t="s">
        <v>63</v>
      </c>
      <c r="C6" s="437"/>
      <c r="D6" s="437"/>
      <c r="E6" s="437"/>
      <c r="F6" s="437"/>
      <c r="G6" s="437"/>
      <c r="H6" s="438"/>
      <c r="J6" s="439" t="s">
        <v>64</v>
      </c>
      <c r="K6" s="439"/>
      <c r="L6" s="439"/>
      <c r="M6" s="439"/>
      <c r="N6" s="439"/>
      <c r="O6" s="439"/>
      <c r="P6" s="440"/>
    </row>
    <row r="8" spans="2:16" ht="14.4" customHeight="1" x14ac:dyDescent="0.3">
      <c r="B8" s="228" t="s">
        <v>65</v>
      </c>
      <c r="C8" s="229" t="s">
        <v>97</v>
      </c>
      <c r="E8" s="230" t="s">
        <v>66</v>
      </c>
      <c r="F8" s="441" t="s">
        <v>100</v>
      </c>
      <c r="G8" s="441"/>
      <c r="H8" s="441"/>
    </row>
    <row r="9" spans="2:16" ht="14.4" customHeight="1" x14ac:dyDescent="0.3">
      <c r="B9" s="228" t="s">
        <v>67</v>
      </c>
      <c r="C9" s="229" t="s">
        <v>98</v>
      </c>
      <c r="E9" s="230" t="s">
        <v>68</v>
      </c>
      <c r="F9" s="441" t="s">
        <v>101</v>
      </c>
      <c r="G9" s="441"/>
      <c r="H9" s="441"/>
    </row>
    <row r="10" spans="2:16" ht="14.4" customHeight="1" x14ac:dyDescent="0.3">
      <c r="B10" s="228" t="s">
        <v>69</v>
      </c>
      <c r="C10" s="229" t="s">
        <v>1</v>
      </c>
      <c r="E10" s="230" t="s">
        <v>70</v>
      </c>
      <c r="F10" s="441" t="s">
        <v>102</v>
      </c>
      <c r="G10" s="441"/>
      <c r="H10" s="441"/>
    </row>
    <row r="11" spans="2:16" ht="14.4" customHeight="1" x14ac:dyDescent="0.3">
      <c r="B11" s="228" t="s">
        <v>71</v>
      </c>
      <c r="C11" s="229" t="s">
        <v>99</v>
      </c>
      <c r="E11" s="230" t="s">
        <v>72</v>
      </c>
      <c r="F11" s="442" t="s">
        <v>109</v>
      </c>
      <c r="G11" s="441"/>
      <c r="H11" s="441"/>
    </row>
    <row r="12" spans="2:16" ht="14.4" customHeight="1" x14ac:dyDescent="0.3">
      <c r="F12" s="231"/>
      <c r="G12" s="231"/>
      <c r="H12" s="231"/>
    </row>
    <row r="14" spans="2:16" ht="14.4" customHeight="1" x14ac:dyDescent="0.3">
      <c r="C14" s="232" t="s">
        <v>73</v>
      </c>
      <c r="E14" s="232" t="s">
        <v>74</v>
      </c>
      <c r="G14" s="233" t="s">
        <v>75</v>
      </c>
      <c r="I14" s="234" t="s">
        <v>76</v>
      </c>
    </row>
    <row r="15" spans="2:16" ht="14.4" customHeight="1" x14ac:dyDescent="0.3">
      <c r="B15" s="233" t="s">
        <v>77</v>
      </c>
      <c r="C15" s="232" t="s">
        <v>78</v>
      </c>
      <c r="E15" s="232" t="s">
        <v>79</v>
      </c>
      <c r="G15" s="235"/>
      <c r="I15" s="236">
        <f>'5'!I15-((G49-G47))/8</f>
        <v>-109.5</v>
      </c>
    </row>
    <row r="16" spans="2:16" ht="14.4" customHeight="1" x14ac:dyDescent="0.3">
      <c r="B16" s="237">
        <v>1</v>
      </c>
      <c r="C16" s="238"/>
      <c r="E16" s="238"/>
      <c r="G16" s="235">
        <f>((E16-C16)*24)-1</f>
        <v>-1</v>
      </c>
    </row>
    <row r="17" spans="2:7" ht="14.4" customHeight="1" x14ac:dyDescent="0.3">
      <c r="B17" s="237">
        <v>2</v>
      </c>
      <c r="C17" s="238"/>
      <c r="E17" s="238"/>
      <c r="G17" s="235">
        <f>((E17-C17)*24)-1</f>
        <v>-1</v>
      </c>
    </row>
    <row r="18" spans="2:7" ht="14.4" customHeight="1" x14ac:dyDescent="0.3">
      <c r="B18" s="237">
        <v>3</v>
      </c>
      <c r="C18" s="238"/>
      <c r="E18" s="238"/>
      <c r="G18" s="235">
        <f>((E18-C18)*24)-1</f>
        <v>-1</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67">
        <v>6</v>
      </c>
      <c r="C21" s="67"/>
      <c r="E21" s="67"/>
      <c r="G21" s="67" t="s">
        <v>103</v>
      </c>
    </row>
    <row r="22" spans="2:7" ht="14.4" customHeight="1" x14ac:dyDescent="0.3">
      <c r="B22" s="237">
        <v>7</v>
      </c>
      <c r="C22" s="238"/>
      <c r="E22" s="238"/>
      <c r="G22" s="235">
        <f>((E22-C22)*24)-1</f>
        <v>-1</v>
      </c>
    </row>
    <row r="23" spans="2:7" ht="14.4" customHeight="1" x14ac:dyDescent="0.3">
      <c r="B23" s="237">
        <v>8</v>
      </c>
      <c r="C23" s="238"/>
      <c r="E23" s="238"/>
      <c r="G23" s="235">
        <f>((E23-C23)*24)-1</f>
        <v>-1</v>
      </c>
    </row>
    <row r="24" spans="2:7" ht="14.4" customHeight="1" x14ac:dyDescent="0.3">
      <c r="B24" s="237">
        <v>9</v>
      </c>
      <c r="C24" s="238"/>
      <c r="E24" s="238"/>
      <c r="G24" s="235">
        <f>((E24-C24)*24)-1</f>
        <v>-1</v>
      </c>
    </row>
    <row r="25" spans="2:7" ht="14.4" customHeight="1" x14ac:dyDescent="0.3">
      <c r="B25" s="237">
        <v>10</v>
      </c>
      <c r="C25" s="238"/>
      <c r="E25" s="238"/>
      <c r="G25" s="235">
        <f>((E25-C25)*24)-1</f>
        <v>-1</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37">
        <v>13</v>
      </c>
      <c r="C28" s="238"/>
      <c r="E28" s="238"/>
      <c r="G28" s="235">
        <f>((E28-C28)*24)-1</f>
        <v>-1</v>
      </c>
    </row>
    <row r="29" spans="2:7" ht="14.4" customHeight="1" x14ac:dyDescent="0.3">
      <c r="B29" s="237">
        <v>14</v>
      </c>
      <c r="C29" s="238"/>
      <c r="E29" s="238"/>
      <c r="G29" s="235">
        <f>((E29-C29)*24)-1</f>
        <v>-1</v>
      </c>
    </row>
    <row r="30" spans="2:7" ht="14.4" customHeight="1" x14ac:dyDescent="0.3">
      <c r="B30" s="237">
        <v>15</v>
      </c>
      <c r="C30" s="238"/>
      <c r="E30" s="238"/>
      <c r="G30" s="235">
        <f>((E30-C30)*24)-1</f>
        <v>-1</v>
      </c>
    </row>
    <row r="31" spans="2:7" ht="14.4" customHeight="1" x14ac:dyDescent="0.3">
      <c r="B31" s="237">
        <v>16</v>
      </c>
      <c r="C31" s="238"/>
      <c r="E31" s="238"/>
      <c r="G31" s="235">
        <f>((E31-C31)*24)-1</f>
        <v>-1</v>
      </c>
    </row>
    <row r="32" spans="2:7" ht="14.4" customHeight="1" x14ac:dyDescent="0.3">
      <c r="B32" s="237">
        <v>17</v>
      </c>
      <c r="C32" s="238"/>
      <c r="E32" s="238"/>
      <c r="G32" s="235">
        <f>((E32-C32)*24)-1</f>
        <v>-1</v>
      </c>
    </row>
    <row r="33" spans="2:7" ht="14.4" customHeight="1" x14ac:dyDescent="0.3">
      <c r="B33" s="38">
        <v>18</v>
      </c>
      <c r="C33" s="38"/>
      <c r="E33" s="38"/>
      <c r="G33" s="38" t="s">
        <v>103</v>
      </c>
    </row>
    <row r="34" spans="2:7" ht="14.4" customHeight="1" x14ac:dyDescent="0.3">
      <c r="B34" s="42">
        <v>19</v>
      </c>
      <c r="C34" s="42"/>
      <c r="E34" s="42"/>
      <c r="G34" s="42" t="s">
        <v>103</v>
      </c>
    </row>
    <row r="35" spans="2:7" ht="14.4" customHeight="1" x14ac:dyDescent="0.3">
      <c r="B35" s="237">
        <v>20</v>
      </c>
      <c r="C35" s="238"/>
      <c r="E35" s="238"/>
      <c r="G35" s="235">
        <f>((E35-C35)*24)-1</f>
        <v>-1</v>
      </c>
    </row>
    <row r="36" spans="2:7" ht="14.4" customHeight="1" x14ac:dyDescent="0.3">
      <c r="B36" s="237">
        <v>21</v>
      </c>
      <c r="C36" s="238"/>
      <c r="E36" s="238"/>
      <c r="G36" s="235">
        <f>((E36-C36)*24)-1</f>
        <v>-1</v>
      </c>
    </row>
    <row r="37" spans="2:7" ht="14.4" customHeight="1" x14ac:dyDescent="0.3">
      <c r="B37" s="237">
        <v>22</v>
      </c>
      <c r="C37" s="238"/>
      <c r="E37" s="238"/>
      <c r="G37" s="235">
        <f>((E37-C37)*24)-1</f>
        <v>-1</v>
      </c>
    </row>
    <row r="38" spans="2:7" ht="14.4" customHeight="1" x14ac:dyDescent="0.3">
      <c r="B38" s="237">
        <v>23</v>
      </c>
      <c r="C38" s="238"/>
      <c r="E38" s="238"/>
      <c r="G38" s="235">
        <f>((E38-C38)*24)-1</f>
        <v>-1</v>
      </c>
    </row>
    <row r="39" spans="2:7" ht="14.4" customHeight="1" x14ac:dyDescent="0.3">
      <c r="B39" s="67">
        <v>24</v>
      </c>
      <c r="C39" s="67"/>
      <c r="E39" s="67"/>
      <c r="G39" s="67" t="s">
        <v>103</v>
      </c>
    </row>
    <row r="40" spans="2:7" ht="14.4" customHeight="1" x14ac:dyDescent="0.3">
      <c r="B40" s="43">
        <v>25</v>
      </c>
      <c r="C40" s="43"/>
      <c r="E40" s="43"/>
      <c r="G40" s="43" t="s">
        <v>103</v>
      </c>
    </row>
    <row r="41" spans="2:7" ht="14.4" customHeight="1" x14ac:dyDescent="0.3">
      <c r="B41" s="48">
        <v>26</v>
      </c>
      <c r="C41" s="48"/>
      <c r="E41" s="48"/>
      <c r="G41" s="48" t="s">
        <v>103</v>
      </c>
    </row>
    <row r="42" spans="2:7" ht="14.4" customHeight="1" x14ac:dyDescent="0.3">
      <c r="B42" s="237">
        <v>27</v>
      </c>
      <c r="C42" s="238"/>
      <c r="E42" s="238"/>
      <c r="G42" s="235">
        <f>((E42-C42)*24)-1</f>
        <v>-1</v>
      </c>
    </row>
    <row r="43" spans="2:7" ht="14.4" customHeight="1" x14ac:dyDescent="0.3">
      <c r="B43" s="237">
        <v>28</v>
      </c>
      <c r="C43" s="238"/>
      <c r="E43" s="238"/>
      <c r="G43" s="235">
        <f>((E43-C43)*24)-1</f>
        <v>-1</v>
      </c>
    </row>
    <row r="44" spans="2:7" ht="14.4" customHeight="1" x14ac:dyDescent="0.3">
      <c r="B44" s="237">
        <v>29</v>
      </c>
      <c r="C44" s="238"/>
      <c r="E44" s="238"/>
      <c r="G44" s="235">
        <f>((E44-C44)*24)-1</f>
        <v>-1</v>
      </c>
    </row>
    <row r="45" spans="2:7" ht="14.4" customHeight="1" x14ac:dyDescent="0.3">
      <c r="B45" s="237">
        <v>30</v>
      </c>
      <c r="C45" s="238"/>
      <c r="E45" s="238"/>
      <c r="G45" s="235">
        <f>((E45-C45)*24)-1</f>
        <v>-1</v>
      </c>
    </row>
    <row r="47" spans="2:7" ht="14.4" customHeight="1" x14ac:dyDescent="0.3">
      <c r="E47" s="239"/>
      <c r="G47" s="240">
        <f>SUMIF(G16:G46,"&lt;&gt;Vacaciones")+(COUNTIF(G16:G46,"Baja")+COUNTIF(G16:G46,"Vacaciones Anteriores"))*8</f>
        <v>-20</v>
      </c>
    </row>
    <row r="49" spans="2:8" ht="14.4" customHeight="1" x14ac:dyDescent="0.3">
      <c r="G49" s="240">
        <f>('2022'!X21*8)/8</f>
        <v>160</v>
      </c>
    </row>
    <row r="51" spans="2:8" ht="14.4" customHeight="1" x14ac:dyDescent="0.3">
      <c r="B51" s="241" t="s">
        <v>80</v>
      </c>
      <c r="E51" s="242" t="s">
        <v>81</v>
      </c>
    </row>
    <row r="54" spans="2:8" ht="14.4" customHeight="1" x14ac:dyDescent="0.3">
      <c r="B54" s="241" t="s">
        <v>85</v>
      </c>
      <c r="C54" s="243">
        <v>30</v>
      </c>
      <c r="D54" s="244" t="s">
        <v>82</v>
      </c>
      <c r="E54" s="245" t="s">
        <v>90</v>
      </c>
      <c r="F54" s="246" t="s">
        <v>82</v>
      </c>
      <c r="G54" s="231">
        <v>2022</v>
      </c>
    </row>
    <row r="58" spans="2:8" ht="14.4" customHeight="1" x14ac:dyDescent="0.3">
      <c r="B58" s="435" t="s">
        <v>84</v>
      </c>
      <c r="C58" s="435"/>
      <c r="D58" s="435"/>
      <c r="E58" s="435"/>
      <c r="F58" s="435"/>
      <c r="G58" s="435"/>
      <c r="H58" s="435"/>
    </row>
    <row r="59" spans="2:8" ht="14.4" customHeight="1" x14ac:dyDescent="0.3">
      <c r="B59" s="435"/>
      <c r="C59" s="435"/>
      <c r="D59" s="435"/>
      <c r="E59" s="435"/>
      <c r="F59" s="435"/>
      <c r="G59" s="435"/>
      <c r="H59" s="435"/>
    </row>
    <row r="60" spans="2:8" ht="14.4" customHeight="1" x14ac:dyDescent="0.3">
      <c r="B60" s="435"/>
      <c r="C60" s="435"/>
      <c r="D60" s="435"/>
      <c r="E60" s="435"/>
      <c r="F60" s="435"/>
      <c r="G60" s="435"/>
      <c r="H60" s="435"/>
    </row>
    <row r="61" spans="2:8" ht="14.4" customHeight="1" x14ac:dyDescent="0.3">
      <c r="B61" s="435"/>
      <c r="C61" s="435"/>
      <c r="D61" s="435"/>
      <c r="E61" s="435"/>
      <c r="F61" s="435"/>
      <c r="G61" s="435"/>
      <c r="H61" s="435"/>
    </row>
    <row r="62" spans="2:8" ht="14.4" customHeight="1" x14ac:dyDescent="0.3">
      <c r="B62" s="435"/>
      <c r="C62" s="435"/>
      <c r="D62" s="435"/>
      <c r="E62" s="435"/>
      <c r="F62" s="435"/>
      <c r="G62" s="435"/>
      <c r="H62" s="43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247"/>
      <c r="K2" s="248" t="s">
        <v>60</v>
      </c>
    </row>
    <row r="3" spans="2:16" ht="14.4" customHeight="1" x14ac:dyDescent="0.3">
      <c r="J3" s="249"/>
      <c r="K3" s="248" t="s">
        <v>61</v>
      </c>
    </row>
    <row r="4" spans="2:16" ht="14.4" customHeight="1" x14ac:dyDescent="0.3">
      <c r="J4" s="250"/>
      <c r="K4" s="248" t="s">
        <v>62</v>
      </c>
    </row>
    <row r="5" spans="2:16" ht="15" customHeight="1" x14ac:dyDescent="0.3"/>
    <row r="6" spans="2:16" ht="16.2" customHeight="1" x14ac:dyDescent="0.3">
      <c r="B6" s="444" t="s">
        <v>63</v>
      </c>
      <c r="C6" s="445"/>
      <c r="D6" s="445"/>
      <c r="E6" s="445"/>
      <c r="F6" s="445"/>
      <c r="G6" s="445"/>
      <c r="H6" s="446"/>
      <c r="J6" s="447" t="s">
        <v>64</v>
      </c>
      <c r="K6" s="447"/>
      <c r="L6" s="447"/>
      <c r="M6" s="447"/>
      <c r="N6" s="447"/>
      <c r="O6" s="447"/>
      <c r="P6" s="448"/>
    </row>
    <row r="8" spans="2:16" ht="14.4" customHeight="1" x14ac:dyDescent="0.3">
      <c r="B8" s="251" t="s">
        <v>65</v>
      </c>
      <c r="C8" s="252" t="s">
        <v>97</v>
      </c>
      <c r="E8" s="253" t="s">
        <v>66</v>
      </c>
      <c r="F8" s="449" t="s">
        <v>100</v>
      </c>
      <c r="G8" s="449"/>
      <c r="H8" s="449"/>
    </row>
    <row r="9" spans="2:16" ht="14.4" customHeight="1" x14ac:dyDescent="0.3">
      <c r="B9" s="251" t="s">
        <v>67</v>
      </c>
      <c r="C9" s="252" t="s">
        <v>98</v>
      </c>
      <c r="E9" s="253" t="s">
        <v>68</v>
      </c>
      <c r="F9" s="449" t="s">
        <v>101</v>
      </c>
      <c r="G9" s="449"/>
      <c r="H9" s="449"/>
    </row>
    <row r="10" spans="2:16" ht="14.4" customHeight="1" x14ac:dyDescent="0.3">
      <c r="B10" s="251" t="s">
        <v>69</v>
      </c>
      <c r="C10" s="252" t="s">
        <v>1</v>
      </c>
      <c r="E10" s="253" t="s">
        <v>70</v>
      </c>
      <c r="F10" s="449" t="s">
        <v>102</v>
      </c>
      <c r="G10" s="449"/>
      <c r="H10" s="449"/>
    </row>
    <row r="11" spans="2:16" ht="14.4" customHeight="1" x14ac:dyDescent="0.3">
      <c r="B11" s="251" t="s">
        <v>71</v>
      </c>
      <c r="C11" s="252" t="s">
        <v>99</v>
      </c>
      <c r="E11" s="253" t="s">
        <v>72</v>
      </c>
      <c r="F11" s="450" t="s">
        <v>112</v>
      </c>
      <c r="G11" s="449"/>
      <c r="H11" s="449"/>
    </row>
    <row r="14" spans="2:16" ht="14.4" customHeight="1" x14ac:dyDescent="0.3">
      <c r="C14" s="254" t="s">
        <v>73</v>
      </c>
      <c r="E14" s="254" t="s">
        <v>74</v>
      </c>
      <c r="G14" s="255" t="s">
        <v>75</v>
      </c>
      <c r="I14" s="256" t="s">
        <v>76</v>
      </c>
    </row>
    <row r="15" spans="2:16" ht="14.4" customHeight="1" x14ac:dyDescent="0.3">
      <c r="B15" s="255" t="s">
        <v>77</v>
      </c>
      <c r="C15" s="254" t="s">
        <v>78</v>
      </c>
      <c r="E15" s="254" t="s">
        <v>79</v>
      </c>
      <c r="G15" s="257"/>
      <c r="I15" s="258">
        <f>'6'!I15-((G49-G47))/8</f>
        <v>-130.875</v>
      </c>
    </row>
    <row r="16" spans="2:16" ht="14.4" customHeight="1" x14ac:dyDescent="0.3">
      <c r="B16" s="259">
        <v>1</v>
      </c>
      <c r="C16" s="260"/>
      <c r="E16" s="260"/>
      <c r="G16" s="257">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59">
        <v>4</v>
      </c>
      <c r="C19" s="260"/>
      <c r="E19" s="260"/>
      <c r="G19" s="257">
        <f>((E19-C19)*24)-1</f>
        <v>-1</v>
      </c>
    </row>
    <row r="20" spans="2:7" ht="14.4" customHeight="1" x14ac:dyDescent="0.3">
      <c r="B20" s="259">
        <v>5</v>
      </c>
      <c r="C20" s="260"/>
      <c r="E20" s="260"/>
      <c r="G20" s="257">
        <f>((E20-C20)*24)-1</f>
        <v>-1</v>
      </c>
    </row>
    <row r="21" spans="2:7" ht="14.4" customHeight="1" x14ac:dyDescent="0.3">
      <c r="B21" s="259">
        <v>6</v>
      </c>
      <c r="C21" s="260"/>
      <c r="E21" s="260"/>
      <c r="G21" s="257">
        <f>((E21-C21)*24)-1</f>
        <v>-1</v>
      </c>
    </row>
    <row r="22" spans="2:7" ht="14.4" customHeight="1" x14ac:dyDescent="0.3">
      <c r="B22" s="259">
        <v>7</v>
      </c>
      <c r="C22" s="260"/>
      <c r="E22" s="260"/>
      <c r="G22" s="257">
        <f>((E22-C22)*24)-1</f>
        <v>-1</v>
      </c>
    </row>
    <row r="23" spans="2:7" ht="14.4" customHeight="1" x14ac:dyDescent="0.3">
      <c r="B23" s="259">
        <v>8</v>
      </c>
      <c r="C23" s="260"/>
      <c r="E23" s="260"/>
      <c r="G23" s="257">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59">
        <v>11</v>
      </c>
      <c r="C26" s="260"/>
      <c r="E26" s="260"/>
      <c r="G26" s="257">
        <f>((E26-C26)*24)-1</f>
        <v>-1</v>
      </c>
    </row>
    <row r="27" spans="2:7" ht="14.4" customHeight="1" x14ac:dyDescent="0.3">
      <c r="B27" s="259">
        <v>12</v>
      </c>
      <c r="C27" s="260"/>
      <c r="E27" s="260"/>
      <c r="G27" s="257">
        <f>((E27-C27)*24)-1</f>
        <v>-1</v>
      </c>
    </row>
    <row r="28" spans="2:7" ht="14.4" customHeight="1" x14ac:dyDescent="0.3">
      <c r="B28" s="259">
        <v>13</v>
      </c>
      <c r="C28" s="260"/>
      <c r="E28" s="260"/>
      <c r="G28" s="257">
        <f>((E28-C28)*24)-1</f>
        <v>-1</v>
      </c>
    </row>
    <row r="29" spans="2:7" ht="14.4" customHeight="1" x14ac:dyDescent="0.3">
      <c r="B29" s="259">
        <v>14</v>
      </c>
      <c r="C29" s="260"/>
      <c r="E29" s="260"/>
      <c r="G29" s="257">
        <f>((E29-C29)*24)-1</f>
        <v>-1</v>
      </c>
    </row>
    <row r="30" spans="2:7" ht="14.4" customHeight="1" x14ac:dyDescent="0.3">
      <c r="B30" s="259">
        <v>15</v>
      </c>
      <c r="C30" s="260"/>
      <c r="E30" s="260"/>
      <c r="G30" s="257">
        <f>((E30-C30)*24)-1</f>
        <v>-1</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259">
        <v>18</v>
      </c>
      <c r="C33" s="260"/>
      <c r="E33" s="260"/>
      <c r="G33" s="257">
        <f>((E33-C33)*24)-1</f>
        <v>-1</v>
      </c>
    </row>
    <row r="34" spans="2:7" ht="14.4" customHeight="1" x14ac:dyDescent="0.3">
      <c r="B34" s="259">
        <v>19</v>
      </c>
      <c r="C34" s="260"/>
      <c r="E34" s="260"/>
      <c r="G34" s="257">
        <f>((E34-C34)*24)-1</f>
        <v>-1</v>
      </c>
    </row>
    <row r="35" spans="2:7" ht="14.4" customHeight="1" x14ac:dyDescent="0.3">
      <c r="B35" s="259">
        <v>20</v>
      </c>
      <c r="C35" s="260"/>
      <c r="E35" s="260"/>
      <c r="G35" s="257">
        <f>((E35-C35)*24)-1</f>
        <v>-1</v>
      </c>
    </row>
    <row r="36" spans="2:7" ht="14.4" customHeight="1" x14ac:dyDescent="0.3">
      <c r="B36" s="259">
        <v>21</v>
      </c>
      <c r="C36" s="260"/>
      <c r="E36" s="260"/>
      <c r="G36" s="257">
        <f>((E36-C36)*24)-1</f>
        <v>-1</v>
      </c>
    </row>
    <row r="37" spans="2:7" ht="14.4" customHeight="1" x14ac:dyDescent="0.3">
      <c r="B37" s="259">
        <v>22</v>
      </c>
      <c r="C37" s="260"/>
      <c r="E37" s="260"/>
      <c r="G37" s="257">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259">
        <v>25</v>
      </c>
      <c r="C40" s="260"/>
      <c r="E40" s="260"/>
      <c r="G40" s="257">
        <f>((E40-C40)*24)-1</f>
        <v>-1</v>
      </c>
    </row>
    <row r="41" spans="2:7" ht="14.4" customHeight="1" x14ac:dyDescent="0.3">
      <c r="B41" s="259">
        <v>26</v>
      </c>
      <c r="C41" s="260"/>
      <c r="E41" s="260"/>
      <c r="G41" s="257">
        <f>((E41-C41)*24)-1</f>
        <v>-1</v>
      </c>
    </row>
    <row r="42" spans="2:7" ht="14.4" customHeight="1" x14ac:dyDescent="0.3">
      <c r="B42" s="73">
        <v>27</v>
      </c>
      <c r="C42" s="73"/>
      <c r="E42" s="73"/>
      <c r="G42" s="73" t="s">
        <v>103</v>
      </c>
    </row>
    <row r="43" spans="2:7" ht="14.4" customHeight="1" x14ac:dyDescent="0.3">
      <c r="B43" s="73">
        <v>28</v>
      </c>
      <c r="C43" s="73"/>
      <c r="E43" s="73"/>
      <c r="G43" s="73" t="s">
        <v>103</v>
      </c>
    </row>
    <row r="44" spans="2:7" ht="14.4" customHeight="1" x14ac:dyDescent="0.3">
      <c r="B44" s="259">
        <v>29</v>
      </c>
      <c r="C44" s="260"/>
      <c r="E44" s="260"/>
      <c r="G44" s="257">
        <f>((E44-C44)*24)-1</f>
        <v>-1</v>
      </c>
    </row>
    <row r="45" spans="2:7" ht="14.4" customHeight="1" x14ac:dyDescent="0.3">
      <c r="B45" s="74">
        <v>30</v>
      </c>
      <c r="C45" s="74"/>
      <c r="E45" s="74"/>
      <c r="G45" s="74" t="s">
        <v>103</v>
      </c>
    </row>
    <row r="46" spans="2:7" ht="14.4" customHeight="1" x14ac:dyDescent="0.3">
      <c r="B46" s="75">
        <v>31</v>
      </c>
      <c r="C46" s="75"/>
      <c r="E46" s="75"/>
      <c r="G46" s="75" t="s">
        <v>103</v>
      </c>
    </row>
    <row r="47" spans="2:7" ht="14.4" customHeight="1" x14ac:dyDescent="0.3">
      <c r="E47" s="261"/>
      <c r="G47" s="262">
        <f>SUMIF(G16:G46,"&lt;&gt;Vacaciones")+(COUNTIF(G16:G46,"Baja")+COUNTIF(G16:G46,"Vacaciones Anteriores"))*8</f>
        <v>-19</v>
      </c>
    </row>
    <row r="49" spans="2:8" ht="14.4" customHeight="1" x14ac:dyDescent="0.3">
      <c r="G49" s="262">
        <f>('2022'!H30*8)/8</f>
        <v>152</v>
      </c>
    </row>
    <row r="51" spans="2:8" ht="14.4" customHeight="1" x14ac:dyDescent="0.3">
      <c r="B51" s="263" t="s">
        <v>80</v>
      </c>
      <c r="E51" s="264" t="s">
        <v>81</v>
      </c>
    </row>
    <row r="54" spans="2:8" ht="14.4" customHeight="1" x14ac:dyDescent="0.3">
      <c r="B54" s="263" t="s">
        <v>85</v>
      </c>
      <c r="C54" s="265">
        <v>31</v>
      </c>
      <c r="D54" s="266" t="s">
        <v>82</v>
      </c>
      <c r="E54" s="267" t="s">
        <v>91</v>
      </c>
      <c r="F54" s="268" t="s">
        <v>82</v>
      </c>
      <c r="G54" s="269">
        <v>2022</v>
      </c>
    </row>
    <row r="58" spans="2:8" ht="14.4" customHeight="1" x14ac:dyDescent="0.3">
      <c r="B58" s="443" t="s">
        <v>84</v>
      </c>
      <c r="C58" s="443"/>
      <c r="D58" s="443"/>
      <c r="E58" s="443"/>
      <c r="F58" s="443"/>
      <c r="G58" s="443"/>
      <c r="H58" s="443"/>
    </row>
    <row r="59" spans="2:8" ht="14.4" customHeight="1" x14ac:dyDescent="0.3">
      <c r="B59" s="443"/>
      <c r="C59" s="443"/>
      <c r="D59" s="443"/>
      <c r="E59" s="443"/>
      <c r="F59" s="443"/>
      <c r="G59" s="443"/>
      <c r="H59" s="443"/>
    </row>
    <row r="60" spans="2:8" ht="14.4" customHeight="1" x14ac:dyDescent="0.3">
      <c r="B60" s="443"/>
      <c r="C60" s="443"/>
      <c r="D60" s="443"/>
      <c r="E60" s="443"/>
      <c r="F60" s="443"/>
      <c r="G60" s="443"/>
      <c r="H60" s="443"/>
    </row>
    <row r="61" spans="2:8" ht="14.4" customHeight="1" x14ac:dyDescent="0.3">
      <c r="B61" s="443"/>
      <c r="C61" s="443"/>
      <c r="D61" s="443"/>
      <c r="E61" s="443"/>
      <c r="F61" s="443"/>
      <c r="G61" s="443"/>
      <c r="H61" s="443"/>
    </row>
    <row r="62" spans="2:8" ht="14.4" customHeight="1" x14ac:dyDescent="0.3">
      <c r="B62" s="443"/>
      <c r="C62" s="443"/>
      <c r="D62" s="443"/>
      <c r="E62" s="443"/>
      <c r="F62" s="443"/>
      <c r="G62" s="443"/>
      <c r="H62" s="44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heetViews>
  <sheetFormatPr baseColWidth="10" defaultColWidth="8.88671875" defaultRowHeight="14.4" x14ac:dyDescent="0.3"/>
  <cols>
    <col min="1" max="1" width="10.88671875" customWidth="1"/>
    <col min="2" max="2" width="18.6640625" customWidth="1"/>
    <col min="3" max="3" width="18" customWidth="1"/>
    <col min="4" max="4" width="3.109375" customWidth="1"/>
    <col min="5" max="5" width="18.6640625" customWidth="1"/>
    <col min="6" max="6" width="3.109375" customWidth="1"/>
    <col min="7" max="7" width="14.6640625" customWidth="1"/>
    <col min="8" max="8" width="4.6640625" customWidth="1"/>
    <col min="9" max="9" width="10.88671875" customWidth="1"/>
    <col min="10" max="10" width="5.33203125" customWidth="1"/>
    <col min="11" max="11" width="13.33203125" customWidth="1"/>
    <col min="12" max="17" width="10.88671875" customWidth="1"/>
  </cols>
  <sheetData>
    <row r="2" spans="2:16" ht="14.4" customHeight="1" x14ac:dyDescent="0.3">
      <c r="J2" s="270"/>
      <c r="K2" s="271" t="s">
        <v>60</v>
      </c>
    </row>
    <row r="3" spans="2:16" ht="14.4" customHeight="1" x14ac:dyDescent="0.3">
      <c r="J3" s="272"/>
      <c r="K3" s="271" t="s">
        <v>61</v>
      </c>
    </row>
    <row r="4" spans="2:16" ht="14.4" customHeight="1" x14ac:dyDescent="0.3">
      <c r="J4" s="273"/>
      <c r="K4" s="271" t="s">
        <v>62</v>
      </c>
    </row>
    <row r="5" spans="2:16" ht="15" customHeight="1" x14ac:dyDescent="0.3"/>
    <row r="6" spans="2:16" ht="16.2" customHeight="1" x14ac:dyDescent="0.3">
      <c r="B6" s="452" t="s">
        <v>63</v>
      </c>
      <c r="C6" s="453"/>
      <c r="D6" s="453"/>
      <c r="E6" s="453"/>
      <c r="F6" s="453"/>
      <c r="G6" s="453"/>
      <c r="H6" s="454"/>
      <c r="J6" s="455" t="s">
        <v>64</v>
      </c>
      <c r="K6" s="455"/>
      <c r="L6" s="455"/>
      <c r="M6" s="455"/>
      <c r="N6" s="455"/>
      <c r="O6" s="455"/>
      <c r="P6" s="456"/>
    </row>
    <row r="8" spans="2:16" ht="14.4" customHeight="1" x14ac:dyDescent="0.3">
      <c r="B8" s="274" t="s">
        <v>65</v>
      </c>
      <c r="C8" s="275" t="s">
        <v>97</v>
      </c>
      <c r="E8" s="276" t="s">
        <v>66</v>
      </c>
      <c r="F8" s="457" t="s">
        <v>100</v>
      </c>
      <c r="G8" s="457"/>
      <c r="H8" s="457"/>
    </row>
    <row r="9" spans="2:16" ht="14.4" customHeight="1" x14ac:dyDescent="0.3">
      <c r="B9" s="274" t="s">
        <v>67</v>
      </c>
      <c r="C9" s="275" t="s">
        <v>98</v>
      </c>
      <c r="E9" s="276" t="s">
        <v>68</v>
      </c>
      <c r="F9" s="457" t="s">
        <v>101</v>
      </c>
      <c r="G9" s="457"/>
      <c r="H9" s="457"/>
    </row>
    <row r="10" spans="2:16" ht="14.4" customHeight="1" x14ac:dyDescent="0.3">
      <c r="B10" s="274" t="s">
        <v>69</v>
      </c>
      <c r="C10" s="275" t="s">
        <v>1</v>
      </c>
      <c r="E10" s="276" t="s">
        <v>70</v>
      </c>
      <c r="F10" s="457" t="s">
        <v>102</v>
      </c>
      <c r="G10" s="457"/>
      <c r="H10" s="457"/>
    </row>
    <row r="11" spans="2:16" ht="14.4" customHeight="1" x14ac:dyDescent="0.3">
      <c r="B11" s="274" t="s">
        <v>71</v>
      </c>
      <c r="C11" s="275" t="s">
        <v>99</v>
      </c>
      <c r="E11" s="276" t="s">
        <v>72</v>
      </c>
      <c r="F11" s="458" t="s">
        <v>110</v>
      </c>
      <c r="G11" s="457"/>
      <c r="H11" s="457"/>
    </row>
    <row r="14" spans="2:16" ht="14.4" customHeight="1" x14ac:dyDescent="0.3">
      <c r="C14" s="277" t="s">
        <v>73</v>
      </c>
      <c r="E14" s="277" t="s">
        <v>74</v>
      </c>
      <c r="G14" s="278" t="s">
        <v>75</v>
      </c>
      <c r="I14" s="279" t="s">
        <v>76</v>
      </c>
    </row>
    <row r="15" spans="2:16" ht="14.4" customHeight="1" x14ac:dyDescent="0.3">
      <c r="B15" s="278" t="s">
        <v>77</v>
      </c>
      <c r="C15" s="277" t="s">
        <v>78</v>
      </c>
      <c r="E15" s="277" t="s">
        <v>79</v>
      </c>
      <c r="G15" s="280"/>
      <c r="I15" s="281">
        <f>'7'!I15-((G49-G47))/8</f>
        <v>-155.625</v>
      </c>
    </row>
    <row r="16" spans="2:16" ht="14.4" customHeight="1" x14ac:dyDescent="0.3">
      <c r="B16" s="282">
        <v>1</v>
      </c>
      <c r="C16" s="283"/>
      <c r="E16" s="283"/>
      <c r="G16" s="280">
        <f>((E16-C16)*24)-1</f>
        <v>-1</v>
      </c>
    </row>
    <row r="17" spans="2:7" ht="14.4" customHeight="1" x14ac:dyDescent="0.3">
      <c r="B17" s="282">
        <v>2</v>
      </c>
      <c r="C17" s="283"/>
      <c r="E17" s="283"/>
      <c r="G17" s="280">
        <f>((E17-C17)*24)-1</f>
        <v>-1</v>
      </c>
    </row>
    <row r="18" spans="2:7" ht="14.4" customHeight="1" x14ac:dyDescent="0.3">
      <c r="B18" s="282">
        <v>3</v>
      </c>
      <c r="C18" s="283"/>
      <c r="E18" s="283"/>
      <c r="G18" s="280">
        <f>((E18-C18)*24)-1</f>
        <v>-1</v>
      </c>
    </row>
    <row r="19" spans="2:7" ht="14.4" customHeight="1" x14ac:dyDescent="0.3">
      <c r="B19" s="282">
        <v>4</v>
      </c>
      <c r="C19" s="283"/>
      <c r="E19" s="283"/>
      <c r="G19" s="280">
        <f>((E19-C19)*24)-1</f>
        <v>-1</v>
      </c>
    </row>
    <row r="20" spans="2:7" ht="14.4" customHeight="1" x14ac:dyDescent="0.3">
      <c r="B20" s="282">
        <v>5</v>
      </c>
      <c r="C20" s="283"/>
      <c r="E20" s="283"/>
      <c r="G20" s="280">
        <f>((E20-C20)*24)-1</f>
        <v>-1</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2">
        <v>8</v>
      </c>
      <c r="C23" s="283"/>
      <c r="E23" s="283"/>
      <c r="G23" s="280">
        <f>((E23-C23)*24)-1</f>
        <v>-1</v>
      </c>
    </row>
    <row r="24" spans="2:7" ht="14.4" customHeight="1" x14ac:dyDescent="0.3">
      <c r="B24" s="282">
        <v>9</v>
      </c>
      <c r="C24" s="283"/>
      <c r="E24" s="283"/>
      <c r="G24" s="280">
        <f>((E24-C24)*24)-1</f>
        <v>-1</v>
      </c>
    </row>
    <row r="25" spans="2:7" ht="14.4" customHeight="1" x14ac:dyDescent="0.3">
      <c r="B25" s="282">
        <v>10</v>
      </c>
      <c r="C25" s="283"/>
      <c r="E25" s="283"/>
      <c r="G25" s="280">
        <f>((E25-C25)*24)-1</f>
        <v>-1</v>
      </c>
    </row>
    <row r="26" spans="2:7" ht="14.4" customHeight="1" x14ac:dyDescent="0.3">
      <c r="B26" s="282">
        <v>11</v>
      </c>
      <c r="C26" s="283"/>
      <c r="E26" s="283"/>
      <c r="G26" s="280">
        <f>((E26-C26)*24)-1</f>
        <v>-1</v>
      </c>
    </row>
    <row r="27" spans="2:7" ht="14.4" customHeight="1" x14ac:dyDescent="0.3">
      <c r="B27" s="282">
        <v>12</v>
      </c>
      <c r="C27" s="283"/>
      <c r="E27" s="283"/>
      <c r="G27" s="280">
        <f>((E27-C27)*24)-1</f>
        <v>-1</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2">
        <v>15</v>
      </c>
      <c r="C30" s="72"/>
      <c r="E30" s="72"/>
      <c r="G30" s="72" t="s">
        <v>103</v>
      </c>
    </row>
    <row r="31" spans="2:7" ht="14.4" customHeight="1" x14ac:dyDescent="0.3">
      <c r="B31" s="282">
        <v>16</v>
      </c>
      <c r="C31" s="283"/>
      <c r="E31" s="283"/>
      <c r="G31" s="280">
        <f>((E31-C31)*24)-1</f>
        <v>-1</v>
      </c>
    </row>
    <row r="32" spans="2:7" ht="14.4" customHeight="1" x14ac:dyDescent="0.3">
      <c r="B32" s="282">
        <v>17</v>
      </c>
      <c r="C32" s="283"/>
      <c r="E32" s="283"/>
      <c r="G32" s="280">
        <f>((E32-C32)*24)-1</f>
        <v>-1</v>
      </c>
    </row>
    <row r="33" spans="2:7" ht="14.4" customHeight="1" x14ac:dyDescent="0.3">
      <c r="B33" s="282">
        <v>18</v>
      </c>
      <c r="C33" s="283"/>
      <c r="E33" s="283"/>
      <c r="G33" s="280">
        <f>((E33-C33)*24)-1</f>
        <v>-1</v>
      </c>
    </row>
    <row r="34" spans="2:7" ht="14.4" customHeight="1" x14ac:dyDescent="0.3">
      <c r="B34" s="282">
        <v>19</v>
      </c>
      <c r="C34" s="283"/>
      <c r="E34" s="283"/>
      <c r="G34" s="280">
        <f>((E34-C34)*24)-1</f>
        <v>-1</v>
      </c>
    </row>
    <row r="35" spans="2:7" ht="14.4" customHeight="1" x14ac:dyDescent="0.3">
      <c r="B35" s="38">
        <v>20</v>
      </c>
      <c r="C35" s="38"/>
      <c r="E35" s="38"/>
      <c r="G35" s="38" t="s">
        <v>103</v>
      </c>
    </row>
    <row r="36" spans="2:7" ht="14.4" customHeight="1" x14ac:dyDescent="0.3">
      <c r="B36" s="42">
        <v>21</v>
      </c>
      <c r="C36" s="42"/>
      <c r="E36" s="42"/>
      <c r="G36" s="42" t="s">
        <v>103</v>
      </c>
    </row>
    <row r="37" spans="2:7" ht="14.4" customHeight="1" x14ac:dyDescent="0.3">
      <c r="B37" s="282">
        <v>22</v>
      </c>
      <c r="C37" s="283"/>
      <c r="E37" s="283"/>
      <c r="G37" s="280">
        <f>((E37-C37)*24)-1</f>
        <v>-1</v>
      </c>
    </row>
    <row r="38" spans="2:7" ht="14.4" customHeight="1" x14ac:dyDescent="0.3">
      <c r="B38" s="282">
        <v>23</v>
      </c>
      <c r="C38" s="283"/>
      <c r="E38" s="283"/>
      <c r="G38" s="280">
        <f>((E38-C38)*24)-1</f>
        <v>-1</v>
      </c>
    </row>
    <row r="39" spans="2:7" ht="14.4" customHeight="1" x14ac:dyDescent="0.3">
      <c r="B39" s="282">
        <v>24</v>
      </c>
      <c r="C39" s="283"/>
      <c r="E39" s="283"/>
      <c r="G39" s="280">
        <f>((E39-C39)*24)-1</f>
        <v>-1</v>
      </c>
    </row>
    <row r="40" spans="2:7" ht="14.4" customHeight="1" x14ac:dyDescent="0.3">
      <c r="B40" s="282">
        <v>25</v>
      </c>
      <c r="C40" s="283"/>
      <c r="E40" s="283"/>
      <c r="G40" s="280">
        <f>((E40-C40)*24)-1</f>
        <v>-1</v>
      </c>
    </row>
    <row r="41" spans="2:7" ht="14.4" customHeight="1" x14ac:dyDescent="0.3">
      <c r="B41" s="282">
        <v>26</v>
      </c>
      <c r="C41" s="283"/>
      <c r="E41" s="283"/>
      <c r="G41" s="280">
        <f>((E41-C41)*24)-1</f>
        <v>-1</v>
      </c>
    </row>
    <row r="42" spans="2:7" ht="14.4" customHeight="1" x14ac:dyDescent="0.3">
      <c r="B42" s="43">
        <v>27</v>
      </c>
      <c r="C42" s="43"/>
      <c r="E42" s="43"/>
      <c r="G42" s="43" t="s">
        <v>103</v>
      </c>
    </row>
    <row r="43" spans="2:7" ht="14.4" customHeight="1" x14ac:dyDescent="0.3">
      <c r="B43" s="48">
        <v>28</v>
      </c>
      <c r="C43" s="48"/>
      <c r="E43" s="48"/>
      <c r="G43" s="48" t="s">
        <v>103</v>
      </c>
    </row>
    <row r="44" spans="2:7" ht="14.4" customHeight="1" x14ac:dyDescent="0.3">
      <c r="B44" s="282">
        <v>29</v>
      </c>
      <c r="C44" s="283"/>
      <c r="E44" s="283"/>
      <c r="G44" s="280">
        <f>((E44-C44)*24)-1</f>
        <v>-1</v>
      </c>
    </row>
    <row r="45" spans="2:7" ht="14.4" customHeight="1" x14ac:dyDescent="0.3">
      <c r="B45" s="282">
        <v>30</v>
      </c>
      <c r="C45" s="283"/>
      <c r="E45" s="283"/>
      <c r="G45" s="280">
        <f>((E45-C45)*24)-1</f>
        <v>-1</v>
      </c>
    </row>
    <row r="46" spans="2:7" ht="14.4" customHeight="1" x14ac:dyDescent="0.3">
      <c r="B46" s="282">
        <v>31</v>
      </c>
      <c r="C46" s="283"/>
      <c r="E46" s="283"/>
      <c r="G46" s="280">
        <f>((E46-C46)*24)-1</f>
        <v>-1</v>
      </c>
    </row>
    <row r="47" spans="2:7" ht="14.4" customHeight="1" x14ac:dyDescent="0.3">
      <c r="E47" s="284"/>
      <c r="G47" s="285">
        <f>SUMIF(G16:G46,"&lt;&gt;Vacaciones")+(COUNTIF(G16:G46,"Baja")+COUNTIF(G16:G46,"Vacaciones Anteriores"))*8</f>
        <v>-22</v>
      </c>
    </row>
    <row r="49" spans="2:8" ht="14.4" customHeight="1" x14ac:dyDescent="0.3">
      <c r="G49" s="285">
        <f>('2022'!P30*8)/8</f>
        <v>176</v>
      </c>
    </row>
    <row r="51" spans="2:8" ht="14.4" customHeight="1" x14ac:dyDescent="0.3">
      <c r="B51" s="286" t="s">
        <v>80</v>
      </c>
      <c r="E51" s="287" t="s">
        <v>81</v>
      </c>
    </row>
    <row r="54" spans="2:8" ht="14.4" customHeight="1" x14ac:dyDescent="0.3">
      <c r="B54" s="286" t="s">
        <v>85</v>
      </c>
      <c r="C54" s="288">
        <v>31</v>
      </c>
      <c r="D54" s="289" t="s">
        <v>82</v>
      </c>
      <c r="E54" s="290" t="s">
        <v>92</v>
      </c>
      <c r="F54" s="291" t="s">
        <v>82</v>
      </c>
      <c r="G54" s="292">
        <v>2022</v>
      </c>
    </row>
    <row r="58" spans="2:8" ht="14.4" customHeight="1" x14ac:dyDescent="0.3">
      <c r="B58" s="451" t="s">
        <v>84</v>
      </c>
      <c r="C58" s="451"/>
      <c r="D58" s="451"/>
      <c r="E58" s="451"/>
      <c r="F58" s="451"/>
      <c r="G58" s="451"/>
      <c r="H58" s="451"/>
    </row>
    <row r="59" spans="2:8" ht="14.4" customHeight="1" x14ac:dyDescent="0.3">
      <c r="B59" s="451"/>
      <c r="C59" s="451"/>
      <c r="D59" s="451"/>
      <c r="E59" s="451"/>
      <c r="F59" s="451"/>
      <c r="G59" s="451"/>
      <c r="H59" s="451"/>
    </row>
    <row r="60" spans="2:8" ht="14.4" customHeight="1" x14ac:dyDescent="0.3">
      <c r="B60" s="451"/>
      <c r="C60" s="451"/>
      <c r="D60" s="451"/>
      <c r="E60" s="451"/>
      <c r="F60" s="451"/>
      <c r="G60" s="451"/>
      <c r="H60" s="451"/>
    </row>
    <row r="61" spans="2:8" ht="14.4" customHeight="1" x14ac:dyDescent="0.3">
      <c r="B61" s="451"/>
      <c r="C61" s="451"/>
      <c r="D61" s="451"/>
      <c r="E61" s="451"/>
      <c r="F61" s="451"/>
      <c r="G61" s="451"/>
      <c r="H61" s="451"/>
    </row>
    <row r="62" spans="2:8" ht="14.4" customHeight="1" x14ac:dyDescent="0.3">
      <c r="B62" s="451"/>
      <c r="C62" s="451"/>
      <c r="D62" s="451"/>
      <c r="E62" s="451"/>
      <c r="F62" s="451"/>
      <c r="G62" s="451"/>
      <c r="H62" s="451"/>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 Gayoso</cp:lastModifiedBy>
  <dcterms:created xsi:type="dcterms:W3CDTF">2022-02-21T08:48:37Z</dcterms:created>
  <dcterms:modified xsi:type="dcterms:W3CDTF">2022-02-21T19:00:58Z</dcterms:modified>
</cp:coreProperties>
</file>