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华为家庭存储\工作文件\0 research\TSC_npj-drafts\NC_R2\"/>
    </mc:Choice>
  </mc:AlternateContent>
  <xr:revisionPtr revIDLastSave="0" documentId="8_{2791042D-D489-42D5-82F1-5AD36D349A0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ity_data" sheetId="13" r:id="rId1"/>
    <sheet name="Fig2" sheetId="1" r:id="rId2"/>
    <sheet name="Fig2mode" sheetId="4" r:id="rId3"/>
    <sheet name="Fig3" sheetId="12" r:id="rId4"/>
    <sheet name="Fig4.0" sheetId="8" r:id="rId5"/>
    <sheet name="Fig4.1" sheetId="6" r:id="rId6"/>
    <sheet name="Fig4.2" sheetId="10" r:id="rId7"/>
    <sheet name="Fig5" sheetId="11" r:id="rId8"/>
    <sheet name="Fig5.1hist" sheetId="15" r:id="rId9"/>
    <sheet name="STab1" sheetId="3" r:id="rId10"/>
    <sheet name="EV substitute" sheetId="14" r:id="rId11"/>
  </sheets>
  <externalReferences>
    <externalReference r:id="rId12"/>
  </externalReferences>
  <definedNames>
    <definedName name="_xlnm._FilterDatabase" localSheetId="7" hidden="1">'Fig5'!$L$1:$L$102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5" l="1"/>
  <c r="B10" i="15"/>
  <c r="K3" i="11" l="1"/>
  <c r="L3" i="11" s="1"/>
  <c r="K4" i="11"/>
  <c r="L4" i="11" s="1"/>
  <c r="K5" i="11"/>
  <c r="L5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2" i="11"/>
  <c r="L2" i="11" s="1"/>
  <c r="Y28" i="12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2" i="13"/>
  <c r="I8" i="14"/>
  <c r="I7" i="14"/>
  <c r="P6" i="14" l="1"/>
  <c r="J7" i="14"/>
  <c r="K7" i="14" s="1"/>
  <c r="L7" i="14" s="1"/>
  <c r="J8" i="14"/>
  <c r="O6" i="14"/>
  <c r="U28" i="12"/>
  <c r="T28" i="12"/>
  <c r="K28" i="12"/>
  <c r="J28" i="12"/>
  <c r="K8" i="14" l="1"/>
  <c r="L8" i="14" s="1"/>
  <c r="I75" i="11"/>
  <c r="I91" i="11"/>
  <c r="I31" i="11"/>
  <c r="I84" i="11"/>
  <c r="I25" i="11"/>
  <c r="I13" i="11"/>
  <c r="I16" i="11"/>
  <c r="I64" i="11"/>
  <c r="I26" i="11"/>
  <c r="I45" i="11"/>
  <c r="I2" i="11"/>
  <c r="J2" i="11" s="1"/>
  <c r="I42" i="11"/>
  <c r="I52" i="11"/>
  <c r="I61" i="11"/>
  <c r="I10" i="11"/>
  <c r="I39" i="11"/>
  <c r="I19" i="11"/>
  <c r="I27" i="11"/>
  <c r="I95" i="11"/>
  <c r="I81" i="11"/>
  <c r="I65" i="11"/>
  <c r="I68" i="11"/>
  <c r="I98" i="11"/>
  <c r="I38" i="11"/>
  <c r="I37" i="11"/>
  <c r="I63" i="11"/>
  <c r="I56" i="11"/>
  <c r="I20" i="11"/>
  <c r="I48" i="11"/>
  <c r="I93" i="11"/>
  <c r="I85" i="11"/>
  <c r="I34" i="11"/>
  <c r="I80" i="11"/>
  <c r="I49" i="11"/>
  <c r="I77" i="11"/>
  <c r="I97" i="11"/>
  <c r="I58" i="11"/>
  <c r="I23" i="11"/>
  <c r="I7" i="11"/>
  <c r="I40" i="11"/>
  <c r="I44" i="11"/>
  <c r="I66" i="11"/>
  <c r="I87" i="11"/>
  <c r="I36" i="11"/>
  <c r="I73" i="11"/>
  <c r="I28" i="11"/>
  <c r="I101" i="11"/>
  <c r="I60" i="11"/>
  <c r="I6" i="11"/>
  <c r="I41" i="11"/>
  <c r="I67" i="11"/>
  <c r="I89" i="11"/>
  <c r="I21" i="11"/>
  <c r="I74" i="11"/>
  <c r="I24" i="11"/>
  <c r="I15" i="11"/>
  <c r="I94" i="11"/>
  <c r="I54" i="11"/>
  <c r="I47" i="11"/>
  <c r="I76" i="11"/>
  <c r="I70" i="11"/>
  <c r="I9" i="11"/>
  <c r="I82" i="11"/>
  <c r="I8" i="11"/>
  <c r="I33" i="11"/>
  <c r="I90" i="11"/>
  <c r="I51" i="11"/>
  <c r="I43" i="11"/>
  <c r="I78" i="11"/>
  <c r="I96" i="11"/>
  <c r="I53" i="11"/>
  <c r="I69" i="11"/>
  <c r="I30" i="11"/>
  <c r="I18" i="11"/>
  <c r="I100" i="11"/>
  <c r="I62" i="11"/>
  <c r="I99" i="11"/>
  <c r="I3" i="11"/>
  <c r="I83" i="11"/>
  <c r="I71" i="11"/>
  <c r="I17" i="11"/>
  <c r="I92" i="11"/>
  <c r="I88" i="11"/>
  <c r="I79" i="11"/>
  <c r="I50" i="11"/>
  <c r="I55" i="11"/>
  <c r="I11" i="11"/>
  <c r="I12" i="11"/>
  <c r="I29" i="11"/>
  <c r="I35" i="11"/>
  <c r="I14" i="11"/>
  <c r="I46" i="11"/>
  <c r="I57" i="11"/>
  <c r="I32" i="11"/>
  <c r="I86" i="11"/>
  <c r="I59" i="11"/>
  <c r="I5" i="11"/>
  <c r="I72" i="11"/>
  <c r="I4" i="11"/>
  <c r="I22" i="11"/>
  <c r="N7" i="11" l="1"/>
  <c r="O2" i="11"/>
  <c r="O1" i="11"/>
  <c r="J4" i="11"/>
  <c r="J72" i="11"/>
  <c r="J5" i="11"/>
  <c r="J59" i="11"/>
  <c r="J86" i="11"/>
  <c r="J32" i="11"/>
  <c r="J57" i="11"/>
  <c r="J46" i="11"/>
  <c r="J14" i="11"/>
  <c r="J35" i="11"/>
  <c r="J29" i="11"/>
  <c r="J12" i="11"/>
  <c r="J11" i="11"/>
  <c r="J55" i="11"/>
  <c r="J50" i="11"/>
  <c r="J79" i="11"/>
  <c r="J88" i="11"/>
  <c r="J92" i="11"/>
  <c r="J17" i="11"/>
  <c r="J71" i="11"/>
  <c r="J83" i="11"/>
  <c r="J3" i="11"/>
  <c r="J99" i="11"/>
  <c r="J62" i="11"/>
  <c r="J100" i="11"/>
  <c r="J18" i="11"/>
  <c r="J30" i="11"/>
  <c r="J69" i="11"/>
  <c r="J53" i="11"/>
  <c r="J96" i="11"/>
  <c r="J78" i="11"/>
  <c r="J43" i="11"/>
  <c r="J51" i="11"/>
  <c r="J90" i="11"/>
  <c r="J33" i="11"/>
  <c r="J8" i="11"/>
  <c r="J82" i="11"/>
  <c r="J9" i="11"/>
  <c r="J70" i="11"/>
  <c r="J76" i="11"/>
  <c r="J47" i="11"/>
  <c r="J54" i="11"/>
  <c r="J94" i="11"/>
  <c r="J15" i="11"/>
  <c r="J24" i="11"/>
  <c r="J74" i="11"/>
  <c r="J21" i="11"/>
  <c r="J89" i="11"/>
  <c r="J67" i="11"/>
  <c r="J41" i="11"/>
  <c r="J6" i="11"/>
  <c r="J60" i="11"/>
  <c r="J101" i="11"/>
  <c r="J28" i="11"/>
  <c r="J73" i="11"/>
  <c r="J36" i="11"/>
  <c r="J87" i="11"/>
  <c r="J66" i="11"/>
  <c r="J44" i="11"/>
  <c r="J40" i="11"/>
  <c r="J7" i="11"/>
  <c r="J23" i="11"/>
  <c r="J58" i="11"/>
  <c r="J97" i="11"/>
  <c r="J77" i="11"/>
  <c r="J49" i="11"/>
  <c r="J80" i="11"/>
  <c r="J34" i="11"/>
  <c r="J85" i="11"/>
  <c r="J93" i="11"/>
  <c r="J48" i="11"/>
  <c r="J20" i="11"/>
  <c r="J56" i="11"/>
  <c r="J63" i="11"/>
  <c r="J37" i="11"/>
  <c r="J38" i="11"/>
  <c r="J98" i="11"/>
  <c r="J68" i="11"/>
  <c r="J65" i="11"/>
  <c r="J81" i="11"/>
  <c r="J95" i="11"/>
  <c r="J27" i="11"/>
  <c r="J19" i="11"/>
  <c r="J39" i="11"/>
  <c r="J10" i="11"/>
  <c r="J61" i="11"/>
  <c r="J52" i="11"/>
  <c r="J42" i="11"/>
  <c r="J45" i="11"/>
  <c r="J26" i="11"/>
  <c r="J64" i="11"/>
  <c r="J16" i="11"/>
  <c r="J13" i="11"/>
  <c r="J25" i="11"/>
  <c r="J84" i="11"/>
  <c r="J31" i="11"/>
  <c r="J91" i="11"/>
  <c r="J75" i="11"/>
  <c r="M2" i="11"/>
  <c r="J22" i="1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I8" i="3"/>
  <c r="I9" i="3"/>
  <c r="I7" i="3"/>
  <c r="S15" i="1"/>
  <c r="R15" i="1"/>
  <c r="S14" i="1"/>
  <c r="R14" i="1"/>
  <c r="S12" i="1"/>
  <c r="I96" i="10"/>
  <c r="I97" i="10"/>
  <c r="I94" i="10"/>
  <c r="I85" i="10"/>
  <c r="I82" i="10"/>
  <c r="K95" i="10"/>
  <c r="I95" i="10"/>
  <c r="I71" i="10"/>
  <c r="I100" i="10"/>
  <c r="I67" i="10"/>
  <c r="K64" i="10"/>
  <c r="M64" i="10" s="1"/>
  <c r="I64" i="10"/>
  <c r="I90" i="10"/>
  <c r="K88" i="10"/>
  <c r="I88" i="10"/>
  <c r="I86" i="10"/>
  <c r="I77" i="10"/>
  <c r="I72" i="10"/>
  <c r="I93" i="10"/>
  <c r="K60" i="10"/>
  <c r="I60" i="10"/>
  <c r="I80" i="10"/>
  <c r="K53" i="10"/>
  <c r="I76" i="10"/>
  <c r="K23" i="10"/>
  <c r="M23" i="10" s="1"/>
  <c r="I23" i="10"/>
  <c r="I92" i="10"/>
  <c r="I25" i="10"/>
  <c r="I66" i="10"/>
  <c r="I78" i="10"/>
  <c r="I65" i="10"/>
  <c r="I55" i="10"/>
  <c r="K50" i="10"/>
  <c r="I50" i="10"/>
  <c r="I87" i="10"/>
  <c r="K36" i="10"/>
  <c r="M36" i="10" s="1"/>
  <c r="I36" i="10"/>
  <c r="I83" i="10"/>
  <c r="I43" i="10"/>
  <c r="I70" i="10"/>
  <c r="I38" i="10"/>
  <c r="I58" i="10"/>
  <c r="K56" i="10"/>
  <c r="I56" i="10"/>
  <c r="I54" i="10"/>
  <c r="I45" i="10"/>
  <c r="K29" i="10"/>
  <c r="I29" i="10"/>
  <c r="I46" i="10"/>
  <c r="K27" i="10"/>
  <c r="I51" i="10"/>
  <c r="I15" i="10"/>
  <c r="I24" i="10"/>
  <c r="K28" i="10"/>
  <c r="I28" i="10"/>
  <c r="I14" i="10"/>
  <c r="K31" i="10"/>
  <c r="I31" i="10"/>
  <c r="I35" i="10"/>
  <c r="V17" i="10"/>
  <c r="K38" i="10" s="1"/>
  <c r="M38" i="10" s="1"/>
  <c r="V16" i="10"/>
  <c r="K33" i="10"/>
  <c r="M33" i="10" s="1"/>
  <c r="V15" i="10"/>
  <c r="I30" i="10"/>
  <c r="K8" i="10"/>
  <c r="I8" i="10"/>
  <c r="V11" i="10"/>
  <c r="I20" i="10" s="1"/>
  <c r="K44" i="10"/>
  <c r="I44" i="10"/>
  <c r="I10" i="10"/>
  <c r="I19" i="10"/>
  <c r="K18" i="10"/>
  <c r="M18" i="10" s="1"/>
  <c r="I18" i="10"/>
  <c r="K5" i="10"/>
  <c r="M5" i="10" s="1"/>
  <c r="V4" i="10"/>
  <c r="I6" i="10" s="1"/>
  <c r="W3" i="10"/>
  <c r="I2" i="10"/>
  <c r="W2" i="10"/>
  <c r="K3" i="10"/>
  <c r="I3" i="10"/>
  <c r="W11" i="6"/>
  <c r="N28" i="10" l="1"/>
  <c r="M28" i="10"/>
  <c r="N56" i="10"/>
  <c r="M56" i="10"/>
  <c r="N53" i="10"/>
  <c r="M53" i="10"/>
  <c r="N88" i="10"/>
  <c r="M88" i="10"/>
  <c r="N27" i="10"/>
  <c r="M27" i="10"/>
  <c r="N50" i="10"/>
  <c r="M50" i="10"/>
  <c r="N44" i="10"/>
  <c r="M44" i="10"/>
  <c r="N29" i="10"/>
  <c r="M29" i="10"/>
  <c r="N95" i="10"/>
  <c r="M95" i="10"/>
  <c r="N8" i="10"/>
  <c r="M8" i="10"/>
  <c r="N60" i="10"/>
  <c r="M60" i="10"/>
  <c r="N3" i="10"/>
  <c r="M3" i="10"/>
  <c r="N31" i="10"/>
  <c r="M31" i="10"/>
  <c r="N5" i="10"/>
  <c r="O5" i="10" s="1"/>
  <c r="N38" i="10"/>
  <c r="N23" i="10"/>
  <c r="N64" i="10"/>
  <c r="K65" i="10"/>
  <c r="M65" i="10" s="1"/>
  <c r="K15" i="10"/>
  <c r="M15" i="10" s="1"/>
  <c r="N36" i="10"/>
  <c r="N33" i="10"/>
  <c r="N18" i="10"/>
  <c r="K68" i="10"/>
  <c r="M68" i="10" s="1"/>
  <c r="K99" i="10"/>
  <c r="M99" i="10" s="1"/>
  <c r="K74" i="10"/>
  <c r="M74" i="10" s="1"/>
  <c r="K73" i="10"/>
  <c r="M73" i="10" s="1"/>
  <c r="K61" i="10"/>
  <c r="M61" i="10" s="1"/>
  <c r="K57" i="10"/>
  <c r="M57" i="10" s="1"/>
  <c r="K26" i="10"/>
  <c r="M26" i="10" s="1"/>
  <c r="K34" i="10"/>
  <c r="M34" i="10" s="1"/>
  <c r="K79" i="10"/>
  <c r="M79" i="10" s="1"/>
  <c r="K42" i="10"/>
  <c r="M42" i="10" s="1"/>
  <c r="K75" i="10"/>
  <c r="M75" i="10" s="1"/>
  <c r="K52" i="10"/>
  <c r="M52" i="10" s="1"/>
  <c r="K40" i="10"/>
  <c r="M40" i="10" s="1"/>
  <c r="K21" i="10"/>
  <c r="M21" i="10" s="1"/>
  <c r="K13" i="10"/>
  <c r="M13" i="10" s="1"/>
  <c r="K37" i="10"/>
  <c r="M37" i="10" s="1"/>
  <c r="K39" i="10"/>
  <c r="M39" i="10" s="1"/>
  <c r="K4" i="10"/>
  <c r="M4" i="10" s="1"/>
  <c r="K7" i="10"/>
  <c r="M7" i="10" s="1"/>
  <c r="K101" i="10"/>
  <c r="M101" i="10" s="1"/>
  <c r="K98" i="10"/>
  <c r="M98" i="10" s="1"/>
  <c r="K91" i="10"/>
  <c r="M91" i="10" s="1"/>
  <c r="K84" i="10"/>
  <c r="M84" i="10" s="1"/>
  <c r="K81" i="10"/>
  <c r="M81" i="10" s="1"/>
  <c r="K48" i="10"/>
  <c r="M48" i="10" s="1"/>
  <c r="K63" i="10"/>
  <c r="M63" i="10" s="1"/>
  <c r="K62" i="10"/>
  <c r="M62" i="10" s="1"/>
  <c r="K49" i="10"/>
  <c r="M49" i="10" s="1"/>
  <c r="K47" i="10"/>
  <c r="M47" i="10" s="1"/>
  <c r="K41" i="10"/>
  <c r="M41" i="10" s="1"/>
  <c r="K69" i="10"/>
  <c r="M69" i="10" s="1"/>
  <c r="K59" i="10"/>
  <c r="M59" i="10" s="1"/>
  <c r="K22" i="10"/>
  <c r="M22" i="10" s="1"/>
  <c r="K11" i="10"/>
  <c r="M11" i="10" s="1"/>
  <c r="K17" i="10"/>
  <c r="M17" i="10" s="1"/>
  <c r="K32" i="10"/>
  <c r="M32" i="10" s="1"/>
  <c r="K6" i="10"/>
  <c r="M6" i="10" s="1"/>
  <c r="K96" i="10"/>
  <c r="M96" i="10" s="1"/>
  <c r="K89" i="10"/>
  <c r="M89" i="10" s="1"/>
  <c r="K16" i="10"/>
  <c r="M16" i="10" s="1"/>
  <c r="K12" i="10"/>
  <c r="M12" i="10" s="1"/>
  <c r="K9" i="10"/>
  <c r="M9" i="10" s="1"/>
  <c r="K97" i="10"/>
  <c r="M97" i="10" s="1"/>
  <c r="K66" i="10"/>
  <c r="M66" i="10" s="1"/>
  <c r="K54" i="10"/>
  <c r="M54" i="10" s="1"/>
  <c r="K72" i="10"/>
  <c r="M72" i="10" s="1"/>
  <c r="K87" i="10"/>
  <c r="M87" i="10" s="1"/>
  <c r="K71" i="10"/>
  <c r="M71" i="10" s="1"/>
  <c r="K76" i="10"/>
  <c r="M76" i="10" s="1"/>
  <c r="K51" i="10"/>
  <c r="M51" i="10" s="1"/>
  <c r="K90" i="10"/>
  <c r="M90" i="10" s="1"/>
  <c r="K70" i="10"/>
  <c r="M70" i="10" s="1"/>
  <c r="K30" i="10"/>
  <c r="M30" i="10" s="1"/>
  <c r="K2" i="10"/>
  <c r="M2" i="10" s="1"/>
  <c r="K94" i="10"/>
  <c r="M94" i="10" s="1"/>
  <c r="K78" i="10"/>
  <c r="M78" i="10" s="1"/>
  <c r="K93" i="10"/>
  <c r="M93" i="10" s="1"/>
  <c r="K45" i="10"/>
  <c r="M45" i="10" s="1"/>
  <c r="K14" i="10"/>
  <c r="M14" i="10" s="1"/>
  <c r="K10" i="10"/>
  <c r="M10" i="10" s="1"/>
  <c r="K100" i="10"/>
  <c r="M100" i="10" s="1"/>
  <c r="K67" i="10"/>
  <c r="M67" i="10" s="1"/>
  <c r="K83" i="10"/>
  <c r="M83" i="10" s="1"/>
  <c r="K19" i="10"/>
  <c r="M19" i="10" s="1"/>
  <c r="K92" i="10"/>
  <c r="M92" i="10" s="1"/>
  <c r="K24" i="10"/>
  <c r="M24" i="10" s="1"/>
  <c r="K20" i="10"/>
  <c r="M20" i="10" s="1"/>
  <c r="K86" i="10"/>
  <c r="M86" i="10" s="1"/>
  <c r="K58" i="10"/>
  <c r="M58" i="10" s="1"/>
  <c r="K82" i="10"/>
  <c r="M82" i="10" s="1"/>
  <c r="K55" i="10"/>
  <c r="M55" i="10" s="1"/>
  <c r="K46" i="10"/>
  <c r="M46" i="10" s="1"/>
  <c r="K35" i="10"/>
  <c r="M35" i="10" s="1"/>
  <c r="K80" i="10"/>
  <c r="M80" i="10" s="1"/>
  <c r="K43" i="10"/>
  <c r="M43" i="10" s="1"/>
  <c r="K77" i="10"/>
  <c r="M77" i="10" s="1"/>
  <c r="K85" i="10"/>
  <c r="M85" i="10" s="1"/>
  <c r="K25" i="10"/>
  <c r="M25" i="10" s="1"/>
  <c r="I9" i="10"/>
  <c r="I12" i="10"/>
  <c r="I16" i="10"/>
  <c r="I89" i="10"/>
  <c r="I5" i="10"/>
  <c r="I33" i="10"/>
  <c r="I27" i="10"/>
  <c r="I53" i="10"/>
  <c r="I32" i="10"/>
  <c r="I17" i="10"/>
  <c r="I22" i="10"/>
  <c r="I69" i="10"/>
  <c r="I41" i="10"/>
  <c r="I49" i="10"/>
  <c r="I63" i="10"/>
  <c r="I81" i="10"/>
  <c r="I84" i="10"/>
  <c r="I98" i="10"/>
  <c r="I7" i="10"/>
  <c r="I4" i="10"/>
  <c r="I37" i="10"/>
  <c r="I13" i="10"/>
  <c r="I21" i="10"/>
  <c r="I40" i="10"/>
  <c r="I52" i="10"/>
  <c r="I75" i="10"/>
  <c r="I42" i="10"/>
  <c r="I79" i="10"/>
  <c r="I34" i="10"/>
  <c r="I26" i="10"/>
  <c r="I57" i="10"/>
  <c r="I61" i="10"/>
  <c r="I73" i="10"/>
  <c r="I74" i="10"/>
  <c r="I99" i="10"/>
  <c r="I68" i="10"/>
  <c r="I11" i="10"/>
  <c r="I59" i="10"/>
  <c r="I47" i="10"/>
  <c r="I62" i="10"/>
  <c r="I48" i="10"/>
  <c r="I91" i="10"/>
  <c r="I101" i="10"/>
  <c r="I39" i="10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W8" i="10" l="1"/>
  <c r="N10" i="10"/>
  <c r="O10" i="10" s="1"/>
  <c r="N101" i="10"/>
  <c r="N94" i="10"/>
  <c r="N2" i="10"/>
  <c r="V7" i="10"/>
  <c r="N59" i="10"/>
  <c r="N15" i="10"/>
  <c r="N55" i="10"/>
  <c r="N75" i="10"/>
  <c r="N42" i="10"/>
  <c r="N16" i="10"/>
  <c r="N43" i="10"/>
  <c r="N17" i="10"/>
  <c r="N13" i="10"/>
  <c r="N80" i="10"/>
  <c r="N11" i="10"/>
  <c r="N21" i="10"/>
  <c r="N35" i="10"/>
  <c r="N30" i="10"/>
  <c r="N22" i="10"/>
  <c r="N40" i="10"/>
  <c r="N46" i="10"/>
  <c r="N70" i="10"/>
  <c r="N52" i="10"/>
  <c r="N90" i="10"/>
  <c r="N69" i="10"/>
  <c r="N65" i="10"/>
  <c r="N82" i="10"/>
  <c r="N51" i="10"/>
  <c r="N41" i="10"/>
  <c r="N58" i="10"/>
  <c r="N76" i="10"/>
  <c r="N47" i="10"/>
  <c r="N79" i="10"/>
  <c r="N86" i="10"/>
  <c r="N71" i="10"/>
  <c r="N49" i="10"/>
  <c r="N34" i="10"/>
  <c r="N20" i="10"/>
  <c r="N87" i="10"/>
  <c r="N62" i="10"/>
  <c r="N26" i="10"/>
  <c r="N24" i="10"/>
  <c r="N72" i="10"/>
  <c r="N63" i="10"/>
  <c r="N57" i="10"/>
  <c r="N92" i="10"/>
  <c r="N54" i="10"/>
  <c r="N48" i="10"/>
  <c r="N61" i="10"/>
  <c r="N19" i="10"/>
  <c r="N66" i="10"/>
  <c r="N81" i="10"/>
  <c r="N73" i="10"/>
  <c r="N83" i="10"/>
  <c r="N97" i="10"/>
  <c r="N84" i="10"/>
  <c r="N74" i="10"/>
  <c r="N67" i="10"/>
  <c r="N9" i="10"/>
  <c r="O9" i="10" s="1"/>
  <c r="N91" i="10"/>
  <c r="N99" i="10"/>
  <c r="N100" i="10"/>
  <c r="N12" i="10"/>
  <c r="N98" i="10"/>
  <c r="N68" i="10"/>
  <c r="N14" i="10"/>
  <c r="N89" i="10"/>
  <c r="N7" i="10"/>
  <c r="N25" i="10"/>
  <c r="N45" i="10"/>
  <c r="N96" i="10"/>
  <c r="N4" i="10"/>
  <c r="N85" i="10"/>
  <c r="N93" i="10"/>
  <c r="N6" i="10"/>
  <c r="N39" i="10"/>
  <c r="N77" i="10"/>
  <c r="N78" i="10"/>
  <c r="N32" i="10"/>
  <c r="N37" i="10"/>
  <c r="R16" i="1"/>
  <c r="W16" i="6"/>
  <c r="W17" i="6" s="1"/>
  <c r="W15" i="6"/>
  <c r="W4" i="6"/>
  <c r="X3" i="6"/>
  <c r="X2" i="6"/>
  <c r="W9" i="10" l="1"/>
  <c r="V8" i="10"/>
  <c r="I2" i="6"/>
  <c r="I4" i="6"/>
  <c r="I5" i="6"/>
  <c r="I7" i="6"/>
  <c r="I11" i="6"/>
  <c r="I13" i="6"/>
  <c r="I10" i="6"/>
  <c r="I8" i="6"/>
  <c r="I30" i="6"/>
  <c r="I78" i="6"/>
  <c r="I55" i="6"/>
  <c r="I52" i="6"/>
  <c r="I21" i="6"/>
  <c r="I95" i="6"/>
  <c r="I31" i="6"/>
  <c r="I45" i="6"/>
  <c r="I99" i="6"/>
  <c r="I97" i="6"/>
  <c r="I43" i="6"/>
  <c r="I59" i="6"/>
  <c r="I27" i="6"/>
  <c r="I86" i="6"/>
  <c r="I75" i="6"/>
  <c r="I79" i="6"/>
  <c r="I60" i="6"/>
  <c r="I53" i="6"/>
  <c r="I82" i="6"/>
  <c r="I24" i="6"/>
  <c r="I17" i="6"/>
  <c r="I25" i="6"/>
  <c r="I44" i="6"/>
  <c r="I23" i="6"/>
  <c r="I9" i="6"/>
  <c r="I6" i="6"/>
  <c r="I12" i="6"/>
  <c r="I28" i="6"/>
  <c r="I48" i="6"/>
  <c r="I19" i="6"/>
  <c r="I18" i="6"/>
  <c r="I64" i="6"/>
  <c r="I51" i="6"/>
  <c r="I76" i="6"/>
  <c r="I91" i="6"/>
  <c r="I50" i="6"/>
  <c r="I46" i="6"/>
  <c r="I87" i="6"/>
  <c r="I54" i="6"/>
  <c r="I69" i="6"/>
  <c r="I39" i="6"/>
  <c r="I100" i="6"/>
  <c r="I90" i="6"/>
  <c r="I85" i="6"/>
  <c r="I66" i="6"/>
  <c r="I36" i="6"/>
  <c r="I41" i="6"/>
  <c r="I57" i="6"/>
  <c r="I73" i="6"/>
  <c r="I33" i="6"/>
  <c r="I81" i="6"/>
  <c r="I62" i="6"/>
  <c r="I42" i="6"/>
  <c r="I14" i="6"/>
  <c r="I83" i="6"/>
  <c r="I63" i="6"/>
  <c r="I32" i="6"/>
  <c r="I74" i="6"/>
  <c r="I71" i="6"/>
  <c r="I40" i="6"/>
  <c r="I70" i="6"/>
  <c r="I47" i="6"/>
  <c r="I98" i="6"/>
  <c r="I89" i="6"/>
  <c r="I3" i="6"/>
  <c r="I67" i="6"/>
  <c r="I88" i="6"/>
  <c r="I92" i="6"/>
  <c r="I65" i="6"/>
  <c r="I37" i="6"/>
  <c r="I26" i="6"/>
  <c r="I34" i="6"/>
  <c r="I49" i="6"/>
  <c r="I16" i="6"/>
  <c r="I101" i="6"/>
  <c r="I80" i="6"/>
  <c r="I29" i="6"/>
  <c r="I72" i="6"/>
  <c r="I15" i="6"/>
  <c r="I35" i="6"/>
  <c r="I20" i="6"/>
  <c r="I56" i="6"/>
  <c r="I93" i="6"/>
  <c r="I61" i="6"/>
  <c r="I94" i="6"/>
  <c r="I58" i="6"/>
  <c r="I38" i="6"/>
  <c r="I68" i="6"/>
  <c r="I84" i="6"/>
  <c r="I96" i="6"/>
  <c r="I77" i="6"/>
  <c r="I22" i="6"/>
  <c r="K4" i="6"/>
  <c r="K22" i="6"/>
  <c r="K32" i="6"/>
  <c r="K83" i="6"/>
  <c r="K84" i="6"/>
  <c r="K5" i="6"/>
  <c r="K62" i="6"/>
  <c r="K33" i="6"/>
  <c r="K57" i="6"/>
  <c r="K93" i="6"/>
  <c r="K7" i="6"/>
  <c r="K66" i="6"/>
  <c r="K30" i="6"/>
  <c r="K59" i="6"/>
  <c r="K78" i="6"/>
  <c r="K11" i="6"/>
  <c r="K27" i="6"/>
  <c r="K55" i="6"/>
  <c r="K86" i="6"/>
  <c r="K52" i="6"/>
  <c r="K13" i="6"/>
  <c r="K21" i="6"/>
  <c r="K75" i="6"/>
  <c r="K95" i="6"/>
  <c r="K79" i="6"/>
  <c r="K10" i="6"/>
  <c r="K31" i="6"/>
  <c r="K60" i="6"/>
  <c r="K45" i="6"/>
  <c r="K99" i="6"/>
  <c r="K8" i="6"/>
  <c r="K97" i="6"/>
  <c r="K53" i="6"/>
  <c r="K43" i="6"/>
  <c r="K82" i="6"/>
  <c r="K28" i="6"/>
  <c r="K16" i="6"/>
  <c r="K26" i="6"/>
  <c r="K88" i="6"/>
  <c r="K89" i="6"/>
  <c r="K20" i="6"/>
  <c r="K18" i="6"/>
  <c r="K40" i="6"/>
  <c r="K74" i="6"/>
  <c r="K63" i="6"/>
  <c r="K96" i="6"/>
  <c r="K38" i="6"/>
  <c r="K94" i="6"/>
  <c r="K41" i="6"/>
  <c r="K56" i="6"/>
  <c r="K12" i="6"/>
  <c r="K72" i="6"/>
  <c r="K29" i="6"/>
  <c r="K76" i="6"/>
  <c r="K101" i="6"/>
  <c r="K51" i="6"/>
  <c r="K92" i="6"/>
  <c r="K2" i="6"/>
  <c r="K47" i="6"/>
  <c r="K24" i="6"/>
  <c r="K14" i="6"/>
  <c r="K68" i="6"/>
  <c r="K81" i="6"/>
  <c r="K73" i="6"/>
  <c r="K17" i="6"/>
  <c r="K61" i="6"/>
  <c r="K36" i="6"/>
  <c r="K85" i="6"/>
  <c r="K100" i="6"/>
  <c r="K25" i="6"/>
  <c r="K15" i="6"/>
  <c r="K54" i="6"/>
  <c r="K46" i="6"/>
  <c r="K91" i="6"/>
  <c r="K44" i="6"/>
  <c r="K49" i="6"/>
  <c r="K37" i="6"/>
  <c r="K67" i="6"/>
  <c r="K98" i="6"/>
  <c r="K23" i="6"/>
  <c r="K19" i="6"/>
  <c r="K71" i="6"/>
  <c r="K77" i="6"/>
  <c r="K9" i="6"/>
  <c r="K42" i="6"/>
  <c r="K58" i="6"/>
  <c r="K6" i="6"/>
  <c r="K39" i="6"/>
  <c r="K90" i="6"/>
  <c r="K35" i="6"/>
  <c r="K69" i="6"/>
  <c r="K87" i="6"/>
  <c r="K50" i="6"/>
  <c r="K80" i="6"/>
  <c r="K34" i="6"/>
  <c r="K65" i="6"/>
  <c r="K3" i="6"/>
  <c r="K64" i="6"/>
  <c r="K70" i="6"/>
  <c r="K48" i="6"/>
  <c r="S31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J6" i="4" s="1"/>
  <c r="J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E2" i="1"/>
  <c r="F2" i="1" s="1"/>
  <c r="C3" i="1"/>
  <c r="C4" i="1" s="1"/>
  <c r="E3" i="1"/>
  <c r="F3" i="1" s="1"/>
  <c r="E4" i="1"/>
  <c r="F4" i="1"/>
  <c r="C5" i="1"/>
  <c r="E5" i="1"/>
  <c r="F5" i="1"/>
  <c r="C6" i="1"/>
  <c r="E6" i="1"/>
  <c r="F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E7" i="1"/>
  <c r="F7" i="1" s="1"/>
  <c r="E8" i="1"/>
  <c r="F8" i="1"/>
  <c r="E9" i="1"/>
  <c r="F9" i="1" s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 s="1"/>
  <c r="E19" i="1"/>
  <c r="F19" i="1" s="1"/>
  <c r="E20" i="1"/>
  <c r="F20" i="1"/>
  <c r="E21" i="1"/>
  <c r="F21" i="1"/>
  <c r="E22" i="1"/>
  <c r="F22" i="1" s="1"/>
  <c r="E23" i="1"/>
  <c r="F23" i="1" s="1"/>
  <c r="E24" i="1"/>
  <c r="F24" i="1"/>
  <c r="E25" i="1"/>
  <c r="F25" i="1" s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 s="1"/>
  <c r="E36" i="1"/>
  <c r="F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/>
  <c r="E45" i="1"/>
  <c r="F45" i="1"/>
  <c r="E46" i="1"/>
  <c r="F46" i="1"/>
  <c r="E47" i="1"/>
  <c r="F47" i="1"/>
  <c r="E48" i="1"/>
  <c r="F48" i="1" s="1"/>
  <c r="E49" i="1"/>
  <c r="F49" i="1" s="1"/>
  <c r="E50" i="1"/>
  <c r="F50" i="1"/>
  <c r="E51" i="1"/>
  <c r="F51" i="1" s="1"/>
  <c r="E52" i="1"/>
  <c r="F52" i="1"/>
  <c r="E53" i="1"/>
  <c r="F53" i="1"/>
  <c r="E54" i="1"/>
  <c r="F54" i="1" s="1"/>
  <c r="E55" i="1"/>
  <c r="F55" i="1" s="1"/>
  <c r="E56" i="1"/>
  <c r="F56" i="1"/>
  <c r="E57" i="1"/>
  <c r="F57" i="1" s="1"/>
  <c r="E58" i="1"/>
  <c r="F58" i="1"/>
  <c r="E59" i="1"/>
  <c r="F59" i="1" s="1"/>
  <c r="E60" i="1"/>
  <c r="F60" i="1" s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 s="1"/>
  <c r="E68" i="1"/>
  <c r="F68" i="1" s="1"/>
  <c r="E69" i="1"/>
  <c r="F69" i="1"/>
  <c r="E70" i="1"/>
  <c r="F70" i="1" s="1"/>
  <c r="E71" i="1"/>
  <c r="F71" i="1" s="1"/>
  <c r="E72" i="1"/>
  <c r="F72" i="1"/>
  <c r="E73" i="1"/>
  <c r="F73" i="1" s="1"/>
  <c r="E74" i="1"/>
  <c r="F74" i="1" s="1"/>
  <c r="E75" i="1"/>
  <c r="F75" i="1" s="1"/>
  <c r="E76" i="1"/>
  <c r="F76" i="1"/>
  <c r="E77" i="1"/>
  <c r="F77" i="1"/>
  <c r="E78" i="1"/>
  <c r="F78" i="1"/>
  <c r="E79" i="1"/>
  <c r="F79" i="1"/>
  <c r="E80" i="1"/>
  <c r="F80" i="1" s="1"/>
  <c r="E81" i="1"/>
  <c r="F81" i="1" s="1"/>
  <c r="E82" i="1"/>
  <c r="F82" i="1"/>
  <c r="E83" i="1"/>
  <c r="F83" i="1" s="1"/>
  <c r="E84" i="1"/>
  <c r="F84" i="1"/>
  <c r="E85" i="1"/>
  <c r="F85" i="1" s="1"/>
  <c r="E86" i="1"/>
  <c r="F86" i="1" s="1"/>
  <c r="E87" i="1"/>
  <c r="F87" i="1" s="1"/>
  <c r="E88" i="1"/>
  <c r="F88" i="1"/>
  <c r="E89" i="1"/>
  <c r="F89" i="1" s="1"/>
  <c r="E90" i="1"/>
  <c r="F90" i="1" s="1"/>
  <c r="E91" i="1"/>
  <c r="F91" i="1"/>
  <c r="E92" i="1"/>
  <c r="F92" i="1" s="1"/>
  <c r="E93" i="1"/>
  <c r="F93" i="1"/>
  <c r="E94" i="1"/>
  <c r="F94" i="1"/>
  <c r="E95" i="1"/>
  <c r="F95" i="1"/>
  <c r="E96" i="1"/>
  <c r="F96" i="1"/>
  <c r="E97" i="1"/>
  <c r="F97" i="1"/>
  <c r="E98" i="1"/>
  <c r="F98" i="1" s="1"/>
  <c r="E99" i="1"/>
  <c r="F99" i="1" s="1"/>
  <c r="E100" i="1"/>
  <c r="F100" i="1"/>
  <c r="E101" i="1"/>
  <c r="F101" i="1"/>
  <c r="E102" i="1"/>
  <c r="F102" i="1"/>
  <c r="E103" i="1"/>
  <c r="F103" i="1" s="1"/>
  <c r="E104" i="1"/>
  <c r="F104" i="1"/>
  <c r="E105" i="1"/>
  <c r="F105" i="1" s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 s="1"/>
  <c r="E113" i="1"/>
  <c r="F113" i="1"/>
  <c r="E114" i="1"/>
  <c r="F114" i="1" s="1"/>
  <c r="E115" i="1"/>
  <c r="F115" i="1" s="1"/>
  <c r="E116" i="1"/>
  <c r="F116" i="1"/>
  <c r="E117" i="1"/>
  <c r="F117" i="1"/>
  <c r="E118" i="1"/>
  <c r="F118" i="1" s="1"/>
  <c r="E119" i="1"/>
  <c r="F119" i="1" s="1"/>
  <c r="E120" i="1"/>
  <c r="F120" i="1"/>
  <c r="E121" i="1"/>
  <c r="F121" i="1"/>
  <c r="E122" i="1"/>
  <c r="F122" i="1" s="1"/>
  <c r="E123" i="1"/>
  <c r="F123" i="1"/>
  <c r="E124" i="1"/>
  <c r="F124" i="1"/>
  <c r="E125" i="1"/>
  <c r="F125" i="1"/>
  <c r="E126" i="1"/>
  <c r="F126" i="1" s="1"/>
  <c r="E127" i="1"/>
  <c r="F127" i="1" s="1"/>
  <c r="E128" i="1"/>
  <c r="F128" i="1" s="1"/>
  <c r="E129" i="1"/>
  <c r="F129" i="1"/>
  <c r="E130" i="1"/>
  <c r="F130" i="1" s="1"/>
  <c r="E131" i="1"/>
  <c r="F131" i="1" s="1"/>
  <c r="E132" i="1"/>
  <c r="F132" i="1"/>
  <c r="E133" i="1"/>
  <c r="F133" i="1"/>
  <c r="E134" i="1"/>
  <c r="F134" i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/>
  <c r="E149" i="1"/>
  <c r="F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/>
  <c r="E156" i="1"/>
  <c r="F156" i="1"/>
  <c r="E157" i="1"/>
  <c r="F157" i="1"/>
  <c r="E158" i="1"/>
  <c r="F158" i="1" s="1"/>
  <c r="E159" i="1"/>
  <c r="F159" i="1"/>
  <c r="E160" i="1"/>
  <c r="F160" i="1"/>
  <c r="E161" i="1"/>
  <c r="F161" i="1"/>
  <c r="E162" i="1"/>
  <c r="F162" i="1" s="1"/>
  <c r="E163" i="1"/>
  <c r="F163" i="1" s="1"/>
  <c r="E164" i="1"/>
  <c r="F164" i="1"/>
  <c r="E165" i="1"/>
  <c r="F165" i="1"/>
  <c r="E166" i="1"/>
  <c r="F166" i="1"/>
  <c r="E167" i="1"/>
  <c r="F167" i="1" s="1"/>
  <c r="E168" i="1"/>
  <c r="F168" i="1"/>
  <c r="E169" i="1"/>
  <c r="F169" i="1" s="1"/>
  <c r="E170" i="1"/>
  <c r="F170" i="1"/>
  <c r="E171" i="1"/>
  <c r="F171" i="1"/>
  <c r="E172" i="1"/>
  <c r="F172" i="1"/>
  <c r="E173" i="1"/>
  <c r="F173" i="1"/>
  <c r="E174" i="1"/>
  <c r="F174" i="1" s="1"/>
  <c r="E175" i="1"/>
  <c r="F175" i="1"/>
  <c r="E176" i="1"/>
  <c r="F176" i="1" s="1"/>
  <c r="E177" i="1"/>
  <c r="F177" i="1"/>
  <c r="E178" i="1"/>
  <c r="F178" i="1" s="1"/>
  <c r="E179" i="1"/>
  <c r="F179" i="1" s="1"/>
  <c r="E180" i="1"/>
  <c r="F180" i="1"/>
  <c r="E181" i="1"/>
  <c r="F181" i="1" s="1"/>
  <c r="E182" i="1"/>
  <c r="F182" i="1" s="1"/>
  <c r="E183" i="1"/>
  <c r="F183" i="1" s="1"/>
  <c r="E184" i="1"/>
  <c r="F184" i="1" s="1"/>
  <c r="E185" i="1"/>
  <c r="F185" i="1"/>
  <c r="E186" i="1"/>
  <c r="F186" i="1" s="1"/>
  <c r="E187" i="1"/>
  <c r="F187" i="1"/>
  <c r="E188" i="1"/>
  <c r="F188" i="1"/>
  <c r="E189" i="1"/>
  <c r="F189" i="1"/>
  <c r="E190" i="1"/>
  <c r="F190" i="1" s="1"/>
  <c r="E191" i="1"/>
  <c r="F191" i="1"/>
  <c r="E192" i="1"/>
  <c r="F192" i="1" s="1"/>
  <c r="E193" i="1"/>
  <c r="F193" i="1"/>
  <c r="E194" i="1"/>
  <c r="F194" i="1" s="1"/>
  <c r="E195" i="1"/>
  <c r="F195" i="1" s="1"/>
  <c r="E196" i="1"/>
  <c r="F196" i="1"/>
  <c r="E197" i="1"/>
  <c r="F197" i="1" s="1"/>
  <c r="E198" i="1"/>
  <c r="F198" i="1"/>
  <c r="E199" i="1"/>
  <c r="F199" i="1" s="1"/>
  <c r="E200" i="1"/>
  <c r="F200" i="1"/>
  <c r="E201" i="1"/>
  <c r="F201" i="1"/>
  <c r="E202" i="1"/>
  <c r="F202" i="1"/>
  <c r="E203" i="1"/>
  <c r="F203" i="1"/>
  <c r="E204" i="1"/>
  <c r="F204" i="1" s="1"/>
  <c r="E205" i="1"/>
  <c r="F205" i="1"/>
  <c r="E206" i="1"/>
  <c r="F206" i="1" s="1"/>
  <c r="E207" i="1"/>
  <c r="F207" i="1"/>
  <c r="E208" i="1"/>
  <c r="F208" i="1"/>
  <c r="E209" i="1"/>
  <c r="F209" i="1"/>
  <c r="E210" i="1"/>
  <c r="F210" i="1" s="1"/>
  <c r="E211" i="1"/>
  <c r="F211" i="1" s="1"/>
  <c r="E212" i="1"/>
  <c r="F212" i="1"/>
  <c r="E213" i="1"/>
  <c r="F213" i="1"/>
  <c r="E214" i="1"/>
  <c r="F214" i="1"/>
  <c r="E215" i="1"/>
  <c r="F215" i="1" s="1"/>
  <c r="E216" i="1"/>
  <c r="F216" i="1"/>
  <c r="E217" i="1"/>
  <c r="F217" i="1"/>
  <c r="E218" i="1"/>
  <c r="F218" i="1" s="1"/>
  <c r="E219" i="1"/>
  <c r="F219" i="1"/>
  <c r="E220" i="1"/>
  <c r="F220" i="1" s="1"/>
  <c r="E221" i="1"/>
  <c r="F221" i="1"/>
  <c r="E222" i="1"/>
  <c r="F222" i="1" s="1"/>
  <c r="E223" i="1"/>
  <c r="F223" i="1"/>
  <c r="E224" i="1"/>
  <c r="F224" i="1"/>
  <c r="E225" i="1"/>
  <c r="F225" i="1" s="1"/>
  <c r="E226" i="1"/>
  <c r="F226" i="1"/>
  <c r="E227" i="1"/>
  <c r="F227" i="1" s="1"/>
  <c r="E228" i="1"/>
  <c r="F228" i="1"/>
  <c r="E229" i="1"/>
  <c r="F229" i="1" s="1"/>
  <c r="E230" i="1"/>
  <c r="F230" i="1"/>
  <c r="E231" i="1"/>
  <c r="F231" i="1" s="1"/>
  <c r="E232" i="1"/>
  <c r="F232" i="1"/>
  <c r="E233" i="1"/>
  <c r="F233" i="1" s="1"/>
  <c r="E234" i="1"/>
  <c r="F234" i="1"/>
  <c r="E235" i="1"/>
  <c r="F235" i="1" s="1"/>
  <c r="E236" i="1"/>
  <c r="F236" i="1" s="1"/>
  <c r="E237" i="1"/>
  <c r="F237" i="1"/>
  <c r="E238" i="1"/>
  <c r="F238" i="1" s="1"/>
  <c r="E239" i="1"/>
  <c r="F239" i="1"/>
  <c r="E240" i="1"/>
  <c r="F240" i="1" s="1"/>
  <c r="E241" i="1"/>
  <c r="F241" i="1"/>
  <c r="E242" i="1"/>
  <c r="F242" i="1" s="1"/>
  <c r="E243" i="1"/>
  <c r="F243" i="1" s="1"/>
  <c r="E244" i="1"/>
  <c r="F244" i="1" s="1"/>
  <c r="E245" i="1"/>
  <c r="F245" i="1" s="1"/>
  <c r="E246" i="1"/>
  <c r="F246" i="1"/>
  <c r="E247" i="1"/>
  <c r="F247" i="1" s="1"/>
  <c r="E248" i="1"/>
  <c r="F248" i="1"/>
  <c r="E249" i="1"/>
  <c r="F249" i="1" s="1"/>
  <c r="E250" i="1"/>
  <c r="F250" i="1"/>
  <c r="E251" i="1"/>
  <c r="F251" i="1" s="1"/>
  <c r="E252" i="1"/>
  <c r="F252" i="1"/>
  <c r="E253" i="1"/>
  <c r="F253" i="1"/>
  <c r="E254" i="1"/>
  <c r="F254" i="1" s="1"/>
  <c r="E255" i="1"/>
  <c r="F255" i="1" s="1"/>
  <c r="E256" i="1"/>
  <c r="F256" i="1" s="1"/>
  <c r="E257" i="1"/>
  <c r="F257" i="1"/>
  <c r="E258" i="1"/>
  <c r="F258" i="1" s="1"/>
  <c r="E259" i="1"/>
  <c r="F259" i="1" s="1"/>
  <c r="E260" i="1"/>
  <c r="F260" i="1"/>
  <c r="E261" i="1"/>
  <c r="F261" i="1"/>
  <c r="E262" i="1"/>
  <c r="F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/>
  <c r="E270" i="1"/>
  <c r="F270" i="1" s="1"/>
  <c r="E271" i="1"/>
  <c r="F271" i="1"/>
  <c r="E272" i="1"/>
  <c r="F272" i="1" s="1"/>
  <c r="E273" i="1"/>
  <c r="F273" i="1"/>
  <c r="E274" i="1"/>
  <c r="F274" i="1" s="1"/>
  <c r="E275" i="1"/>
  <c r="F275" i="1" s="1"/>
  <c r="E276" i="1"/>
  <c r="F276" i="1"/>
  <c r="E277" i="1"/>
  <c r="F277" i="1" s="1"/>
  <c r="E278" i="1"/>
  <c r="F278" i="1"/>
  <c r="E279" i="1"/>
  <c r="F279" i="1" s="1"/>
  <c r="E280" i="1"/>
  <c r="F280" i="1"/>
  <c r="E281" i="1"/>
  <c r="F281" i="1" s="1"/>
  <c r="E282" i="1"/>
  <c r="F282" i="1" s="1"/>
  <c r="E283" i="1"/>
  <c r="F283" i="1"/>
  <c r="E284" i="1"/>
  <c r="F284" i="1" s="1"/>
  <c r="E285" i="1"/>
  <c r="F285" i="1"/>
  <c r="E286" i="1"/>
  <c r="F286" i="1" s="1"/>
  <c r="E287" i="1"/>
  <c r="F287" i="1"/>
  <c r="E288" i="1"/>
  <c r="F288" i="1"/>
  <c r="E289" i="1"/>
  <c r="F289" i="1"/>
  <c r="E290" i="1"/>
  <c r="F290" i="1"/>
  <c r="E291" i="1"/>
  <c r="F291" i="1" s="1"/>
  <c r="E292" i="1"/>
  <c r="F292" i="1"/>
  <c r="E293" i="1"/>
  <c r="F293" i="1"/>
  <c r="E294" i="1"/>
  <c r="F294" i="1"/>
  <c r="E295" i="1"/>
  <c r="F295" i="1" s="1"/>
  <c r="E296" i="1"/>
  <c r="F296" i="1"/>
  <c r="E297" i="1"/>
  <c r="F297" i="1" s="1"/>
  <c r="E298" i="1"/>
  <c r="F298" i="1"/>
  <c r="E299" i="1"/>
  <c r="F299" i="1"/>
  <c r="E300" i="1"/>
  <c r="F300" i="1" s="1"/>
  <c r="E301" i="1"/>
  <c r="F301" i="1"/>
  <c r="E302" i="1"/>
  <c r="F302" i="1" s="1"/>
  <c r="E303" i="1"/>
  <c r="F303" i="1"/>
  <c r="E304" i="1"/>
  <c r="F304" i="1"/>
  <c r="E305" i="1"/>
  <c r="F305" i="1" s="1"/>
  <c r="E306" i="1"/>
  <c r="F306" i="1"/>
  <c r="E307" i="1"/>
  <c r="F307" i="1" s="1"/>
  <c r="E308" i="1"/>
  <c r="F308" i="1"/>
  <c r="E309" i="1"/>
  <c r="F309" i="1" s="1"/>
  <c r="E310" i="1"/>
  <c r="F310" i="1"/>
  <c r="E311" i="1"/>
  <c r="F311" i="1" s="1"/>
  <c r="E312" i="1"/>
  <c r="F312" i="1"/>
  <c r="E313" i="1"/>
  <c r="F313" i="1" s="1"/>
  <c r="E314" i="1"/>
  <c r="F314" i="1"/>
  <c r="E315" i="1"/>
  <c r="F315" i="1"/>
  <c r="E316" i="1"/>
  <c r="F316" i="1"/>
  <c r="E317" i="1"/>
  <c r="F317" i="1"/>
  <c r="E318" i="1"/>
  <c r="F318" i="1" s="1"/>
  <c r="E319" i="1"/>
  <c r="F319" i="1"/>
  <c r="E320" i="1"/>
  <c r="F320" i="1" s="1"/>
  <c r="E321" i="1"/>
  <c r="F321" i="1" s="1"/>
  <c r="E322" i="1"/>
  <c r="F322" i="1" s="1"/>
  <c r="E323" i="1"/>
  <c r="F323" i="1" s="1"/>
  <c r="E324" i="1"/>
  <c r="F324" i="1"/>
  <c r="E325" i="1"/>
  <c r="F325" i="1" s="1"/>
  <c r="E326" i="1"/>
  <c r="F326" i="1"/>
  <c r="E327" i="1"/>
  <c r="F327" i="1" s="1"/>
  <c r="E328" i="1"/>
  <c r="F328" i="1" s="1"/>
  <c r="E329" i="1"/>
  <c r="F329" i="1" s="1"/>
  <c r="E330" i="1"/>
  <c r="F330" i="1" s="1"/>
  <c r="E331" i="1"/>
  <c r="F331" i="1"/>
  <c r="E332" i="1"/>
  <c r="F332" i="1"/>
  <c r="E333" i="1"/>
  <c r="F333" i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/>
  <c r="E342" i="1"/>
  <c r="F342" i="1"/>
  <c r="E343" i="1"/>
  <c r="F343" i="1" s="1"/>
  <c r="E344" i="1"/>
  <c r="F344" i="1"/>
  <c r="E345" i="1"/>
  <c r="F345" i="1" s="1"/>
  <c r="E346" i="1"/>
  <c r="F346" i="1"/>
  <c r="E347" i="1"/>
  <c r="F347" i="1" s="1"/>
  <c r="E348" i="1"/>
  <c r="F348" i="1"/>
  <c r="E349" i="1"/>
  <c r="F349" i="1"/>
  <c r="E350" i="1"/>
  <c r="F350" i="1" s="1"/>
  <c r="E351" i="1"/>
  <c r="F351" i="1"/>
  <c r="E352" i="1"/>
  <c r="F352" i="1"/>
  <c r="E353" i="1"/>
  <c r="F353" i="1" s="1"/>
  <c r="E354" i="1"/>
  <c r="F354" i="1"/>
  <c r="E355" i="1"/>
  <c r="F355" i="1" s="1"/>
  <c r="E356" i="1"/>
  <c r="F356" i="1"/>
  <c r="E357" i="1"/>
  <c r="F357" i="1"/>
  <c r="E358" i="1"/>
  <c r="F358" i="1"/>
  <c r="E359" i="1"/>
  <c r="F359" i="1" s="1"/>
  <c r="E360" i="1"/>
  <c r="F360" i="1" s="1"/>
  <c r="E361" i="1"/>
  <c r="F361" i="1" s="1"/>
  <c r="E362" i="1"/>
  <c r="F362" i="1"/>
  <c r="E363" i="1"/>
  <c r="F363" i="1" s="1"/>
  <c r="E364" i="1"/>
  <c r="F364" i="1"/>
  <c r="E365" i="1"/>
  <c r="F365" i="1"/>
  <c r="E366" i="1"/>
  <c r="F366" i="1" s="1"/>
  <c r="E367" i="1"/>
  <c r="F367" i="1" s="1"/>
  <c r="E368" i="1"/>
  <c r="F368" i="1"/>
  <c r="E369" i="1"/>
  <c r="F369" i="1"/>
  <c r="E370" i="1"/>
  <c r="F370" i="1"/>
  <c r="E371" i="1"/>
  <c r="F371" i="1" s="1"/>
  <c r="E372" i="1"/>
  <c r="F372" i="1"/>
  <c r="E373" i="1"/>
  <c r="F373" i="1" s="1"/>
  <c r="E374" i="1"/>
  <c r="F374" i="1"/>
  <c r="E375" i="1"/>
  <c r="F375" i="1" s="1"/>
  <c r="E376" i="1"/>
  <c r="F376" i="1" s="1"/>
  <c r="E377" i="1"/>
  <c r="F377" i="1" s="1"/>
  <c r="E378" i="1"/>
  <c r="F378" i="1" s="1"/>
  <c r="E379" i="1"/>
  <c r="F379" i="1"/>
  <c r="E380" i="1"/>
  <c r="F380" i="1"/>
  <c r="E381" i="1"/>
  <c r="F381" i="1"/>
  <c r="E382" i="1"/>
  <c r="F382" i="1"/>
  <c r="E383" i="1"/>
  <c r="F383" i="1"/>
  <c r="E384" i="1"/>
  <c r="F384" i="1" s="1"/>
  <c r="E385" i="1"/>
  <c r="F385" i="1"/>
  <c r="E386" i="1"/>
  <c r="F386" i="1" s="1"/>
  <c r="E387" i="1"/>
  <c r="F387" i="1" s="1"/>
  <c r="E388" i="1"/>
  <c r="F388" i="1"/>
  <c r="E389" i="1"/>
  <c r="F389" i="1" s="1"/>
  <c r="E390" i="1"/>
  <c r="F390" i="1" s="1"/>
  <c r="E391" i="1"/>
  <c r="F391" i="1" s="1"/>
  <c r="E392" i="1"/>
  <c r="F392" i="1"/>
  <c r="E393" i="1"/>
  <c r="F393" i="1" s="1"/>
  <c r="E394" i="1"/>
  <c r="F394" i="1"/>
  <c r="E395" i="1"/>
  <c r="F395" i="1"/>
  <c r="E396" i="1"/>
  <c r="F396" i="1"/>
  <c r="E397" i="1"/>
  <c r="F397" i="1"/>
  <c r="E398" i="1"/>
  <c r="F398" i="1" s="1"/>
  <c r="E399" i="1"/>
  <c r="F399" i="1"/>
  <c r="E400" i="1"/>
  <c r="F400" i="1"/>
  <c r="E401" i="1"/>
  <c r="F401" i="1"/>
  <c r="E402" i="1"/>
  <c r="F402" i="1" s="1"/>
  <c r="E403" i="1"/>
  <c r="F403" i="1" s="1"/>
  <c r="E404" i="1"/>
  <c r="F404" i="1"/>
  <c r="E405" i="1"/>
  <c r="F405" i="1" s="1"/>
  <c r="E406" i="1"/>
  <c r="F406" i="1" s="1"/>
  <c r="E407" i="1"/>
  <c r="F407" i="1" s="1"/>
  <c r="E408" i="1"/>
  <c r="F408" i="1"/>
  <c r="E409" i="1"/>
  <c r="F409" i="1" s="1"/>
  <c r="E410" i="1"/>
  <c r="F410" i="1"/>
  <c r="E411" i="1"/>
  <c r="F411" i="1" s="1"/>
  <c r="E412" i="1"/>
  <c r="F412" i="1" s="1"/>
  <c r="E413" i="1"/>
  <c r="F413" i="1"/>
  <c r="E414" i="1"/>
  <c r="F414" i="1" s="1"/>
  <c r="E415" i="1"/>
  <c r="F415" i="1" s="1"/>
  <c r="E416" i="1"/>
  <c r="F416" i="1" s="1"/>
  <c r="E417" i="1"/>
  <c r="F417" i="1"/>
  <c r="E418" i="1"/>
  <c r="F418" i="1" s="1"/>
  <c r="E419" i="1"/>
  <c r="F419" i="1" s="1"/>
  <c r="E420" i="1"/>
  <c r="F420" i="1"/>
  <c r="E421" i="1"/>
  <c r="F421" i="1"/>
  <c r="E422" i="1"/>
  <c r="F422" i="1" s="1"/>
  <c r="E423" i="1"/>
  <c r="F423" i="1" s="1"/>
  <c r="E424" i="1"/>
  <c r="F424" i="1"/>
  <c r="E425" i="1"/>
  <c r="F425" i="1" s="1"/>
  <c r="E426" i="1"/>
  <c r="F426" i="1"/>
  <c r="E427" i="1"/>
  <c r="F427" i="1"/>
  <c r="E428" i="1"/>
  <c r="F428" i="1"/>
  <c r="E429" i="1"/>
  <c r="F429" i="1"/>
  <c r="E430" i="1"/>
  <c r="F430" i="1" s="1"/>
  <c r="E431" i="1"/>
  <c r="F431" i="1"/>
  <c r="E432" i="1"/>
  <c r="F432" i="1" s="1"/>
  <c r="E433" i="1"/>
  <c r="F433" i="1" s="1"/>
  <c r="E434" i="1"/>
  <c r="F434" i="1" s="1"/>
  <c r="E435" i="1"/>
  <c r="F435" i="1" s="1"/>
  <c r="E436" i="1"/>
  <c r="F436" i="1"/>
  <c r="E437" i="1"/>
  <c r="F437" i="1"/>
  <c r="E438" i="1"/>
  <c r="F438" i="1"/>
  <c r="E439" i="1"/>
  <c r="F439" i="1" s="1"/>
  <c r="E440" i="1"/>
  <c r="F440" i="1" s="1"/>
  <c r="E441" i="1"/>
  <c r="F441" i="1" s="1"/>
  <c r="E442" i="1"/>
  <c r="F442" i="1"/>
  <c r="E443" i="1"/>
  <c r="F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/>
  <c r="E450" i="1"/>
  <c r="F450" i="1"/>
  <c r="E451" i="1"/>
  <c r="F451" i="1" s="1"/>
  <c r="E452" i="1"/>
  <c r="F452" i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/>
  <c r="E460" i="1"/>
  <c r="F460" i="1"/>
  <c r="E461" i="1"/>
  <c r="F461" i="1"/>
  <c r="E462" i="1"/>
  <c r="F462" i="1" s="1"/>
  <c r="E463" i="1"/>
  <c r="F463" i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/>
  <c r="E475" i="1"/>
  <c r="F475" i="1"/>
  <c r="E476" i="1"/>
  <c r="F476" i="1" s="1"/>
  <c r="E477" i="1"/>
  <c r="F477" i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/>
  <c r="E485" i="1"/>
  <c r="F485" i="1"/>
  <c r="E486" i="1"/>
  <c r="F486" i="1" s="1"/>
  <c r="E487" i="1"/>
  <c r="F487" i="1" s="1"/>
  <c r="E488" i="1"/>
  <c r="F488" i="1" s="1"/>
  <c r="E489" i="1"/>
  <c r="F489" i="1" s="1"/>
  <c r="E490" i="1"/>
  <c r="F490" i="1"/>
  <c r="E491" i="1"/>
  <c r="F491" i="1"/>
  <c r="E492" i="1"/>
  <c r="F492" i="1" s="1"/>
  <c r="E493" i="1"/>
  <c r="F493" i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/>
  <c r="E501" i="1"/>
  <c r="F501" i="1"/>
  <c r="E502" i="1"/>
  <c r="F502" i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/>
  <c r="E509" i="1"/>
  <c r="F509" i="1"/>
  <c r="E510" i="1"/>
  <c r="F510" i="1" s="1"/>
  <c r="E511" i="1"/>
  <c r="F511" i="1" s="1"/>
  <c r="E512" i="1"/>
  <c r="F512" i="1"/>
  <c r="E513" i="1"/>
  <c r="F513" i="1" s="1"/>
  <c r="E514" i="1"/>
  <c r="F514" i="1" s="1"/>
  <c r="E515" i="1"/>
  <c r="F515" i="1" s="1"/>
  <c r="E516" i="1"/>
  <c r="F516" i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/>
  <c r="E524" i="1"/>
  <c r="F524" i="1"/>
  <c r="E525" i="1"/>
  <c r="F525" i="1"/>
  <c r="E526" i="1"/>
  <c r="F526" i="1"/>
  <c r="E527" i="1"/>
  <c r="F527" i="1" s="1"/>
  <c r="E528" i="1"/>
  <c r="F528" i="1" s="1"/>
  <c r="E529" i="1"/>
  <c r="F529" i="1" s="1"/>
  <c r="E530" i="1"/>
  <c r="F530" i="1"/>
  <c r="E531" i="1"/>
  <c r="F531" i="1" s="1"/>
  <c r="E532" i="1"/>
  <c r="F532" i="1"/>
  <c r="E533" i="1"/>
  <c r="F533" i="1" s="1"/>
  <c r="E534" i="1"/>
  <c r="F534" i="1"/>
  <c r="E535" i="1"/>
  <c r="F535" i="1" s="1"/>
  <c r="E536" i="1"/>
  <c r="F536" i="1" s="1"/>
  <c r="E537" i="1"/>
  <c r="F537" i="1" s="1"/>
  <c r="E538" i="1"/>
  <c r="F538" i="1" s="1"/>
  <c r="E539" i="1"/>
  <c r="F539" i="1"/>
  <c r="E540" i="1"/>
  <c r="F540" i="1" s="1"/>
  <c r="E541" i="1"/>
  <c r="F541" i="1"/>
  <c r="E542" i="1"/>
  <c r="F542" i="1" s="1"/>
  <c r="E543" i="1"/>
  <c r="F543" i="1"/>
  <c r="E544" i="1"/>
  <c r="F544" i="1" s="1"/>
  <c r="E545" i="1"/>
  <c r="F545" i="1" s="1"/>
  <c r="E546" i="1"/>
  <c r="F546" i="1" s="1"/>
  <c r="E547" i="1"/>
  <c r="F547" i="1" s="1"/>
  <c r="E548" i="1"/>
  <c r="F548" i="1"/>
  <c r="E549" i="1"/>
  <c r="F549" i="1" s="1"/>
  <c r="E550" i="1"/>
  <c r="F550" i="1"/>
  <c r="E551" i="1"/>
  <c r="F551" i="1" s="1"/>
  <c r="E552" i="1"/>
  <c r="F552" i="1" s="1"/>
  <c r="E553" i="1"/>
  <c r="F553" i="1" s="1"/>
  <c r="E554" i="1"/>
  <c r="F554" i="1"/>
  <c r="E555" i="1"/>
  <c r="F555" i="1" s="1"/>
  <c r="E556" i="1"/>
  <c r="F556" i="1"/>
  <c r="E557" i="1"/>
  <c r="F557" i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/>
  <c r="E572" i="1"/>
  <c r="F572" i="1" s="1"/>
  <c r="E573" i="1"/>
  <c r="F573" i="1"/>
  <c r="E574" i="1"/>
  <c r="F574" i="1" s="1"/>
  <c r="E575" i="1"/>
  <c r="F575" i="1" s="1"/>
  <c r="E576" i="1"/>
  <c r="F576" i="1" s="1"/>
  <c r="E577" i="1"/>
  <c r="F577" i="1"/>
  <c r="E578" i="1"/>
  <c r="F578" i="1" s="1"/>
  <c r="E579" i="1"/>
  <c r="F579" i="1" s="1"/>
  <c r="E580" i="1"/>
  <c r="F580" i="1"/>
  <c r="E581" i="1"/>
  <c r="F581" i="1"/>
  <c r="E582" i="1"/>
  <c r="F582" i="1"/>
  <c r="E583" i="1"/>
  <c r="F583" i="1" s="1"/>
  <c r="E584" i="1"/>
  <c r="F584" i="1"/>
  <c r="E585" i="1"/>
  <c r="F585" i="1" s="1"/>
  <c r="E586" i="1"/>
  <c r="F586" i="1" s="1"/>
  <c r="E587" i="1"/>
  <c r="F587" i="1" s="1"/>
  <c r="E588" i="1"/>
  <c r="F588" i="1"/>
  <c r="E589" i="1"/>
  <c r="F589" i="1"/>
  <c r="E590" i="1"/>
  <c r="F590" i="1" s="1"/>
  <c r="E591" i="1"/>
  <c r="F591" i="1"/>
  <c r="E592" i="1"/>
  <c r="F592" i="1" s="1"/>
  <c r="E593" i="1"/>
  <c r="F593" i="1" s="1"/>
  <c r="E594" i="1"/>
  <c r="F594" i="1" s="1"/>
  <c r="E595" i="1"/>
  <c r="F595" i="1" s="1"/>
  <c r="E596" i="1"/>
  <c r="F596" i="1"/>
  <c r="E597" i="1"/>
  <c r="F597" i="1" s="1"/>
  <c r="E598" i="1"/>
  <c r="F598" i="1" s="1"/>
  <c r="E599" i="1"/>
  <c r="F599" i="1" s="1"/>
  <c r="E600" i="1"/>
  <c r="F600" i="1" s="1"/>
  <c r="E601" i="1"/>
  <c r="F601" i="1"/>
  <c r="E602" i="1"/>
  <c r="F602" i="1"/>
  <c r="E603" i="1"/>
  <c r="F603" i="1" s="1"/>
  <c r="E604" i="1"/>
  <c r="F604" i="1"/>
  <c r="E605" i="1"/>
  <c r="F605" i="1"/>
  <c r="E606" i="1"/>
  <c r="F606" i="1" s="1"/>
  <c r="E607" i="1"/>
  <c r="F607" i="1" s="1"/>
  <c r="E608" i="1"/>
  <c r="F608" i="1" s="1"/>
  <c r="E609" i="1"/>
  <c r="F609" i="1"/>
  <c r="E610" i="1"/>
  <c r="F610" i="1" s="1"/>
  <c r="E611" i="1"/>
  <c r="F611" i="1" s="1"/>
  <c r="E612" i="1"/>
  <c r="F612" i="1"/>
  <c r="E613" i="1"/>
  <c r="F613" i="1" s="1"/>
  <c r="E614" i="1"/>
  <c r="F614" i="1"/>
  <c r="E615" i="1"/>
  <c r="F615" i="1" s="1"/>
  <c r="E616" i="1"/>
  <c r="F616" i="1"/>
  <c r="E617" i="1"/>
  <c r="F617" i="1" s="1"/>
  <c r="E618" i="1"/>
  <c r="F618" i="1"/>
  <c r="E619" i="1"/>
  <c r="F619" i="1" s="1"/>
  <c r="E620" i="1"/>
  <c r="F620" i="1" s="1"/>
  <c r="E621" i="1"/>
  <c r="F621" i="1" s="1"/>
  <c r="E622" i="1"/>
  <c r="F622" i="1" s="1"/>
  <c r="E623" i="1"/>
  <c r="F623" i="1"/>
  <c r="E624" i="1"/>
  <c r="F624" i="1" s="1"/>
  <c r="E625" i="1"/>
  <c r="F625" i="1"/>
  <c r="E626" i="1"/>
  <c r="F626" i="1" s="1"/>
  <c r="E627" i="1"/>
  <c r="F627" i="1" s="1"/>
  <c r="E628" i="1"/>
  <c r="F628" i="1"/>
  <c r="E629" i="1"/>
  <c r="F629" i="1"/>
  <c r="E630" i="1"/>
  <c r="F630" i="1"/>
  <c r="E631" i="1"/>
  <c r="F631" i="1" s="1"/>
  <c r="E632" i="1"/>
  <c r="F632" i="1" s="1"/>
  <c r="E633" i="1"/>
  <c r="F633" i="1"/>
  <c r="E634" i="1"/>
  <c r="F634" i="1"/>
  <c r="E635" i="1"/>
  <c r="F635" i="1" s="1"/>
  <c r="E636" i="1"/>
  <c r="F636" i="1"/>
  <c r="E637" i="1"/>
  <c r="F637" i="1"/>
  <c r="E638" i="1"/>
  <c r="F638" i="1" s="1"/>
  <c r="E639" i="1"/>
  <c r="F639" i="1" s="1"/>
  <c r="E640" i="1"/>
  <c r="F640" i="1" s="1"/>
  <c r="E641" i="1"/>
  <c r="F641" i="1"/>
  <c r="E642" i="1"/>
  <c r="F642" i="1" s="1"/>
  <c r="E643" i="1"/>
  <c r="F643" i="1" s="1"/>
  <c r="E644" i="1"/>
  <c r="F644" i="1"/>
  <c r="E645" i="1"/>
  <c r="F645" i="1" s="1"/>
  <c r="E646" i="1"/>
  <c r="F646" i="1" s="1"/>
  <c r="E647" i="1"/>
  <c r="F647" i="1" s="1"/>
  <c r="E648" i="1"/>
  <c r="F648" i="1"/>
  <c r="E649" i="1"/>
  <c r="F649" i="1" s="1"/>
  <c r="E650" i="1"/>
  <c r="F650" i="1" s="1"/>
  <c r="E651" i="1"/>
  <c r="F651" i="1"/>
  <c r="E652" i="1"/>
  <c r="F652" i="1" s="1"/>
  <c r="E653" i="1"/>
  <c r="F653" i="1"/>
  <c r="E654" i="1"/>
  <c r="F654" i="1" s="1"/>
  <c r="E655" i="1"/>
  <c r="F655" i="1" s="1"/>
  <c r="E656" i="1"/>
  <c r="F656" i="1" s="1"/>
  <c r="E657" i="1"/>
  <c r="F657" i="1"/>
  <c r="E658" i="1"/>
  <c r="F658" i="1"/>
  <c r="E659" i="1"/>
  <c r="F659" i="1" s="1"/>
  <c r="E660" i="1"/>
  <c r="F660" i="1"/>
  <c r="E661" i="1"/>
  <c r="F661" i="1" s="1"/>
  <c r="E662" i="1"/>
  <c r="F662" i="1" s="1"/>
  <c r="E663" i="1"/>
  <c r="F663" i="1" s="1"/>
  <c r="E664" i="1"/>
  <c r="F664" i="1" s="1"/>
  <c r="E665" i="1"/>
  <c r="F665" i="1"/>
  <c r="E666" i="1"/>
  <c r="F666" i="1" s="1"/>
  <c r="E667" i="1"/>
  <c r="F667" i="1" s="1"/>
  <c r="E668" i="1"/>
  <c r="F668" i="1"/>
  <c r="E669" i="1"/>
  <c r="F669" i="1"/>
  <c r="E670" i="1"/>
  <c r="F670" i="1" s="1"/>
  <c r="E671" i="1"/>
  <c r="F671" i="1" s="1"/>
  <c r="E672" i="1"/>
  <c r="F672" i="1"/>
  <c r="E673" i="1"/>
  <c r="F673" i="1"/>
  <c r="E674" i="1"/>
  <c r="F674" i="1"/>
  <c r="E675" i="1"/>
  <c r="F675" i="1" s="1"/>
  <c r="E676" i="1"/>
  <c r="F676" i="1"/>
  <c r="E677" i="1"/>
  <c r="F677" i="1" s="1"/>
  <c r="E678" i="1"/>
  <c r="F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/>
  <c r="E685" i="1"/>
  <c r="F685" i="1"/>
  <c r="E686" i="1"/>
  <c r="F686" i="1"/>
  <c r="E687" i="1"/>
  <c r="F687" i="1"/>
  <c r="E688" i="1"/>
  <c r="F688" i="1" s="1"/>
  <c r="E689" i="1"/>
  <c r="F689" i="1" s="1"/>
  <c r="E690" i="1"/>
  <c r="F690" i="1" s="1"/>
  <c r="E691" i="1"/>
  <c r="F691" i="1" s="1"/>
  <c r="E692" i="1"/>
  <c r="F692" i="1"/>
  <c r="E693" i="1"/>
  <c r="F693" i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/>
  <c r="E701" i="1"/>
  <c r="F701" i="1"/>
  <c r="E702" i="1"/>
  <c r="F702" i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/>
  <c r="E717" i="1"/>
  <c r="F717" i="1"/>
  <c r="E718" i="1"/>
  <c r="F718" i="1"/>
  <c r="E719" i="1"/>
  <c r="F719" i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/>
  <c r="E731" i="1"/>
  <c r="F731" i="1" s="1"/>
  <c r="E732" i="1"/>
  <c r="F732" i="1"/>
  <c r="E733" i="1"/>
  <c r="F733" i="1"/>
  <c r="E734" i="1"/>
  <c r="F734" i="1"/>
  <c r="E735" i="1"/>
  <c r="F735" i="1"/>
  <c r="E736" i="1"/>
  <c r="F736" i="1"/>
  <c r="E737" i="1"/>
  <c r="F737" i="1" s="1"/>
  <c r="E738" i="1"/>
  <c r="F738" i="1" s="1"/>
  <c r="E739" i="1"/>
  <c r="F739" i="1"/>
  <c r="E740" i="1"/>
  <c r="F740" i="1"/>
  <c r="E741" i="1"/>
  <c r="F741" i="1" s="1"/>
  <c r="E742" i="1"/>
  <c r="F742" i="1" s="1"/>
  <c r="E743" i="1"/>
  <c r="F743" i="1" s="1"/>
  <c r="E744" i="1"/>
  <c r="F744" i="1"/>
  <c r="E745" i="1"/>
  <c r="F745" i="1"/>
  <c r="E746" i="1"/>
  <c r="F746" i="1" s="1"/>
  <c r="E747" i="1"/>
  <c r="F747" i="1" s="1"/>
  <c r="E748" i="1"/>
  <c r="F748" i="1"/>
  <c r="E749" i="1"/>
  <c r="F749" i="1"/>
  <c r="E750" i="1"/>
  <c r="F750" i="1"/>
  <c r="E751" i="1"/>
  <c r="F751" i="1" s="1"/>
  <c r="E752" i="1"/>
  <c r="F752" i="1"/>
  <c r="E753" i="1"/>
  <c r="F753" i="1" s="1"/>
  <c r="E754" i="1"/>
  <c r="F754" i="1" s="1"/>
  <c r="E755" i="1"/>
  <c r="F755" i="1"/>
  <c r="E756" i="1"/>
  <c r="F756" i="1"/>
  <c r="E757" i="1"/>
  <c r="F757" i="1" s="1"/>
  <c r="E758" i="1"/>
  <c r="F758" i="1"/>
  <c r="E759" i="1"/>
  <c r="F759" i="1" s="1"/>
  <c r="E760" i="1"/>
  <c r="F760" i="1" s="1"/>
  <c r="E761" i="1"/>
  <c r="F761" i="1" s="1"/>
  <c r="E762" i="1"/>
  <c r="F762" i="1"/>
  <c r="E763" i="1"/>
  <c r="F763" i="1" s="1"/>
  <c r="E764" i="1"/>
  <c r="F764" i="1"/>
  <c r="E765" i="1"/>
  <c r="F765" i="1"/>
  <c r="E766" i="1"/>
  <c r="F766" i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/>
  <c r="E778" i="1"/>
  <c r="F778" i="1"/>
  <c r="E779" i="1"/>
  <c r="F779" i="1" s="1"/>
  <c r="E780" i="1"/>
  <c r="F780" i="1" s="1"/>
  <c r="E781" i="1"/>
  <c r="F781" i="1"/>
  <c r="E782" i="1"/>
  <c r="F782" i="1"/>
  <c r="E783" i="1"/>
  <c r="F783" i="1"/>
  <c r="E784" i="1"/>
  <c r="F784" i="1"/>
  <c r="E785" i="1"/>
  <c r="F785" i="1" s="1"/>
  <c r="E786" i="1"/>
  <c r="F786" i="1" s="1"/>
  <c r="E787" i="1"/>
  <c r="F787" i="1"/>
  <c r="E788" i="1"/>
  <c r="F788" i="1"/>
  <c r="E789" i="1"/>
  <c r="F789" i="1" s="1"/>
  <c r="E790" i="1"/>
  <c r="F790" i="1" s="1"/>
  <c r="E791" i="1"/>
  <c r="F791" i="1" s="1"/>
  <c r="E792" i="1"/>
  <c r="F792" i="1"/>
  <c r="E793" i="1"/>
  <c r="F793" i="1"/>
  <c r="E794" i="1"/>
  <c r="F794" i="1" s="1"/>
  <c r="E795" i="1"/>
  <c r="F795" i="1" s="1"/>
  <c r="E796" i="1"/>
  <c r="F796" i="1"/>
  <c r="E797" i="1"/>
  <c r="F797" i="1"/>
  <c r="E798" i="1"/>
  <c r="F798" i="1"/>
  <c r="E799" i="1"/>
  <c r="F799" i="1" s="1"/>
  <c r="E800" i="1"/>
  <c r="F800" i="1" s="1"/>
  <c r="E801" i="1"/>
  <c r="F801" i="1" s="1"/>
  <c r="E802" i="1"/>
  <c r="F802" i="1" s="1"/>
  <c r="E803" i="1"/>
  <c r="F803" i="1"/>
  <c r="E804" i="1"/>
  <c r="F804" i="1"/>
  <c r="E805" i="1"/>
  <c r="F805" i="1" s="1"/>
  <c r="E806" i="1"/>
  <c r="F806" i="1" s="1"/>
  <c r="E807" i="1"/>
  <c r="F807" i="1" s="1"/>
  <c r="E808" i="1"/>
  <c r="F808" i="1"/>
  <c r="E809" i="1"/>
  <c r="F809" i="1"/>
  <c r="E810" i="1"/>
  <c r="F810" i="1"/>
  <c r="E811" i="1"/>
  <c r="F811" i="1" s="1"/>
  <c r="E812" i="1"/>
  <c r="F812" i="1"/>
  <c r="E813" i="1"/>
  <c r="F813" i="1"/>
  <c r="E814" i="1"/>
  <c r="F814" i="1" s="1"/>
  <c r="E815" i="1"/>
  <c r="F815" i="1" s="1"/>
  <c r="E816" i="1"/>
  <c r="F816" i="1" s="1"/>
  <c r="E817" i="1"/>
  <c r="F817" i="1"/>
  <c r="E818" i="1"/>
  <c r="F818" i="1" s="1"/>
  <c r="E819" i="1"/>
  <c r="F819" i="1"/>
  <c r="E820" i="1"/>
  <c r="F820" i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/>
  <c r="E829" i="1"/>
  <c r="F829" i="1"/>
  <c r="E830" i="1"/>
  <c r="F830" i="1"/>
  <c r="E831" i="1"/>
  <c r="F831" i="1"/>
  <c r="E832" i="1"/>
  <c r="F832" i="1"/>
  <c r="E833" i="1"/>
  <c r="F833" i="1" s="1"/>
  <c r="E834" i="1"/>
  <c r="F834" i="1" s="1"/>
  <c r="E835" i="1"/>
  <c r="F835" i="1"/>
  <c r="E836" i="1"/>
  <c r="F836" i="1"/>
  <c r="E837" i="1"/>
  <c r="F837" i="1" s="1"/>
  <c r="E838" i="1"/>
  <c r="F838" i="1" s="1"/>
  <c r="E839" i="1"/>
  <c r="F839" i="1" s="1"/>
  <c r="E840" i="1"/>
  <c r="F840" i="1"/>
  <c r="E841" i="1"/>
  <c r="F841" i="1"/>
  <c r="E842" i="1"/>
  <c r="F842" i="1" s="1"/>
  <c r="E843" i="1"/>
  <c r="F843" i="1" s="1"/>
  <c r="E844" i="1"/>
  <c r="F844" i="1" s="1"/>
  <c r="E845" i="1"/>
  <c r="F845" i="1"/>
  <c r="E846" i="1"/>
  <c r="F846" i="1"/>
  <c r="E847" i="1"/>
  <c r="F847" i="1" s="1"/>
  <c r="E848" i="1"/>
  <c r="F848" i="1"/>
  <c r="E849" i="1"/>
  <c r="F849" i="1" s="1"/>
  <c r="E850" i="1"/>
  <c r="F850" i="1" s="1"/>
  <c r="E851" i="1"/>
  <c r="F851" i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/>
  <c r="E858" i="1"/>
  <c r="F858" i="1"/>
  <c r="E859" i="1"/>
  <c r="F859" i="1" s="1"/>
  <c r="E860" i="1"/>
  <c r="F860" i="1"/>
  <c r="E861" i="1"/>
  <c r="F861" i="1"/>
  <c r="E862" i="1"/>
  <c r="F862" i="1" s="1"/>
  <c r="E863" i="1"/>
  <c r="F863" i="1" s="1"/>
  <c r="E864" i="1"/>
  <c r="F864" i="1"/>
  <c r="E865" i="1"/>
  <c r="F865" i="1" s="1"/>
  <c r="E866" i="1"/>
  <c r="F866" i="1" s="1"/>
  <c r="E867" i="1"/>
  <c r="F867" i="1"/>
  <c r="E868" i="1"/>
  <c r="F868" i="1" s="1"/>
  <c r="E869" i="1"/>
  <c r="F869" i="1"/>
  <c r="E870" i="1"/>
  <c r="F870" i="1" s="1"/>
  <c r="E871" i="1"/>
  <c r="F871" i="1" s="1"/>
  <c r="E872" i="1"/>
  <c r="F872" i="1" s="1"/>
  <c r="E873" i="1"/>
  <c r="F873" i="1" s="1"/>
  <c r="E874" i="1"/>
  <c r="F874" i="1"/>
  <c r="E875" i="1"/>
  <c r="F875" i="1" s="1"/>
  <c r="E876" i="1"/>
  <c r="F876" i="1" s="1"/>
  <c r="E877" i="1"/>
  <c r="F877" i="1"/>
  <c r="E878" i="1"/>
  <c r="F878" i="1"/>
  <c r="E879" i="1"/>
  <c r="F879" i="1" s="1"/>
  <c r="E880" i="1"/>
  <c r="F880" i="1"/>
  <c r="E881" i="1"/>
  <c r="F881" i="1" s="1"/>
  <c r="E882" i="1"/>
  <c r="F882" i="1" s="1"/>
  <c r="E883" i="1"/>
  <c r="F883" i="1"/>
  <c r="E884" i="1"/>
  <c r="F884" i="1" s="1"/>
  <c r="E885" i="1"/>
  <c r="F885" i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/>
  <c r="E894" i="1"/>
  <c r="F894" i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/>
  <c r="E902" i="1"/>
  <c r="F902" i="1" s="1"/>
  <c r="E903" i="1"/>
  <c r="F903" i="1" s="1"/>
  <c r="E904" i="1"/>
  <c r="F904" i="1" s="1"/>
  <c r="E905" i="1"/>
  <c r="F905" i="1"/>
  <c r="E906" i="1"/>
  <c r="F906" i="1"/>
  <c r="E907" i="1"/>
  <c r="F907" i="1" s="1"/>
  <c r="E908" i="1"/>
  <c r="F908" i="1" s="1"/>
  <c r="E909" i="1"/>
  <c r="F909" i="1"/>
  <c r="E910" i="1"/>
  <c r="F910" i="1"/>
  <c r="E911" i="1"/>
  <c r="F911" i="1"/>
  <c r="E912" i="1"/>
  <c r="F912" i="1" s="1"/>
  <c r="E913" i="1"/>
  <c r="F913" i="1" s="1"/>
  <c r="E914" i="1"/>
  <c r="F914" i="1" s="1"/>
  <c r="E915" i="1"/>
  <c r="F915" i="1"/>
  <c r="E916" i="1"/>
  <c r="F916" i="1"/>
  <c r="E917" i="1"/>
  <c r="F917" i="1"/>
  <c r="E918" i="1"/>
  <c r="F918" i="1" s="1"/>
  <c r="E919" i="1"/>
  <c r="F919" i="1"/>
  <c r="E920" i="1"/>
  <c r="F920" i="1" s="1"/>
  <c r="E921" i="1"/>
  <c r="F921" i="1"/>
  <c r="E922" i="1"/>
  <c r="F922" i="1"/>
  <c r="E923" i="1"/>
  <c r="F923" i="1" s="1"/>
  <c r="E924" i="1"/>
  <c r="F924" i="1" s="1"/>
  <c r="E925" i="1"/>
  <c r="F925" i="1"/>
  <c r="E926" i="1"/>
  <c r="F926" i="1"/>
  <c r="E927" i="1"/>
  <c r="F927" i="1"/>
  <c r="E928" i="1"/>
  <c r="F928" i="1" s="1"/>
  <c r="E929" i="1"/>
  <c r="F929" i="1" s="1"/>
  <c r="E930" i="1"/>
  <c r="F930" i="1" s="1"/>
  <c r="E931" i="1"/>
  <c r="F931" i="1" s="1"/>
  <c r="E932" i="1"/>
  <c r="F932" i="1"/>
  <c r="E933" i="1"/>
  <c r="F933" i="1" s="1"/>
  <c r="E934" i="1"/>
  <c r="F934" i="1" s="1"/>
  <c r="E935" i="1"/>
  <c r="F935" i="1" s="1"/>
  <c r="E936" i="1"/>
  <c r="F936" i="1"/>
  <c r="E937" i="1"/>
  <c r="F937" i="1" s="1"/>
  <c r="E938" i="1"/>
  <c r="F938" i="1" s="1"/>
  <c r="E939" i="1"/>
  <c r="F939" i="1" s="1"/>
  <c r="E940" i="1"/>
  <c r="F940" i="1"/>
  <c r="E941" i="1"/>
  <c r="F941" i="1"/>
  <c r="E942" i="1"/>
  <c r="F942" i="1"/>
  <c r="E943" i="1"/>
  <c r="F943" i="1" s="1"/>
  <c r="E944" i="1"/>
  <c r="F944" i="1"/>
  <c r="E945" i="1"/>
  <c r="F945" i="1" s="1"/>
  <c r="E946" i="1"/>
  <c r="F946" i="1" s="1"/>
  <c r="E947" i="1"/>
  <c r="F947" i="1"/>
  <c r="E948" i="1"/>
  <c r="F948" i="1"/>
  <c r="E949" i="1"/>
  <c r="F949" i="1" s="1"/>
  <c r="E950" i="1"/>
  <c r="F950" i="1" s="1"/>
  <c r="E951" i="1"/>
  <c r="F951" i="1"/>
  <c r="E952" i="1"/>
  <c r="F952" i="1" s="1"/>
  <c r="E953" i="1"/>
  <c r="F953" i="1" s="1"/>
  <c r="E954" i="1"/>
  <c r="F954" i="1" s="1"/>
  <c r="E955" i="1"/>
  <c r="F955" i="1" s="1"/>
  <c r="E956" i="1"/>
  <c r="F956" i="1"/>
  <c r="E957" i="1"/>
  <c r="F957" i="1" s="1"/>
  <c r="E958" i="1"/>
  <c r="F958" i="1"/>
  <c r="E959" i="1"/>
  <c r="F959" i="1"/>
  <c r="E960" i="1"/>
  <c r="F960" i="1" s="1"/>
  <c r="E961" i="1"/>
  <c r="F961" i="1" s="1"/>
  <c r="E962" i="1"/>
  <c r="F962" i="1" s="1"/>
  <c r="E963" i="1"/>
  <c r="F963" i="1"/>
  <c r="E964" i="1"/>
  <c r="F964" i="1"/>
  <c r="E965" i="1"/>
  <c r="F965" i="1"/>
  <c r="E966" i="1"/>
  <c r="F966" i="1" s="1"/>
  <c r="E967" i="1"/>
  <c r="F967" i="1" s="1"/>
  <c r="E968" i="1"/>
  <c r="F968" i="1" s="1"/>
  <c r="E969" i="1"/>
  <c r="F969" i="1"/>
  <c r="E970" i="1"/>
  <c r="F970" i="1"/>
  <c r="E971" i="1"/>
  <c r="F971" i="1" s="1"/>
  <c r="E972" i="1"/>
  <c r="F972" i="1"/>
  <c r="E973" i="1"/>
  <c r="F973" i="1"/>
  <c r="E974" i="1"/>
  <c r="F974" i="1"/>
  <c r="E975" i="1"/>
  <c r="F975" i="1"/>
  <c r="E976" i="1"/>
  <c r="F976" i="1"/>
  <c r="E977" i="1"/>
  <c r="F977" i="1" s="1"/>
  <c r="E978" i="1"/>
  <c r="F978" i="1" s="1"/>
  <c r="E979" i="1"/>
  <c r="F979" i="1"/>
  <c r="E980" i="1"/>
  <c r="F980" i="1"/>
  <c r="E981" i="1"/>
  <c r="F981" i="1" s="1"/>
  <c r="E982" i="1"/>
  <c r="F982" i="1" s="1"/>
  <c r="E983" i="1"/>
  <c r="F983" i="1" s="1"/>
  <c r="E984" i="1"/>
  <c r="F984" i="1" s="1"/>
  <c r="E985" i="1"/>
  <c r="F985" i="1"/>
  <c r="E986" i="1"/>
  <c r="F986" i="1"/>
  <c r="E987" i="1"/>
  <c r="F987" i="1" s="1"/>
  <c r="E988" i="1"/>
  <c r="F988" i="1" s="1"/>
  <c r="E989" i="1"/>
  <c r="F989" i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/>
  <c r="E996" i="1"/>
  <c r="F996" i="1"/>
  <c r="E997" i="1"/>
  <c r="F997" i="1"/>
  <c r="E998" i="1"/>
  <c r="F998" i="1" s="1"/>
  <c r="E999" i="1"/>
  <c r="F999" i="1" s="1"/>
  <c r="E1000" i="1"/>
  <c r="F1000" i="1" s="1"/>
  <c r="E1001" i="1"/>
  <c r="F1001" i="1"/>
  <c r="E1002" i="1"/>
  <c r="F1002" i="1" s="1"/>
  <c r="E1003" i="1"/>
  <c r="F1003" i="1" s="1"/>
  <c r="E1004" i="1"/>
  <c r="F1004" i="1" s="1"/>
  <c r="E1005" i="1"/>
  <c r="F1005" i="1"/>
  <c r="E1006" i="1"/>
  <c r="F1006" i="1"/>
  <c r="E1007" i="1"/>
  <c r="F1007" i="1" s="1"/>
  <c r="E1008" i="1"/>
  <c r="F1008" i="1" s="1"/>
  <c r="E1009" i="1"/>
  <c r="F1009" i="1" s="1"/>
  <c r="E1010" i="1"/>
  <c r="F1010" i="1" s="1"/>
  <c r="E1011" i="1"/>
  <c r="F1011" i="1"/>
  <c r="E1012" i="1"/>
  <c r="F1012" i="1" s="1"/>
  <c r="E1013" i="1"/>
  <c r="F1013" i="1" s="1"/>
  <c r="E1014" i="1"/>
  <c r="F1014" i="1" s="1"/>
  <c r="E1015" i="1"/>
  <c r="F1015" i="1" s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 s="1"/>
  <c r="E1022" i="1"/>
  <c r="F1022" i="1" s="1"/>
  <c r="E1023" i="1"/>
  <c r="F1023" i="1"/>
  <c r="E1024" i="1"/>
  <c r="F1024" i="1"/>
  <c r="E1025" i="1"/>
  <c r="F1025" i="1" s="1"/>
  <c r="E1026" i="1"/>
  <c r="F1026" i="1"/>
  <c r="E1027" i="1"/>
  <c r="F1027" i="1" s="1"/>
  <c r="E1028" i="1"/>
  <c r="F1028" i="1"/>
  <c r="E1029" i="1"/>
  <c r="F1029" i="1" s="1"/>
  <c r="E1030" i="1"/>
  <c r="F1030" i="1" s="1"/>
  <c r="E1031" i="1"/>
  <c r="F1031" i="1" s="1"/>
  <c r="E1032" i="1"/>
  <c r="F1032" i="1"/>
  <c r="E1033" i="1"/>
  <c r="F1033" i="1"/>
  <c r="E1034" i="1"/>
  <c r="F1034" i="1" s="1"/>
  <c r="E1035" i="1"/>
  <c r="F1035" i="1"/>
  <c r="E1036" i="1"/>
  <c r="F1036" i="1" s="1"/>
  <c r="E1037" i="1"/>
  <c r="F1037" i="1" s="1"/>
  <c r="E1038" i="1"/>
  <c r="F1038" i="1" s="1"/>
  <c r="E1039" i="1"/>
  <c r="F1039" i="1" s="1"/>
  <c r="E1040" i="1"/>
  <c r="F1040" i="1"/>
  <c r="E1041" i="1"/>
  <c r="F1041" i="1"/>
  <c r="E1042" i="1"/>
  <c r="F1042" i="1"/>
  <c r="E1043" i="1"/>
  <c r="F1043" i="1" s="1"/>
  <c r="E1044" i="1"/>
  <c r="F1044" i="1" s="1"/>
  <c r="E1045" i="1"/>
  <c r="F1045" i="1"/>
  <c r="E1046" i="1"/>
  <c r="F1046" i="1"/>
  <c r="E1047" i="1"/>
  <c r="F1047" i="1" s="1"/>
  <c r="E1048" i="1"/>
  <c r="F1048" i="1"/>
  <c r="E1049" i="1"/>
  <c r="F1049" i="1"/>
  <c r="E1050" i="1"/>
  <c r="F1050" i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/>
  <c r="E1059" i="1"/>
  <c r="F1059" i="1" s="1"/>
  <c r="E1060" i="1"/>
  <c r="F1060" i="1"/>
  <c r="E1061" i="1"/>
  <c r="F1061" i="1" s="1"/>
  <c r="E1062" i="1"/>
  <c r="F1062" i="1" s="1"/>
  <c r="E1063" i="1"/>
  <c r="F1063" i="1" s="1"/>
  <c r="E1064" i="1"/>
  <c r="F1064" i="1"/>
  <c r="E1065" i="1"/>
  <c r="F1065" i="1"/>
  <c r="E1066" i="1"/>
  <c r="F1066" i="1" s="1"/>
  <c r="E1067" i="1"/>
  <c r="F1067" i="1"/>
  <c r="E1068" i="1"/>
  <c r="F1068" i="1" s="1"/>
  <c r="E1069" i="1"/>
  <c r="F1069" i="1" s="1"/>
  <c r="E1070" i="1"/>
  <c r="F1070" i="1" s="1"/>
  <c r="E1071" i="1"/>
  <c r="F1071" i="1" s="1"/>
  <c r="E1072" i="1"/>
  <c r="F1072" i="1"/>
  <c r="E1073" i="1"/>
  <c r="F1073" i="1"/>
  <c r="E1074" i="1"/>
  <c r="F1074" i="1"/>
  <c r="E1075" i="1"/>
  <c r="F1075" i="1" s="1"/>
  <c r="E1076" i="1"/>
  <c r="F1076" i="1" s="1"/>
  <c r="E1077" i="1"/>
  <c r="F1077" i="1"/>
  <c r="E1078" i="1"/>
  <c r="F1078" i="1" s="1"/>
  <c r="E1079" i="1"/>
  <c r="F1079" i="1" s="1"/>
  <c r="E1080" i="1"/>
  <c r="F1080" i="1"/>
  <c r="E1081" i="1"/>
  <c r="F1081" i="1"/>
  <c r="E1082" i="1"/>
  <c r="F1082" i="1" s="1"/>
  <c r="E1083" i="1"/>
  <c r="F1083" i="1"/>
  <c r="E1084" i="1"/>
  <c r="F1084" i="1"/>
  <c r="E1085" i="1"/>
  <c r="F1085" i="1" s="1"/>
  <c r="E1086" i="1"/>
  <c r="F1086" i="1" s="1"/>
  <c r="E1087" i="1"/>
  <c r="F1087" i="1"/>
  <c r="E1088" i="1"/>
  <c r="F1088" i="1" s="1"/>
  <c r="E1089" i="1"/>
  <c r="F1089" i="1"/>
  <c r="E1090" i="1"/>
  <c r="F1090" i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/>
  <c r="E1097" i="1"/>
  <c r="F1097" i="1"/>
  <c r="E1098" i="1"/>
  <c r="F1098" i="1"/>
  <c r="E1099" i="1"/>
  <c r="F1099" i="1" s="1"/>
  <c r="E1100" i="1"/>
  <c r="F1100" i="1"/>
  <c r="E1101" i="1"/>
  <c r="F1101" i="1" s="1"/>
  <c r="E1102" i="1"/>
  <c r="F1102" i="1" s="1"/>
  <c r="E1103" i="1"/>
  <c r="F1103" i="1"/>
  <c r="E1104" i="1"/>
  <c r="F1104" i="1"/>
  <c r="E1105" i="1"/>
  <c r="F1105" i="1" s="1"/>
  <c r="E1106" i="1"/>
  <c r="F1106" i="1"/>
  <c r="E1107" i="1"/>
  <c r="F1107" i="1" s="1"/>
  <c r="E1108" i="1"/>
  <c r="F1108" i="1"/>
  <c r="E1109" i="1"/>
  <c r="F1109" i="1" s="1"/>
  <c r="E1110" i="1"/>
  <c r="F1110" i="1" s="1"/>
  <c r="E1111" i="1"/>
  <c r="F1111" i="1" s="1"/>
  <c r="E1112" i="1"/>
  <c r="F1112" i="1"/>
  <c r="E1113" i="1"/>
  <c r="F1113" i="1"/>
  <c r="E1114" i="1"/>
  <c r="F1114" i="1"/>
  <c r="E1115" i="1"/>
  <c r="F1115" i="1" s="1"/>
  <c r="E1116" i="1"/>
  <c r="F1116" i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/>
  <c r="E1123" i="1"/>
  <c r="F1123" i="1" s="1"/>
  <c r="E1124" i="1"/>
  <c r="F1124" i="1" s="1"/>
  <c r="E1125" i="1"/>
  <c r="F1125" i="1" s="1"/>
  <c r="E1126" i="1"/>
  <c r="F1126" i="1"/>
  <c r="E1127" i="1"/>
  <c r="F1127" i="1" s="1"/>
  <c r="E1128" i="1"/>
  <c r="F1128" i="1"/>
  <c r="E1129" i="1"/>
  <c r="F1129" i="1"/>
  <c r="E1130" i="1"/>
  <c r="F1130" i="1"/>
  <c r="E1131" i="1"/>
  <c r="F1131" i="1" s="1"/>
  <c r="E1132" i="1"/>
  <c r="F1132" i="1"/>
  <c r="E1133" i="1"/>
  <c r="F1133" i="1" s="1"/>
  <c r="E1134" i="1"/>
  <c r="F1134" i="1" s="1"/>
  <c r="E1135" i="1"/>
  <c r="F1135" i="1" s="1"/>
  <c r="E1136" i="1"/>
  <c r="F1136" i="1" s="1"/>
  <c r="E1137" i="1"/>
  <c r="F1137" i="1"/>
  <c r="E1138" i="1"/>
  <c r="F1138" i="1"/>
  <c r="E1139" i="1"/>
  <c r="F1139" i="1" s="1"/>
  <c r="E1140" i="1"/>
  <c r="F1140" i="1"/>
  <c r="E1141" i="1"/>
  <c r="F1141" i="1"/>
  <c r="E1142" i="1"/>
  <c r="F1142" i="1" s="1"/>
  <c r="E1143" i="1"/>
  <c r="F1143" i="1" s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 s="1"/>
  <c r="E1150" i="1"/>
  <c r="F1150" i="1" s="1"/>
  <c r="E1151" i="1"/>
  <c r="F1151" i="1"/>
  <c r="E1152" i="1"/>
  <c r="F1152" i="1" s="1"/>
  <c r="E1153" i="1"/>
  <c r="F1153" i="1"/>
  <c r="E1154" i="1"/>
  <c r="F1154" i="1"/>
  <c r="E1155" i="1"/>
  <c r="F1155" i="1" s="1"/>
  <c r="E1156" i="1"/>
  <c r="F1156" i="1"/>
  <c r="E1157" i="1"/>
  <c r="F1157" i="1" s="1"/>
  <c r="E1158" i="1"/>
  <c r="F1158" i="1" s="1"/>
  <c r="E1159" i="1"/>
  <c r="F1159" i="1" s="1"/>
  <c r="E1160" i="1"/>
  <c r="F1160" i="1"/>
  <c r="E1161" i="1"/>
  <c r="F1161" i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/>
  <c r="E1168" i="1"/>
  <c r="F1168" i="1"/>
  <c r="E1169" i="1"/>
  <c r="F1169" i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/>
  <c r="E1177" i="1"/>
  <c r="F1177" i="1"/>
  <c r="E1178" i="1"/>
  <c r="F1178" i="1"/>
  <c r="E1179" i="1"/>
  <c r="F1179" i="1" s="1"/>
  <c r="E1180" i="1"/>
  <c r="F1180" i="1"/>
  <c r="E1181" i="1"/>
  <c r="F1181" i="1" s="1"/>
  <c r="E1182" i="1"/>
  <c r="F1182" i="1" s="1"/>
  <c r="E1183" i="1"/>
  <c r="F1183" i="1"/>
  <c r="E1184" i="1"/>
  <c r="F1184" i="1" s="1"/>
  <c r="E1185" i="1"/>
  <c r="F1185" i="1" s="1"/>
  <c r="E1186" i="1"/>
  <c r="F1186" i="1" s="1"/>
  <c r="E1187" i="1"/>
  <c r="F1187" i="1" s="1"/>
  <c r="E1188" i="1"/>
  <c r="F1188" i="1"/>
  <c r="E1189" i="1"/>
  <c r="F1189" i="1" s="1"/>
  <c r="E1190" i="1"/>
  <c r="F1190" i="1" s="1"/>
  <c r="E1191" i="1"/>
  <c r="F1191" i="1" s="1"/>
  <c r="E1192" i="1"/>
  <c r="F1192" i="1"/>
  <c r="E1193" i="1"/>
  <c r="F1193" i="1"/>
  <c r="E1194" i="1"/>
  <c r="F1194" i="1"/>
  <c r="E1195" i="1"/>
  <c r="F1195" i="1"/>
  <c r="E1196" i="1"/>
  <c r="F1196" i="1" s="1"/>
  <c r="E1197" i="1"/>
  <c r="F1197" i="1"/>
  <c r="E1198" i="1"/>
  <c r="F1198" i="1" s="1"/>
  <c r="E1199" i="1"/>
  <c r="F1199" i="1"/>
  <c r="E1200" i="1"/>
  <c r="F1200" i="1" s="1"/>
  <c r="E1201" i="1"/>
  <c r="F1201" i="1" s="1"/>
  <c r="E1202" i="1"/>
  <c r="F1202" i="1" s="1"/>
  <c r="E1203" i="1"/>
  <c r="F1203" i="1" s="1"/>
  <c r="E1204" i="1"/>
  <c r="F1204" i="1"/>
  <c r="E1205" i="1"/>
  <c r="F1205" i="1" s="1"/>
  <c r="E1206" i="1"/>
  <c r="F1206" i="1" s="1"/>
  <c r="E1207" i="1"/>
  <c r="F1207" i="1" s="1"/>
  <c r="E1208" i="1"/>
  <c r="F1208" i="1" s="1"/>
  <c r="E1209" i="1"/>
  <c r="F1209" i="1"/>
  <c r="E1210" i="1"/>
  <c r="F1210" i="1" s="1"/>
  <c r="E1211" i="1"/>
  <c r="F1211" i="1"/>
  <c r="E1212" i="1"/>
  <c r="F1212" i="1" s="1"/>
  <c r="E1213" i="1"/>
  <c r="F1213" i="1" s="1"/>
  <c r="E1214" i="1"/>
  <c r="F1214" i="1" s="1"/>
  <c r="E1215" i="1"/>
  <c r="F1215" i="1"/>
  <c r="E1216" i="1"/>
  <c r="F1216" i="1"/>
  <c r="E1217" i="1"/>
  <c r="F1217" i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/>
  <c r="E1225" i="1"/>
  <c r="F1225" i="1"/>
  <c r="E1226" i="1"/>
  <c r="F1226" i="1"/>
  <c r="E1227" i="1"/>
  <c r="F1227" i="1" s="1"/>
  <c r="E1228" i="1"/>
  <c r="F1228" i="1"/>
  <c r="E1229" i="1"/>
  <c r="F1229" i="1" s="1"/>
  <c r="E1230" i="1"/>
  <c r="F1230" i="1" s="1"/>
  <c r="E1231" i="1"/>
  <c r="F1231" i="1" s="1"/>
  <c r="E1232" i="1"/>
  <c r="F1232" i="1" s="1"/>
  <c r="E1233" i="1"/>
  <c r="F1233" i="1"/>
  <c r="E1234" i="1"/>
  <c r="F1234" i="1" s="1"/>
  <c r="E1235" i="1"/>
  <c r="F1235" i="1" s="1"/>
  <c r="E1236" i="1"/>
  <c r="F1236" i="1"/>
  <c r="E1237" i="1"/>
  <c r="F1237" i="1" s="1"/>
  <c r="E1238" i="1"/>
  <c r="F1238" i="1"/>
  <c r="E1239" i="1"/>
  <c r="F1239" i="1" s="1"/>
  <c r="E1240" i="1"/>
  <c r="F1240" i="1"/>
  <c r="E1241" i="1"/>
  <c r="F1241" i="1"/>
  <c r="E1242" i="1"/>
  <c r="F1242" i="1"/>
  <c r="E1243" i="1"/>
  <c r="F1243" i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/>
  <c r="E1257" i="1"/>
  <c r="F1257" i="1"/>
  <c r="E1258" i="1"/>
  <c r="F1258" i="1" s="1"/>
  <c r="E1259" i="1"/>
  <c r="F1259" i="1"/>
  <c r="E1260" i="1"/>
  <c r="F1260" i="1"/>
  <c r="E1261" i="1"/>
  <c r="F1261" i="1" s="1"/>
  <c r="E1262" i="1"/>
  <c r="F1262" i="1" s="1"/>
  <c r="E1263" i="1"/>
  <c r="F1263" i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/>
  <c r="E1271" i="1"/>
  <c r="F1271" i="1" s="1"/>
  <c r="E1272" i="1"/>
  <c r="F1272" i="1"/>
  <c r="E1273" i="1"/>
  <c r="F1273" i="1"/>
  <c r="E1274" i="1"/>
  <c r="F1274" i="1"/>
  <c r="E1275" i="1"/>
  <c r="F1275" i="1" s="1"/>
  <c r="E1276" i="1"/>
  <c r="F1276" i="1"/>
  <c r="E1277" i="1"/>
  <c r="F1277" i="1" s="1"/>
  <c r="E1278" i="1"/>
  <c r="F1278" i="1" s="1"/>
  <c r="E1279" i="1"/>
  <c r="F1279" i="1" s="1"/>
  <c r="E1280" i="1"/>
  <c r="F1280" i="1"/>
  <c r="E1281" i="1"/>
  <c r="F1281" i="1"/>
  <c r="E1282" i="1"/>
  <c r="F1282" i="1" s="1"/>
  <c r="E1283" i="1"/>
  <c r="F1283" i="1" s="1"/>
  <c r="E1284" i="1"/>
  <c r="F1284" i="1"/>
  <c r="E1285" i="1"/>
  <c r="F1285" i="1" s="1"/>
  <c r="E1286" i="1"/>
  <c r="F1286" i="1"/>
  <c r="E1287" i="1"/>
  <c r="F1287" i="1" s="1"/>
  <c r="E1288" i="1"/>
  <c r="F1288" i="1"/>
  <c r="E1289" i="1"/>
  <c r="F1289" i="1"/>
  <c r="E1290" i="1"/>
  <c r="F1290" i="1"/>
  <c r="E1291" i="1"/>
  <c r="F1291" i="1"/>
  <c r="E1292" i="1"/>
  <c r="F1292" i="1" s="1"/>
  <c r="E1293" i="1"/>
  <c r="F1293" i="1"/>
  <c r="E1294" i="1"/>
  <c r="F1294" i="1" s="1"/>
  <c r="E1295" i="1"/>
  <c r="F1295" i="1" s="1"/>
  <c r="E1296" i="1"/>
  <c r="F1296" i="1"/>
  <c r="E1297" i="1"/>
  <c r="F1297" i="1"/>
  <c r="E1298" i="1"/>
  <c r="F1298" i="1" s="1"/>
  <c r="E1299" i="1"/>
  <c r="F1299" i="1" s="1"/>
  <c r="E1300" i="1"/>
  <c r="F1300" i="1"/>
  <c r="E1301" i="1"/>
  <c r="F1301" i="1" s="1"/>
  <c r="E1302" i="1"/>
  <c r="F1302" i="1" s="1"/>
  <c r="E1303" i="1"/>
  <c r="F1303" i="1" s="1"/>
  <c r="E1304" i="1"/>
  <c r="F1304" i="1"/>
  <c r="E1305" i="1"/>
  <c r="F1305" i="1"/>
  <c r="E1306" i="1"/>
  <c r="F1306" i="1" s="1"/>
  <c r="E1307" i="1"/>
  <c r="F1307" i="1"/>
  <c r="E1308" i="1"/>
  <c r="F1308" i="1" s="1"/>
  <c r="E1309" i="1"/>
  <c r="F1309" i="1" s="1"/>
  <c r="E1310" i="1"/>
  <c r="F1310" i="1" s="1"/>
  <c r="E1311" i="1"/>
  <c r="F1311" i="1"/>
  <c r="E1312" i="1"/>
  <c r="F1312" i="1"/>
  <c r="E1313" i="1"/>
  <c r="F1313" i="1" s="1"/>
  <c r="E1314" i="1"/>
  <c r="F1314" i="1" s="1"/>
  <c r="E1315" i="1"/>
  <c r="F1315" i="1" s="1"/>
  <c r="E1316" i="1"/>
  <c r="F1316" i="1"/>
  <c r="E1317" i="1"/>
  <c r="F1317" i="1" s="1"/>
  <c r="E1318" i="1"/>
  <c r="F1318" i="1"/>
  <c r="E1319" i="1"/>
  <c r="F1319" i="1" s="1"/>
  <c r="E1320" i="1"/>
  <c r="F1320" i="1" s="1"/>
  <c r="E1321" i="1"/>
  <c r="F1321" i="1"/>
  <c r="E1322" i="1"/>
  <c r="F1322" i="1" s="1"/>
  <c r="E1323" i="1"/>
  <c r="F1323" i="1"/>
  <c r="E1324" i="1"/>
  <c r="F1324" i="1"/>
  <c r="E1325" i="1"/>
  <c r="F1325" i="1" s="1"/>
  <c r="E1326" i="1"/>
  <c r="F1326" i="1" s="1"/>
  <c r="E1327" i="1"/>
  <c r="F1327" i="1" s="1"/>
  <c r="E1328" i="1"/>
  <c r="F1328" i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/>
  <c r="E1335" i="1"/>
  <c r="F1335" i="1" s="1"/>
  <c r="E1336" i="1"/>
  <c r="F1336" i="1"/>
  <c r="E1337" i="1"/>
  <c r="F1337" i="1"/>
  <c r="E1338" i="1"/>
  <c r="F1338" i="1"/>
  <c r="E1339" i="1"/>
  <c r="F1339" i="1" s="1"/>
  <c r="E1340" i="1"/>
  <c r="F1340" i="1"/>
  <c r="E1341" i="1"/>
  <c r="F1341" i="1" s="1"/>
  <c r="E1342" i="1"/>
  <c r="F1342" i="1" s="1"/>
  <c r="E1343" i="1"/>
  <c r="F1343" i="1"/>
  <c r="E1344" i="1"/>
  <c r="F1344" i="1"/>
  <c r="E1345" i="1"/>
  <c r="F1345" i="1"/>
  <c r="E1346" i="1"/>
  <c r="F1346" i="1" s="1"/>
  <c r="E1347" i="1"/>
  <c r="F1347" i="1"/>
  <c r="E1348" i="1"/>
  <c r="F1348" i="1"/>
  <c r="E1349" i="1"/>
  <c r="F1349" i="1" s="1"/>
  <c r="E1350" i="1"/>
  <c r="F1350" i="1" s="1"/>
  <c r="E1351" i="1"/>
  <c r="F1351" i="1" s="1"/>
  <c r="E1352" i="1"/>
  <c r="F1352" i="1" s="1"/>
  <c r="E1353" i="1"/>
  <c r="F1353" i="1"/>
  <c r="E1354" i="1"/>
  <c r="F1354" i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/>
  <c r="E1361" i="1"/>
  <c r="F1361" i="1" s="1"/>
  <c r="E1362" i="1"/>
  <c r="F1362" i="1" s="1"/>
  <c r="E1363" i="1"/>
  <c r="F1363" i="1" s="1"/>
  <c r="E1364" i="1"/>
  <c r="F1364" i="1" s="1"/>
  <c r="E1365" i="1"/>
  <c r="F1365" i="1"/>
  <c r="E1366" i="1"/>
  <c r="F1366" i="1" s="1"/>
  <c r="E1367" i="1"/>
  <c r="F1367" i="1" s="1"/>
  <c r="E1368" i="1"/>
  <c r="F1368" i="1"/>
  <c r="E1369" i="1"/>
  <c r="F1369" i="1"/>
  <c r="E1370" i="1"/>
  <c r="F1370" i="1" s="1"/>
  <c r="E1371" i="1"/>
  <c r="F1371" i="1"/>
  <c r="E1372" i="1"/>
  <c r="F1372" i="1" s="1"/>
  <c r="E1373" i="1"/>
  <c r="F1373" i="1" s="1"/>
  <c r="E1374" i="1"/>
  <c r="F1374" i="1" s="1"/>
  <c r="E1375" i="1"/>
  <c r="F1375" i="1" s="1"/>
  <c r="E1376" i="1"/>
  <c r="F1376" i="1"/>
  <c r="E1377" i="1"/>
  <c r="F1377" i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/>
  <c r="E1385" i="1"/>
  <c r="F1385" i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/>
  <c r="E1392" i="1"/>
  <c r="F1392" i="1"/>
  <c r="E1393" i="1"/>
  <c r="F1393" i="1"/>
  <c r="E1394" i="1"/>
  <c r="F1394" i="1" s="1"/>
  <c r="E1395" i="1"/>
  <c r="F1395" i="1" s="1"/>
  <c r="E1396" i="1"/>
  <c r="F1396" i="1" s="1"/>
  <c r="E1397" i="1"/>
  <c r="F1397" i="1"/>
  <c r="E1398" i="1"/>
  <c r="F1398" i="1" s="1"/>
  <c r="E1399" i="1"/>
  <c r="F1399" i="1" s="1"/>
  <c r="E1400" i="1"/>
  <c r="F1400" i="1"/>
  <c r="E1401" i="1"/>
  <c r="F1401" i="1"/>
  <c r="E1402" i="1"/>
  <c r="F1402" i="1" s="1"/>
  <c r="E1403" i="1"/>
  <c r="F1403" i="1"/>
  <c r="E1404" i="1"/>
  <c r="F1404" i="1" s="1"/>
  <c r="E1405" i="1"/>
  <c r="F1405" i="1" s="1"/>
  <c r="E1406" i="1"/>
  <c r="F1406" i="1" s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 s="1"/>
  <c r="E1413" i="1"/>
  <c r="F1413" i="1"/>
  <c r="E1414" i="1"/>
  <c r="F1414" i="1"/>
  <c r="E1415" i="1"/>
  <c r="F1415" i="1" s="1"/>
  <c r="E1416" i="1"/>
  <c r="F1416" i="1"/>
  <c r="E1417" i="1"/>
  <c r="F1417" i="1"/>
  <c r="E1418" i="1"/>
  <c r="F1418" i="1" s="1"/>
  <c r="E1419" i="1"/>
  <c r="F1419" i="1"/>
  <c r="E1420" i="1"/>
  <c r="F1420" i="1"/>
  <c r="E1421" i="1"/>
  <c r="F1421" i="1" s="1"/>
  <c r="E1422" i="1"/>
  <c r="F1422" i="1" s="1"/>
  <c r="E1423" i="1"/>
  <c r="F1423" i="1" s="1"/>
  <c r="E1424" i="1"/>
  <c r="F1424" i="1"/>
  <c r="E1425" i="1"/>
  <c r="F1425" i="1" s="1"/>
  <c r="E1426" i="1"/>
  <c r="F1426" i="1" s="1"/>
  <c r="E1427" i="1"/>
  <c r="F1427" i="1"/>
  <c r="E1428" i="1"/>
  <c r="F1428" i="1" s="1"/>
  <c r="E1429" i="1"/>
  <c r="F1429" i="1" s="1"/>
  <c r="E1430" i="1"/>
  <c r="F1430" i="1" s="1"/>
  <c r="E1431" i="1"/>
  <c r="F1431" i="1" s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 s="1"/>
  <c r="E1438" i="1"/>
  <c r="F1438" i="1" s="1"/>
  <c r="E1439" i="1"/>
  <c r="F1439" i="1" s="1"/>
  <c r="E1440" i="1"/>
  <c r="F1440" i="1" s="1"/>
  <c r="E1441" i="1"/>
  <c r="F1441" i="1"/>
  <c r="E1442" i="1"/>
  <c r="F1442" i="1" s="1"/>
  <c r="E1443" i="1"/>
  <c r="F1443" i="1" s="1"/>
  <c r="E1444" i="1"/>
  <c r="F1444" i="1" s="1"/>
  <c r="E1445" i="1"/>
  <c r="F1445" i="1"/>
  <c r="E1446" i="1"/>
  <c r="F1446" i="1"/>
  <c r="E1447" i="1"/>
  <c r="F1447" i="1" s="1"/>
  <c r="E1448" i="1"/>
  <c r="F1448" i="1"/>
  <c r="E1449" i="1"/>
  <c r="F1449" i="1" s="1"/>
  <c r="E1450" i="1"/>
  <c r="F1450" i="1" s="1"/>
  <c r="E1451" i="1"/>
  <c r="F1451" i="1" s="1"/>
  <c r="E1452" i="1"/>
  <c r="F1452" i="1"/>
  <c r="E1453" i="1"/>
  <c r="F1453" i="1"/>
  <c r="E1454" i="1"/>
  <c r="F1454" i="1"/>
  <c r="E1455" i="1"/>
  <c r="F1455" i="1" s="1"/>
  <c r="E1456" i="1"/>
  <c r="F1456" i="1"/>
  <c r="E1457" i="1"/>
  <c r="F1457" i="1"/>
  <c r="E1458" i="1"/>
  <c r="F1458" i="1"/>
  <c r="E1459" i="1"/>
  <c r="F1459" i="1"/>
  <c r="E1460" i="1"/>
  <c r="F1460" i="1" s="1"/>
  <c r="E1461" i="1"/>
  <c r="F1461" i="1" s="1"/>
  <c r="E1462" i="1"/>
  <c r="F1462" i="1" s="1"/>
  <c r="E1463" i="1"/>
  <c r="F1463" i="1"/>
  <c r="E1464" i="1"/>
  <c r="F1464" i="1" s="1"/>
  <c r="E1465" i="1"/>
  <c r="F1465" i="1" s="1"/>
  <c r="E1466" i="1"/>
  <c r="F1466" i="1" s="1"/>
  <c r="E1467" i="1"/>
  <c r="F1467" i="1" s="1"/>
  <c r="E1468" i="1"/>
  <c r="F1468" i="1"/>
  <c r="E1469" i="1"/>
  <c r="F1469" i="1" s="1"/>
  <c r="E1470" i="1"/>
  <c r="F1470" i="1" s="1"/>
  <c r="E1471" i="1"/>
  <c r="F1471" i="1" s="1"/>
  <c r="E1472" i="1"/>
  <c r="F1472" i="1"/>
  <c r="E1473" i="1"/>
  <c r="F1473" i="1"/>
  <c r="E1474" i="1"/>
  <c r="F1474" i="1" s="1"/>
  <c r="E1475" i="1"/>
  <c r="F1475" i="1"/>
  <c r="E1476" i="1"/>
  <c r="F1476" i="1"/>
  <c r="E1477" i="1"/>
  <c r="F1477" i="1" s="1"/>
  <c r="E1478" i="1"/>
  <c r="F1478" i="1" s="1"/>
  <c r="E1479" i="1"/>
  <c r="F1479" i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/>
  <c r="E1487" i="1"/>
  <c r="F1487" i="1" s="1"/>
  <c r="E1488" i="1"/>
  <c r="F1488" i="1"/>
  <c r="E1489" i="1"/>
  <c r="F1489" i="1"/>
  <c r="E1490" i="1"/>
  <c r="F1490" i="1" s="1"/>
  <c r="E1491" i="1"/>
  <c r="F1491" i="1"/>
  <c r="E1492" i="1"/>
  <c r="F1492" i="1"/>
  <c r="E1493" i="1"/>
  <c r="F1493" i="1" s="1"/>
  <c r="E1494" i="1"/>
  <c r="F1494" i="1" s="1"/>
  <c r="E1495" i="1"/>
  <c r="F1495" i="1"/>
  <c r="E1496" i="1"/>
  <c r="F1496" i="1"/>
  <c r="E1497" i="1"/>
  <c r="F1497" i="1"/>
  <c r="E1498" i="1"/>
  <c r="F1498" i="1"/>
  <c r="E1499" i="1"/>
  <c r="F1499" i="1" s="1"/>
  <c r="E1500" i="1"/>
  <c r="F1500" i="1"/>
  <c r="E1501" i="1"/>
  <c r="F1501" i="1"/>
  <c r="E1502" i="1"/>
  <c r="F1502" i="1"/>
  <c r="E1503" i="1"/>
  <c r="F1503" i="1" s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 s="1"/>
  <c r="E1510" i="1"/>
  <c r="F1510" i="1" s="1"/>
  <c r="E1511" i="1"/>
  <c r="F1511" i="1"/>
  <c r="E1512" i="1"/>
  <c r="F1512" i="1" s="1"/>
  <c r="E1513" i="1"/>
  <c r="F1513" i="1" s="1"/>
  <c r="E1514" i="1"/>
  <c r="F1514" i="1" s="1"/>
  <c r="E1515" i="1"/>
  <c r="F1515" i="1" s="1"/>
  <c r="E1516" i="1"/>
  <c r="F1516" i="1"/>
  <c r="E1517" i="1"/>
  <c r="F1517" i="1"/>
  <c r="E1518" i="1"/>
  <c r="F1518" i="1" s="1"/>
  <c r="E1519" i="1"/>
  <c r="F1519" i="1" s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 s="1"/>
  <c r="E1526" i="1"/>
  <c r="F1526" i="1" s="1"/>
  <c r="E1527" i="1"/>
  <c r="F1527" i="1"/>
  <c r="E1528" i="1"/>
  <c r="F1528" i="1"/>
  <c r="E1529" i="1"/>
  <c r="F1529" i="1"/>
  <c r="E1530" i="1"/>
  <c r="F1530" i="1" s="1"/>
  <c r="E1531" i="1"/>
  <c r="F1531" i="1" s="1"/>
  <c r="E1532" i="1"/>
  <c r="F1532" i="1"/>
  <c r="E1533" i="1"/>
  <c r="F1533" i="1" s="1"/>
  <c r="E1534" i="1"/>
  <c r="F1534" i="1" s="1"/>
  <c r="E1535" i="1"/>
  <c r="F1535" i="1" s="1"/>
  <c r="E1536" i="1"/>
  <c r="F1536" i="1"/>
  <c r="E1537" i="1"/>
  <c r="F1537" i="1"/>
  <c r="E1538" i="1"/>
  <c r="F1538" i="1" s="1"/>
  <c r="E1539" i="1"/>
  <c r="F1539" i="1"/>
  <c r="E1540" i="1"/>
  <c r="F1540" i="1"/>
  <c r="E1541" i="1"/>
  <c r="F1541" i="1" s="1"/>
  <c r="E1542" i="1"/>
  <c r="F1542" i="1" s="1"/>
  <c r="E1543" i="1"/>
  <c r="F1543" i="1"/>
  <c r="E1544" i="1"/>
  <c r="F1544" i="1" s="1"/>
  <c r="E1545" i="1"/>
  <c r="F1545" i="1"/>
  <c r="E1546" i="1"/>
  <c r="F1546" i="1" s="1"/>
  <c r="E1547" i="1"/>
  <c r="F1547" i="1" s="1"/>
  <c r="E1548" i="1"/>
  <c r="F1548" i="1"/>
  <c r="E1549" i="1"/>
  <c r="F1549" i="1"/>
  <c r="E1550" i="1"/>
  <c r="F1550" i="1" s="1"/>
  <c r="E1551" i="1"/>
  <c r="F1551" i="1" s="1"/>
  <c r="E1552" i="1"/>
  <c r="F1552" i="1"/>
  <c r="E1553" i="1"/>
  <c r="F1553" i="1"/>
  <c r="E1554" i="1"/>
  <c r="F1554" i="1" s="1"/>
  <c r="E1555" i="1"/>
  <c r="F1555" i="1" s="1"/>
  <c r="E1556" i="1"/>
  <c r="F1556" i="1"/>
  <c r="E1557" i="1"/>
  <c r="F1557" i="1" s="1"/>
  <c r="E1558" i="1"/>
  <c r="F1558" i="1" s="1"/>
  <c r="E1559" i="1"/>
  <c r="F1559" i="1" s="1"/>
  <c r="E1560" i="1"/>
  <c r="F1560" i="1"/>
  <c r="E1561" i="1"/>
  <c r="F1561" i="1"/>
  <c r="E1562" i="1"/>
  <c r="F1562" i="1" s="1"/>
  <c r="E1563" i="1"/>
  <c r="F1563" i="1" s="1"/>
  <c r="E1564" i="1"/>
  <c r="F1564" i="1"/>
  <c r="E1565" i="1"/>
  <c r="F1565" i="1"/>
  <c r="E1566" i="1"/>
  <c r="F1566" i="1"/>
  <c r="E1567" i="1"/>
  <c r="F1567" i="1" s="1"/>
  <c r="E1568" i="1"/>
  <c r="F1568" i="1"/>
  <c r="E1569" i="1"/>
  <c r="F1569" i="1"/>
  <c r="E1570" i="1"/>
  <c r="F1570" i="1"/>
  <c r="E1571" i="1"/>
  <c r="F1571" i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/>
  <c r="E1582" i="1"/>
  <c r="F1582" i="1"/>
  <c r="E1583" i="1"/>
  <c r="F1583" i="1" s="1"/>
  <c r="E1584" i="1"/>
  <c r="F1584" i="1"/>
  <c r="E1585" i="1"/>
  <c r="F1585" i="1"/>
  <c r="E1586" i="1"/>
  <c r="F1586" i="1"/>
  <c r="E1587" i="1"/>
  <c r="F1587" i="1" s="1"/>
  <c r="E1588" i="1"/>
  <c r="F1588" i="1" s="1"/>
  <c r="E1589" i="1"/>
  <c r="F1589" i="1" s="1"/>
  <c r="E1590" i="1"/>
  <c r="F1590" i="1" s="1"/>
  <c r="E1591" i="1"/>
  <c r="F1591" i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/>
  <c r="E1598" i="1"/>
  <c r="F1598" i="1"/>
  <c r="E1599" i="1"/>
  <c r="F1599" i="1" s="1"/>
  <c r="E1600" i="1"/>
  <c r="F1600" i="1" s="1"/>
  <c r="E1601" i="1"/>
  <c r="F1601" i="1"/>
  <c r="E1602" i="1"/>
  <c r="F1602" i="1" s="1"/>
  <c r="E1603" i="1"/>
  <c r="F1603" i="1" s="1"/>
  <c r="E1604" i="1"/>
  <c r="F1604" i="1"/>
  <c r="E1605" i="1"/>
  <c r="F1605" i="1" s="1"/>
  <c r="E1606" i="1"/>
  <c r="F1606" i="1" s="1"/>
  <c r="E1607" i="1"/>
  <c r="F1607" i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/>
  <c r="E1614" i="1"/>
  <c r="F1614" i="1" s="1"/>
  <c r="E1615" i="1"/>
  <c r="F1615" i="1" s="1"/>
  <c r="E1616" i="1"/>
  <c r="F1616" i="1"/>
  <c r="E1617" i="1"/>
  <c r="F1617" i="1"/>
  <c r="E1618" i="1"/>
  <c r="F1618" i="1" s="1"/>
  <c r="E1619" i="1"/>
  <c r="F1619" i="1"/>
  <c r="E1620" i="1"/>
  <c r="F1620" i="1"/>
  <c r="E1621" i="1"/>
  <c r="F1621" i="1" s="1"/>
  <c r="E1622" i="1"/>
  <c r="F1622" i="1" s="1"/>
  <c r="E1623" i="1"/>
  <c r="F1623" i="1" s="1"/>
  <c r="E1624" i="1"/>
  <c r="F1624" i="1"/>
  <c r="E1625" i="1"/>
  <c r="F1625" i="1"/>
  <c r="E1626" i="1"/>
  <c r="F1626" i="1" s="1"/>
  <c r="E1627" i="1"/>
  <c r="F1627" i="1" s="1"/>
  <c r="E1628" i="1"/>
  <c r="F1628" i="1"/>
  <c r="E1629" i="1"/>
  <c r="F1629" i="1" s="1"/>
  <c r="E1630" i="1"/>
  <c r="F1630" i="1" s="1"/>
  <c r="E1631" i="1"/>
  <c r="F1631" i="1" s="1"/>
  <c r="E1632" i="1"/>
  <c r="F1632" i="1"/>
  <c r="E1633" i="1"/>
  <c r="F1633" i="1"/>
  <c r="E1634" i="1"/>
  <c r="F1634" i="1" s="1"/>
  <c r="E1635" i="1"/>
  <c r="F1635" i="1"/>
  <c r="E1636" i="1"/>
  <c r="F1636" i="1" s="1"/>
  <c r="E1637" i="1"/>
  <c r="F1637" i="1" s="1"/>
  <c r="E1638" i="1"/>
  <c r="F1638" i="1" s="1"/>
  <c r="E1639" i="1"/>
  <c r="F1639" i="1"/>
  <c r="E1640" i="1"/>
  <c r="F1640" i="1"/>
  <c r="E1641" i="1"/>
  <c r="F1641" i="1"/>
  <c r="E1642" i="1"/>
  <c r="F1642" i="1"/>
  <c r="E1643" i="1"/>
  <c r="F1643" i="1" s="1"/>
  <c r="E1644" i="1"/>
  <c r="F1644" i="1" s="1"/>
  <c r="E1645" i="1"/>
  <c r="F1645" i="1"/>
  <c r="E1646" i="1"/>
  <c r="F1646" i="1"/>
  <c r="E1647" i="1"/>
  <c r="F1647" i="1" s="1"/>
  <c r="E1648" i="1"/>
  <c r="F1648" i="1"/>
  <c r="E1649" i="1"/>
  <c r="F1649" i="1"/>
  <c r="E1650" i="1"/>
  <c r="F1650" i="1" s="1"/>
  <c r="E1651" i="1"/>
  <c r="F1651" i="1" s="1"/>
  <c r="E1652" i="1"/>
  <c r="F1652" i="1"/>
  <c r="E1653" i="1"/>
  <c r="F1653" i="1" s="1"/>
  <c r="E1654" i="1"/>
  <c r="F1654" i="1" s="1"/>
  <c r="E1655" i="1"/>
  <c r="F1655" i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/>
  <c r="E1665" i="1"/>
  <c r="F1665" i="1"/>
  <c r="E1666" i="1"/>
  <c r="F1666" i="1"/>
  <c r="E1667" i="1"/>
  <c r="F1667" i="1"/>
  <c r="E1668" i="1"/>
  <c r="F1668" i="1" s="1"/>
  <c r="E1669" i="1"/>
  <c r="F1669" i="1" s="1"/>
  <c r="E1670" i="1"/>
  <c r="F1670" i="1" s="1"/>
  <c r="E1671" i="1"/>
  <c r="F1671" i="1" s="1"/>
  <c r="E1672" i="1"/>
  <c r="F1672" i="1"/>
  <c r="E1673" i="1"/>
  <c r="F1673" i="1"/>
  <c r="E1674" i="1"/>
  <c r="F1674" i="1" s="1"/>
  <c r="E1675" i="1"/>
  <c r="F1675" i="1" s="1"/>
  <c r="E1676" i="1"/>
  <c r="F1676" i="1"/>
  <c r="E1677" i="1"/>
  <c r="F1677" i="1" s="1"/>
  <c r="E1678" i="1"/>
  <c r="F1678" i="1" s="1"/>
  <c r="E1679" i="1"/>
  <c r="F1679" i="1" s="1"/>
  <c r="E1680" i="1"/>
  <c r="F1680" i="1"/>
  <c r="E1681" i="1"/>
  <c r="F1681" i="1"/>
  <c r="E1682" i="1"/>
  <c r="F1682" i="1" s="1"/>
  <c r="E1683" i="1"/>
  <c r="F1683" i="1"/>
  <c r="E1684" i="1"/>
  <c r="F1684" i="1" s="1"/>
  <c r="E1685" i="1"/>
  <c r="F1685" i="1" s="1"/>
  <c r="E1686" i="1"/>
  <c r="F1686" i="1" s="1"/>
  <c r="E1687" i="1"/>
  <c r="F1687" i="1"/>
  <c r="E1688" i="1"/>
  <c r="F1688" i="1"/>
  <c r="E1689" i="1"/>
  <c r="F1689" i="1" s="1"/>
  <c r="E1690" i="1"/>
  <c r="F1690" i="1" s="1"/>
  <c r="E1691" i="1"/>
  <c r="F1691" i="1" s="1"/>
  <c r="E1692" i="1"/>
  <c r="F1692" i="1" s="1"/>
  <c r="E1693" i="1"/>
  <c r="F1693" i="1"/>
  <c r="E1694" i="1"/>
  <c r="F1694" i="1"/>
  <c r="E1695" i="1"/>
  <c r="F1695" i="1" s="1"/>
  <c r="E1696" i="1"/>
  <c r="F1696" i="1"/>
  <c r="E1697" i="1"/>
  <c r="F1697" i="1"/>
  <c r="E1698" i="1"/>
  <c r="F1698" i="1"/>
  <c r="E1699" i="1"/>
  <c r="F1699" i="1" s="1"/>
  <c r="E1700" i="1"/>
  <c r="F1700" i="1" s="1"/>
  <c r="E1701" i="1"/>
  <c r="F1701" i="1" s="1"/>
  <c r="E1702" i="1"/>
  <c r="F1702" i="1" s="1"/>
  <c r="E1703" i="1"/>
  <c r="F1703" i="1"/>
  <c r="E1704" i="1"/>
  <c r="F1704" i="1"/>
  <c r="E1705" i="1"/>
  <c r="F1705" i="1" s="1"/>
  <c r="E1706" i="1"/>
  <c r="F1706" i="1" s="1"/>
  <c r="E1707" i="1"/>
  <c r="F1707" i="1" s="1"/>
  <c r="E1708" i="1"/>
  <c r="F1708" i="1" s="1"/>
  <c r="E1709" i="1"/>
  <c r="F1709" i="1"/>
  <c r="E1710" i="1"/>
  <c r="F1710" i="1"/>
  <c r="E1711" i="1"/>
  <c r="F1711" i="1" s="1"/>
  <c r="E1712" i="1"/>
  <c r="F1712" i="1"/>
  <c r="E1713" i="1"/>
  <c r="F1713" i="1"/>
  <c r="E1714" i="1"/>
  <c r="F1714" i="1"/>
  <c r="E1715" i="1"/>
  <c r="F1715" i="1" s="1"/>
  <c r="E1716" i="1"/>
  <c r="F1716" i="1"/>
  <c r="E1717" i="1"/>
  <c r="F1717" i="1" s="1"/>
  <c r="E1718" i="1"/>
  <c r="F1718" i="1" s="1"/>
  <c r="E1719" i="1"/>
  <c r="F1719" i="1"/>
  <c r="E1720" i="1"/>
  <c r="F1720" i="1"/>
  <c r="E1721" i="1"/>
  <c r="F1721" i="1"/>
  <c r="E1722" i="1"/>
  <c r="F1722" i="1" s="1"/>
  <c r="E1723" i="1"/>
  <c r="F1723" i="1" s="1"/>
  <c r="E1724" i="1"/>
  <c r="F1724" i="1" s="1"/>
  <c r="E1725" i="1"/>
  <c r="F1725" i="1"/>
  <c r="E1726" i="1"/>
  <c r="F1726" i="1" s="1"/>
  <c r="E1727" i="1"/>
  <c r="F1727" i="1" s="1"/>
  <c r="E1728" i="1"/>
  <c r="F1728" i="1"/>
  <c r="E1729" i="1"/>
  <c r="F1729" i="1"/>
  <c r="E1730" i="1"/>
  <c r="F1730" i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/>
  <c r="E1738" i="1"/>
  <c r="F1738" i="1" s="1"/>
  <c r="E1739" i="1"/>
  <c r="F1739" i="1" s="1"/>
  <c r="E1740" i="1"/>
  <c r="F1740" i="1"/>
  <c r="E1741" i="1"/>
  <c r="F1741" i="1"/>
  <c r="E1742" i="1"/>
  <c r="F1742" i="1" s="1"/>
  <c r="E1743" i="1"/>
  <c r="F1743" i="1" s="1"/>
  <c r="E1744" i="1"/>
  <c r="F1744" i="1"/>
  <c r="E1745" i="1"/>
  <c r="F1745" i="1"/>
  <c r="E1746" i="1"/>
  <c r="F1746" i="1" s="1"/>
  <c r="E1747" i="1"/>
  <c r="F1747" i="1" s="1"/>
  <c r="E1748" i="1"/>
  <c r="F1748" i="1"/>
  <c r="E1749" i="1"/>
  <c r="F1749" i="1" s="1"/>
  <c r="E1750" i="1"/>
  <c r="F1750" i="1" s="1"/>
  <c r="E1751" i="1"/>
  <c r="F1751" i="1" s="1"/>
  <c r="E1752" i="1"/>
  <c r="F1752" i="1" s="1"/>
  <c r="E1753" i="1"/>
  <c r="F1753" i="1"/>
  <c r="E1754" i="1"/>
  <c r="F1754" i="1" s="1"/>
  <c r="E1755" i="1"/>
  <c r="F1755" i="1" s="1"/>
  <c r="E1756" i="1"/>
  <c r="F1756" i="1"/>
  <c r="E1757" i="1"/>
  <c r="F1757" i="1" s="1"/>
  <c r="E1758" i="1"/>
  <c r="F1758" i="1" s="1"/>
  <c r="E1759" i="1"/>
  <c r="F1759" i="1" s="1"/>
  <c r="E1760" i="1"/>
  <c r="F1760" i="1"/>
  <c r="E1761" i="1"/>
  <c r="F1761" i="1"/>
  <c r="E1762" i="1"/>
  <c r="F1762" i="1"/>
  <c r="E1763" i="1"/>
  <c r="F1763" i="1" s="1"/>
  <c r="E1764" i="1"/>
  <c r="F1764" i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/>
  <c r="E1771" i="1"/>
  <c r="F1771" i="1" s="1"/>
  <c r="E1772" i="1"/>
  <c r="F1772" i="1"/>
  <c r="E1773" i="1"/>
  <c r="F1773" i="1"/>
  <c r="E1774" i="1"/>
  <c r="F1774" i="1" s="1"/>
  <c r="E1775" i="1"/>
  <c r="F1775" i="1" s="1"/>
  <c r="E1776" i="1"/>
  <c r="F1776" i="1"/>
  <c r="E1777" i="1"/>
  <c r="F1777" i="1"/>
  <c r="E1778" i="1"/>
  <c r="F1778" i="1"/>
  <c r="E1779" i="1"/>
  <c r="F1779" i="1" s="1"/>
  <c r="E1780" i="1"/>
  <c r="F1780" i="1"/>
  <c r="E1781" i="1"/>
  <c r="F1781" i="1" s="1"/>
  <c r="E1782" i="1"/>
  <c r="F1782" i="1" s="1"/>
  <c r="E1783" i="1"/>
  <c r="F1783" i="1" s="1"/>
  <c r="E1784" i="1"/>
  <c r="F1784" i="1"/>
  <c r="E1785" i="1"/>
  <c r="F1785" i="1"/>
  <c r="E1786" i="1"/>
  <c r="F1786" i="1" s="1"/>
  <c r="E1787" i="1"/>
  <c r="F1787" i="1" s="1"/>
  <c r="E1788" i="1"/>
  <c r="F1788" i="1"/>
  <c r="E1789" i="1"/>
  <c r="F1789" i="1"/>
  <c r="E1790" i="1"/>
  <c r="F1790" i="1" s="1"/>
  <c r="E1791" i="1"/>
  <c r="F1791" i="1" s="1"/>
  <c r="E1792" i="1"/>
  <c r="F1792" i="1"/>
  <c r="E1793" i="1"/>
  <c r="F1793" i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/>
  <c r="E1805" i="1"/>
  <c r="F1805" i="1"/>
  <c r="E1806" i="1"/>
  <c r="F1806" i="1"/>
  <c r="E1807" i="1"/>
  <c r="F1807" i="1" s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 s="1"/>
  <c r="E1814" i="1"/>
  <c r="F1814" i="1" s="1"/>
  <c r="E1815" i="1"/>
  <c r="F1815" i="1" s="1"/>
  <c r="E1816" i="1"/>
  <c r="F1816" i="1" s="1"/>
  <c r="E1817" i="1"/>
  <c r="F1817" i="1"/>
  <c r="E1818" i="1"/>
  <c r="F1818" i="1" s="1"/>
  <c r="E1819" i="1"/>
  <c r="F1819" i="1" s="1"/>
  <c r="E1820" i="1"/>
  <c r="F1820" i="1"/>
  <c r="E1821" i="1"/>
  <c r="F1821" i="1" s="1"/>
  <c r="E1822" i="1"/>
  <c r="F1822" i="1" s="1"/>
  <c r="E1823" i="1"/>
  <c r="F1823" i="1" s="1"/>
  <c r="E1824" i="1"/>
  <c r="F1824" i="1"/>
  <c r="E1825" i="1"/>
  <c r="F1825" i="1"/>
  <c r="E1826" i="1"/>
  <c r="F1826" i="1" s="1"/>
  <c r="E1827" i="1"/>
  <c r="F1827" i="1"/>
  <c r="E1828" i="1"/>
  <c r="F1828" i="1" s="1"/>
  <c r="E1829" i="1"/>
  <c r="F1829" i="1" s="1"/>
  <c r="E1830" i="1"/>
  <c r="F1830" i="1" s="1"/>
  <c r="E1831" i="1"/>
  <c r="F1831" i="1"/>
  <c r="E1832" i="1"/>
  <c r="F1832" i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/>
  <c r="E1839" i="1"/>
  <c r="F1839" i="1" s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 s="1"/>
  <c r="E1846" i="1"/>
  <c r="F1846" i="1" s="1"/>
  <c r="E1847" i="1"/>
  <c r="F1847" i="1"/>
  <c r="E1848" i="1"/>
  <c r="F1848" i="1"/>
  <c r="E1849" i="1"/>
  <c r="F1849" i="1" s="1"/>
  <c r="E1850" i="1"/>
  <c r="F1850" i="1" s="1"/>
  <c r="E1851" i="1"/>
  <c r="F1851" i="1" s="1"/>
  <c r="E1852" i="1"/>
  <c r="F1852" i="1" s="1"/>
  <c r="E1853" i="1"/>
  <c r="F1853" i="1"/>
  <c r="E1854" i="1"/>
  <c r="F1854" i="1" s="1"/>
  <c r="E1855" i="1"/>
  <c r="F1855" i="1" s="1"/>
  <c r="E1856" i="1"/>
  <c r="F1856" i="1"/>
  <c r="E1857" i="1"/>
  <c r="F1857" i="1"/>
  <c r="E1858" i="1"/>
  <c r="F1858" i="1"/>
  <c r="E1859" i="1"/>
  <c r="F1859" i="1" s="1"/>
  <c r="E1860" i="1"/>
  <c r="F1860" i="1"/>
  <c r="E1861" i="1"/>
  <c r="F1861" i="1" s="1"/>
  <c r="E1862" i="1"/>
  <c r="F1862" i="1" s="1"/>
  <c r="E1863" i="1"/>
  <c r="F1863" i="1"/>
  <c r="E1864" i="1"/>
  <c r="F1864" i="1"/>
  <c r="E1865" i="1"/>
  <c r="F1865" i="1" s="1"/>
  <c r="E1866" i="1"/>
  <c r="F1866" i="1" s="1"/>
  <c r="E1867" i="1"/>
  <c r="F1867" i="1" s="1"/>
  <c r="E1868" i="1"/>
  <c r="F1868" i="1"/>
  <c r="E1869" i="1"/>
  <c r="F1869" i="1"/>
  <c r="E1870" i="1"/>
  <c r="F1870" i="1" s="1"/>
  <c r="E1871" i="1"/>
  <c r="F1871" i="1" s="1"/>
  <c r="E1872" i="1"/>
  <c r="F1872" i="1"/>
  <c r="E1873" i="1"/>
  <c r="F1873" i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/>
  <c r="E1880" i="1"/>
  <c r="F1880" i="1"/>
  <c r="E1881" i="1"/>
  <c r="F1881" i="1" s="1"/>
  <c r="E1882" i="1"/>
  <c r="F1882" i="1" s="1"/>
  <c r="E1883" i="1"/>
  <c r="F1883" i="1" s="1"/>
  <c r="E1884" i="1"/>
  <c r="F1884" i="1"/>
  <c r="E1885" i="1"/>
  <c r="F1885" i="1"/>
  <c r="E1886" i="1"/>
  <c r="F1886" i="1"/>
  <c r="E1887" i="1"/>
  <c r="F1887" i="1" s="1"/>
  <c r="E1888" i="1"/>
  <c r="F1888" i="1"/>
  <c r="E1889" i="1"/>
  <c r="F1889" i="1"/>
  <c r="E1890" i="1"/>
  <c r="F1890" i="1" s="1"/>
  <c r="E1891" i="1"/>
  <c r="F1891" i="1"/>
  <c r="E1892" i="1"/>
  <c r="F1892" i="1"/>
  <c r="E1893" i="1"/>
  <c r="F1893" i="1"/>
  <c r="E1894" i="1"/>
  <c r="F1894" i="1" s="1"/>
  <c r="E1895" i="1"/>
  <c r="F1895" i="1"/>
  <c r="E1896" i="1"/>
  <c r="F1896" i="1" s="1"/>
  <c r="E1897" i="1"/>
  <c r="F1897" i="1" s="1"/>
  <c r="E1898" i="1"/>
  <c r="F1898" i="1"/>
  <c r="E1899" i="1"/>
  <c r="F1899" i="1" s="1"/>
  <c r="E1900" i="1"/>
  <c r="F1900" i="1"/>
  <c r="E1901" i="1"/>
  <c r="F1901" i="1"/>
  <c r="E1902" i="1"/>
  <c r="F1902" i="1"/>
  <c r="E1903" i="1"/>
  <c r="F1903" i="1" s="1"/>
  <c r="E1904" i="1"/>
  <c r="F1904" i="1"/>
  <c r="E1905" i="1"/>
  <c r="F1905" i="1"/>
  <c r="E1906" i="1"/>
  <c r="F1906" i="1" s="1"/>
  <c r="E1907" i="1"/>
  <c r="F1907" i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/>
  <c r="E1914" i="1"/>
  <c r="F1914" i="1" s="1"/>
  <c r="E1915" i="1"/>
  <c r="F1915" i="1" s="1"/>
  <c r="E1916" i="1"/>
  <c r="F1916" i="1"/>
  <c r="E1917" i="1"/>
  <c r="F1917" i="1" s="1"/>
  <c r="E1918" i="1"/>
  <c r="F1918" i="1" s="1"/>
  <c r="E1919" i="1"/>
  <c r="F1919" i="1" s="1"/>
  <c r="E1920" i="1"/>
  <c r="F1920" i="1"/>
  <c r="E1921" i="1"/>
  <c r="F1921" i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/>
  <c r="E1928" i="1"/>
  <c r="F1928" i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/>
  <c r="E1935" i="1"/>
  <c r="F1935" i="1" s="1"/>
  <c r="E1936" i="1"/>
  <c r="F1936" i="1"/>
  <c r="E1937" i="1"/>
  <c r="F1937" i="1"/>
  <c r="E1938" i="1"/>
  <c r="F1938" i="1"/>
  <c r="E1939" i="1"/>
  <c r="F1939" i="1"/>
  <c r="E1940" i="1"/>
  <c r="F1940" i="1" s="1"/>
  <c r="E1941" i="1"/>
  <c r="F1941" i="1" s="1"/>
  <c r="E1942" i="1"/>
  <c r="F1942" i="1" s="1"/>
  <c r="E1943" i="1"/>
  <c r="F1943" i="1"/>
  <c r="E1944" i="1"/>
  <c r="F1944" i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/>
  <c r="E1951" i="1"/>
  <c r="F1951" i="1" s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 s="1"/>
  <c r="E1958" i="1"/>
  <c r="F1958" i="1" s="1"/>
  <c r="E1959" i="1"/>
  <c r="F1959" i="1"/>
  <c r="E1960" i="1"/>
  <c r="F1960" i="1"/>
  <c r="E1961" i="1"/>
  <c r="F1961" i="1"/>
  <c r="E1962" i="1"/>
  <c r="F1962" i="1" s="1"/>
  <c r="E1963" i="1"/>
  <c r="F1963" i="1" s="1"/>
  <c r="E1964" i="1"/>
  <c r="F1964" i="1" s="1"/>
  <c r="E1965" i="1"/>
  <c r="F1965" i="1"/>
  <c r="E1966" i="1"/>
  <c r="F1966" i="1" s="1"/>
  <c r="E1967" i="1"/>
  <c r="F1967" i="1" s="1"/>
  <c r="E1968" i="1"/>
  <c r="F1968" i="1"/>
  <c r="E1969" i="1"/>
  <c r="F1969" i="1"/>
  <c r="E1970" i="1"/>
  <c r="F1970" i="1" s="1"/>
  <c r="E1971" i="1"/>
  <c r="F1971" i="1"/>
  <c r="E1972" i="1"/>
  <c r="F1972" i="1"/>
  <c r="E1973" i="1"/>
  <c r="F1973" i="1" s="1"/>
  <c r="E1974" i="1"/>
  <c r="F1974" i="1" s="1"/>
  <c r="E1975" i="1"/>
  <c r="F1975" i="1"/>
  <c r="E1976" i="1"/>
  <c r="F1976" i="1"/>
  <c r="E1977" i="1"/>
  <c r="F1977" i="1" s="1"/>
  <c r="E1978" i="1"/>
  <c r="F1978" i="1" s="1"/>
  <c r="E1979" i="1"/>
  <c r="F1979" i="1" s="1"/>
  <c r="E1980" i="1"/>
  <c r="F1980" i="1"/>
  <c r="E1981" i="1"/>
  <c r="F1981" i="1"/>
  <c r="E1982" i="1"/>
  <c r="F1982" i="1"/>
  <c r="E1983" i="1"/>
  <c r="F1983" i="1" s="1"/>
  <c r="E1984" i="1"/>
  <c r="F1984" i="1"/>
  <c r="E1985" i="1"/>
  <c r="F1985" i="1"/>
  <c r="E1986" i="1"/>
  <c r="F1986" i="1" s="1"/>
  <c r="E1987" i="1"/>
  <c r="F1987" i="1"/>
  <c r="E1988" i="1"/>
  <c r="F1988" i="1"/>
  <c r="E1989" i="1"/>
  <c r="F1989" i="1" s="1"/>
  <c r="E1990" i="1"/>
  <c r="F1990" i="1" s="1"/>
  <c r="E1991" i="1"/>
  <c r="F1991" i="1"/>
  <c r="E1992" i="1"/>
  <c r="F1992" i="1"/>
  <c r="E1993" i="1"/>
  <c r="F1993" i="1" s="1"/>
  <c r="E1994" i="1"/>
  <c r="F1994" i="1" s="1"/>
  <c r="E1995" i="1"/>
  <c r="F1995" i="1" s="1"/>
  <c r="E1996" i="1"/>
  <c r="F1996" i="1"/>
  <c r="E1997" i="1"/>
  <c r="F1997" i="1"/>
  <c r="E1998" i="1"/>
  <c r="F1998" i="1" s="1"/>
  <c r="E1999" i="1"/>
  <c r="F1999" i="1" s="1"/>
  <c r="E2000" i="1"/>
  <c r="F2000" i="1"/>
  <c r="E2001" i="1"/>
  <c r="F2001" i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/>
  <c r="E2009" i="1"/>
  <c r="F2009" i="1"/>
  <c r="E2010" i="1"/>
  <c r="F2010" i="1" s="1"/>
  <c r="E2011" i="1"/>
  <c r="F2011" i="1" s="1"/>
  <c r="E2012" i="1"/>
  <c r="F2012" i="1" s="1"/>
  <c r="E2013" i="1"/>
  <c r="F2013" i="1"/>
  <c r="E2014" i="1"/>
  <c r="F2014" i="1"/>
  <c r="E2015" i="1"/>
  <c r="F2015" i="1" s="1"/>
  <c r="E2016" i="1"/>
  <c r="F2016" i="1" s="1"/>
  <c r="E2017" i="1"/>
  <c r="F2017" i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/>
  <c r="E2025" i="1"/>
  <c r="F2025" i="1" s="1"/>
  <c r="E2026" i="1"/>
  <c r="F2026" i="1" s="1"/>
  <c r="E2027" i="1"/>
  <c r="F2027" i="1" s="1"/>
  <c r="E2028" i="1"/>
  <c r="F2028" i="1" s="1"/>
  <c r="E2029" i="1"/>
  <c r="F2029" i="1"/>
  <c r="E2030" i="1"/>
  <c r="F2030" i="1"/>
  <c r="E2031" i="1"/>
  <c r="F2031" i="1" s="1"/>
  <c r="E2032" i="1"/>
  <c r="F2032" i="1"/>
  <c r="E2033" i="1"/>
  <c r="F2033" i="1"/>
  <c r="E2034" i="1"/>
  <c r="F2034" i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/>
  <c r="E2041" i="1"/>
  <c r="F2041" i="1" s="1"/>
  <c r="E2042" i="1"/>
  <c r="F2042" i="1" s="1"/>
  <c r="E2043" i="1"/>
  <c r="F2043" i="1" s="1"/>
  <c r="E2044" i="1"/>
  <c r="F2044" i="1" s="1"/>
  <c r="E2045" i="1"/>
  <c r="F2045" i="1"/>
  <c r="E2046" i="1"/>
  <c r="F2046" i="1"/>
  <c r="E2047" i="1"/>
  <c r="F2047" i="1" s="1"/>
  <c r="E2048" i="1"/>
  <c r="F2048" i="1"/>
  <c r="E2049" i="1"/>
  <c r="F2049" i="1"/>
  <c r="E2050" i="1"/>
  <c r="F2050" i="1" s="1"/>
  <c r="E2051" i="1"/>
  <c r="F2051" i="1"/>
  <c r="E2052" i="1"/>
  <c r="F2052" i="1" s="1"/>
  <c r="E2053" i="1"/>
  <c r="F2053" i="1" s="1"/>
  <c r="E2054" i="1"/>
  <c r="F2054" i="1" s="1"/>
  <c r="E2055" i="1"/>
  <c r="F2055" i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/>
  <c r="E2062" i="1"/>
  <c r="F2062" i="1" s="1"/>
  <c r="E2063" i="1"/>
  <c r="F2063" i="1" s="1"/>
  <c r="E2064" i="1"/>
  <c r="F2064" i="1"/>
  <c r="E2065" i="1"/>
  <c r="F2065" i="1"/>
  <c r="E2066" i="1"/>
  <c r="F2066" i="1"/>
  <c r="E2067" i="1"/>
  <c r="F2067" i="1" s="1"/>
  <c r="E2068" i="1"/>
  <c r="F2068" i="1"/>
  <c r="E2069" i="1"/>
  <c r="F2069" i="1" s="1"/>
  <c r="E2070" i="1"/>
  <c r="F2070" i="1" s="1"/>
  <c r="E2071" i="1"/>
  <c r="F2071" i="1" s="1"/>
  <c r="E2072" i="1"/>
  <c r="F2072" i="1"/>
  <c r="E2073" i="1"/>
  <c r="F2073" i="1" s="1"/>
  <c r="E2074" i="1"/>
  <c r="F2074" i="1" s="1"/>
  <c r="E2075" i="1"/>
  <c r="F2075" i="1" s="1"/>
  <c r="E2076" i="1"/>
  <c r="F2076" i="1"/>
  <c r="E2077" i="1"/>
  <c r="F2077" i="1" s="1"/>
  <c r="E2078" i="1"/>
  <c r="F2078" i="1" s="1"/>
  <c r="E2079" i="1"/>
  <c r="F2079" i="1" s="1"/>
  <c r="E2080" i="1"/>
  <c r="F2080" i="1"/>
  <c r="E2081" i="1"/>
  <c r="F2081" i="1"/>
  <c r="E2082" i="1"/>
  <c r="F2082" i="1"/>
  <c r="E2083" i="1"/>
  <c r="F2083" i="1"/>
  <c r="E2084" i="1"/>
  <c r="F2084" i="1" s="1"/>
  <c r="E2085" i="1"/>
  <c r="F2085" i="1"/>
  <c r="E2086" i="1"/>
  <c r="F2086" i="1" s="1"/>
  <c r="E2087" i="1"/>
  <c r="F2087" i="1"/>
  <c r="E2088" i="1"/>
  <c r="F2088" i="1"/>
  <c r="E2089" i="1"/>
  <c r="F2089" i="1" s="1"/>
  <c r="E2090" i="1"/>
  <c r="F2090" i="1" s="1"/>
  <c r="E2091" i="1"/>
  <c r="F2091" i="1" s="1"/>
  <c r="E2092" i="1"/>
  <c r="F2092" i="1" s="1"/>
  <c r="E2093" i="1"/>
  <c r="F2093" i="1"/>
  <c r="E2094" i="1"/>
  <c r="F2094" i="1"/>
  <c r="E2095" i="1"/>
  <c r="F2095" i="1" s="1"/>
  <c r="E2096" i="1"/>
  <c r="F2096" i="1"/>
  <c r="E2097" i="1"/>
  <c r="F2097" i="1"/>
  <c r="E2098" i="1"/>
  <c r="F2098" i="1" s="1"/>
  <c r="E2099" i="1"/>
  <c r="F2099" i="1"/>
  <c r="E2100" i="1"/>
  <c r="F2100" i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/>
  <c r="E2110" i="1"/>
  <c r="F2110" i="1" s="1"/>
  <c r="E2111" i="1"/>
  <c r="F2111" i="1" s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 s="1"/>
  <c r="E2118" i="1"/>
  <c r="F2118" i="1" s="1"/>
  <c r="E2119" i="1"/>
  <c r="F2119" i="1" s="1"/>
  <c r="E2120" i="1"/>
  <c r="F2120" i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/>
  <c r="E2129" i="1"/>
  <c r="F2129" i="1"/>
  <c r="E2130" i="1"/>
  <c r="F2130" i="1" s="1"/>
  <c r="E2131" i="1"/>
  <c r="F2131" i="1"/>
  <c r="E2132" i="1"/>
  <c r="F2132" i="1"/>
  <c r="E2133" i="1"/>
  <c r="F2133" i="1"/>
  <c r="E2134" i="1"/>
  <c r="F2134" i="1" s="1"/>
  <c r="E2135" i="1"/>
  <c r="F2135" i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/>
  <c r="E2143" i="1"/>
  <c r="F2143" i="1" s="1"/>
  <c r="E2144" i="1"/>
  <c r="F2144" i="1"/>
  <c r="E2145" i="1"/>
  <c r="F2145" i="1"/>
  <c r="E2146" i="1"/>
  <c r="F2146" i="1" s="1"/>
  <c r="E2147" i="1"/>
  <c r="F2147" i="1"/>
  <c r="E2148" i="1"/>
  <c r="F2148" i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/>
  <c r="E2158" i="1"/>
  <c r="F2158" i="1" s="1"/>
  <c r="E2159" i="1"/>
  <c r="F2159" i="1" s="1"/>
  <c r="E2160" i="1"/>
  <c r="F2160" i="1"/>
  <c r="E2161" i="1"/>
  <c r="F2161" i="1"/>
  <c r="E2162" i="1"/>
  <c r="F2162" i="1" s="1"/>
  <c r="E2163" i="1"/>
  <c r="F2163" i="1" s="1"/>
  <c r="E2164" i="1"/>
  <c r="F2164" i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/>
  <c r="E2177" i="1"/>
  <c r="F2177" i="1" s="1"/>
  <c r="E2178" i="1"/>
  <c r="F2178" i="1" s="1"/>
  <c r="E2179" i="1"/>
  <c r="F2179" i="1"/>
  <c r="E2180" i="1"/>
  <c r="F2180" i="1"/>
  <c r="E2181" i="1"/>
  <c r="F2181" i="1" s="1"/>
  <c r="E2182" i="1"/>
  <c r="F2182" i="1" s="1"/>
  <c r="E2183" i="1"/>
  <c r="F2183" i="1"/>
  <c r="E2184" i="1"/>
  <c r="F2184" i="1" s="1"/>
  <c r="E2185" i="1"/>
  <c r="F2185" i="1" s="1"/>
  <c r="E2186" i="1"/>
  <c r="F2186" i="1" s="1"/>
  <c r="E2187" i="1"/>
  <c r="F2187" i="1" s="1"/>
  <c r="E2188" i="1"/>
  <c r="F2188" i="1"/>
  <c r="E2189" i="1"/>
  <c r="F2189" i="1"/>
  <c r="E2190" i="1"/>
  <c r="F2190" i="1"/>
  <c r="E2191" i="1"/>
  <c r="F2191" i="1" s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 s="1"/>
  <c r="E2198" i="1"/>
  <c r="F2198" i="1" s="1"/>
  <c r="E2199" i="1"/>
  <c r="F2199" i="1"/>
  <c r="E2200" i="1"/>
  <c r="F2200" i="1"/>
  <c r="E2201" i="1"/>
  <c r="F2201" i="1"/>
  <c r="E2202" i="1"/>
  <c r="F2202" i="1" s="1"/>
  <c r="E2203" i="1"/>
  <c r="F2203" i="1" s="1"/>
  <c r="E2204" i="1"/>
  <c r="F2204" i="1" s="1"/>
  <c r="E2205" i="1"/>
  <c r="F2205" i="1"/>
  <c r="E2206" i="1"/>
  <c r="F2206" i="1"/>
  <c r="E2207" i="1"/>
  <c r="F2207" i="1" s="1"/>
  <c r="E2208" i="1"/>
  <c r="F2208" i="1" s="1"/>
  <c r="E2209" i="1"/>
  <c r="F2209" i="1"/>
  <c r="E2210" i="1"/>
  <c r="F2210" i="1" s="1"/>
  <c r="E2211" i="1"/>
  <c r="F2211" i="1" s="1"/>
  <c r="E2212" i="1"/>
  <c r="F2212" i="1"/>
  <c r="E2213" i="1"/>
  <c r="F2213" i="1" s="1"/>
  <c r="E2214" i="1"/>
  <c r="F2214" i="1" s="1"/>
  <c r="E2215" i="1"/>
  <c r="F2215" i="1"/>
  <c r="E2216" i="1"/>
  <c r="F2216" i="1"/>
  <c r="E2217" i="1"/>
  <c r="F2217" i="1"/>
  <c r="E2218" i="1"/>
  <c r="F2218" i="1" s="1"/>
  <c r="E2219" i="1"/>
  <c r="F2219" i="1" s="1"/>
  <c r="E2220" i="1"/>
  <c r="F2220" i="1"/>
  <c r="E2221" i="1"/>
  <c r="F2221" i="1"/>
  <c r="E2222" i="1"/>
  <c r="F2222" i="1" s="1"/>
  <c r="E2223" i="1"/>
  <c r="F2223" i="1" s="1"/>
  <c r="E2224" i="1"/>
  <c r="F2224" i="1"/>
  <c r="E2225" i="1"/>
  <c r="F2225" i="1"/>
  <c r="E2226" i="1"/>
  <c r="F2226" i="1" s="1"/>
  <c r="E2227" i="1"/>
  <c r="F2227" i="1" s="1"/>
  <c r="E2228" i="1"/>
  <c r="F2228" i="1"/>
  <c r="E2229" i="1"/>
  <c r="F2229" i="1" s="1"/>
  <c r="E2230" i="1"/>
  <c r="F2230" i="1" s="1"/>
  <c r="E2231" i="1"/>
  <c r="F2231" i="1"/>
  <c r="E2232" i="1"/>
  <c r="F2232" i="1" s="1"/>
  <c r="E2233" i="1"/>
  <c r="F2233" i="1"/>
  <c r="E2234" i="1"/>
  <c r="F2234" i="1" s="1"/>
  <c r="E2235" i="1"/>
  <c r="F2235" i="1" s="1"/>
  <c r="E2236" i="1"/>
  <c r="F2236" i="1"/>
  <c r="E2237" i="1"/>
  <c r="F2237" i="1"/>
  <c r="E2238" i="1"/>
  <c r="F2238" i="1"/>
  <c r="E2239" i="1"/>
  <c r="F2239" i="1"/>
  <c r="E2240" i="1"/>
  <c r="F2240" i="1" s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 s="1"/>
  <c r="E2247" i="1"/>
  <c r="F2247" i="1" s="1"/>
  <c r="E2248" i="1"/>
  <c r="F2248" i="1"/>
  <c r="E2249" i="1"/>
  <c r="F2249" i="1" s="1"/>
  <c r="E2250" i="1"/>
  <c r="F2250" i="1" s="1"/>
  <c r="E2251" i="1"/>
  <c r="F2251" i="1"/>
  <c r="E2252" i="1"/>
  <c r="F2252" i="1"/>
  <c r="E2253" i="1"/>
  <c r="F2253" i="1"/>
  <c r="E2254" i="1"/>
  <c r="F2254" i="1"/>
  <c r="E2255" i="1"/>
  <c r="F2255" i="1" s="1"/>
  <c r="E2256" i="1"/>
  <c r="F2256" i="1" s="1"/>
  <c r="E2257" i="1"/>
  <c r="F2257" i="1"/>
  <c r="E2258" i="1"/>
  <c r="F2258" i="1"/>
  <c r="E2259" i="1"/>
  <c r="F2259" i="1"/>
  <c r="E2260" i="1"/>
  <c r="F2260" i="1" s="1"/>
  <c r="E2261" i="1"/>
  <c r="F2261" i="1"/>
  <c r="E2262" i="1"/>
  <c r="F2262" i="1" s="1"/>
  <c r="E2263" i="1"/>
  <c r="F2263" i="1" s="1"/>
  <c r="E2264" i="1"/>
  <c r="F2264" i="1"/>
  <c r="E2265" i="1"/>
  <c r="F2265" i="1"/>
  <c r="E2266" i="1"/>
  <c r="F2266" i="1"/>
  <c r="E2267" i="1"/>
  <c r="F2267" i="1"/>
  <c r="E2268" i="1"/>
  <c r="F2268" i="1" s="1"/>
  <c r="E2269" i="1"/>
  <c r="F2269" i="1" s="1"/>
  <c r="E2270" i="1"/>
  <c r="F2270" i="1"/>
  <c r="E2271" i="1"/>
  <c r="F2271" i="1" s="1"/>
  <c r="E2272" i="1"/>
  <c r="F2272" i="1" s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 s="1"/>
  <c r="E2279" i="1"/>
  <c r="F2279" i="1" s="1"/>
  <c r="E2280" i="1"/>
  <c r="F2280" i="1"/>
  <c r="E2281" i="1"/>
  <c r="F2281" i="1" s="1"/>
  <c r="E2282" i="1"/>
  <c r="F2282" i="1" s="1"/>
  <c r="E2283" i="1"/>
  <c r="F2283" i="1"/>
  <c r="E2284" i="1"/>
  <c r="F2284" i="1"/>
  <c r="E2285" i="1"/>
  <c r="F2285" i="1"/>
  <c r="E2286" i="1"/>
  <c r="F2286" i="1"/>
  <c r="E2287" i="1"/>
  <c r="F2287" i="1" s="1"/>
  <c r="E2288" i="1"/>
  <c r="F2288" i="1" s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 s="1"/>
  <c r="E2295" i="1"/>
  <c r="F2295" i="1" s="1"/>
  <c r="E2296" i="1"/>
  <c r="F2296" i="1"/>
  <c r="E2297" i="1"/>
  <c r="F2297" i="1"/>
  <c r="E2298" i="1"/>
  <c r="F2298" i="1"/>
  <c r="E2299" i="1"/>
  <c r="F2299" i="1"/>
  <c r="E2300" i="1"/>
  <c r="F2300" i="1" s="1"/>
  <c r="E2301" i="1"/>
  <c r="F2301" i="1" s="1"/>
  <c r="E2302" i="1"/>
  <c r="F2302" i="1" s="1"/>
  <c r="E2303" i="1"/>
  <c r="F2303" i="1"/>
  <c r="E2304" i="1"/>
  <c r="F2304" i="1" s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 s="1"/>
  <c r="E2311" i="1"/>
  <c r="F2311" i="1" s="1"/>
  <c r="E2312" i="1"/>
  <c r="F2312" i="1"/>
  <c r="E2313" i="1"/>
  <c r="F2313" i="1"/>
  <c r="E2314" i="1"/>
  <c r="F2314" i="1" s="1"/>
  <c r="E2315" i="1"/>
  <c r="F2315" i="1"/>
  <c r="E2316" i="1"/>
  <c r="F2316" i="1" s="1"/>
  <c r="E2317" i="1"/>
  <c r="F2317" i="1"/>
  <c r="E2318" i="1"/>
  <c r="F2318" i="1" s="1"/>
  <c r="E2319" i="1"/>
  <c r="F2319" i="1" s="1"/>
  <c r="E2320" i="1"/>
  <c r="F2320" i="1" s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 s="1"/>
  <c r="E2327" i="1"/>
  <c r="F2327" i="1" s="1"/>
  <c r="E2328" i="1"/>
  <c r="F2328" i="1" s="1"/>
  <c r="E2329" i="1"/>
  <c r="F2329" i="1" s="1"/>
  <c r="E2330" i="1"/>
  <c r="F2330" i="1"/>
  <c r="E2331" i="1"/>
  <c r="F2331" i="1"/>
  <c r="E2332" i="1"/>
  <c r="F2332" i="1" s="1"/>
  <c r="E2333" i="1"/>
  <c r="F2333" i="1"/>
  <c r="E2334" i="1"/>
  <c r="F2334" i="1"/>
  <c r="E2335" i="1"/>
  <c r="F2335" i="1"/>
  <c r="E2336" i="1"/>
  <c r="F2336" i="1" s="1"/>
  <c r="E2337" i="1"/>
  <c r="F2337" i="1"/>
  <c r="E2338" i="1"/>
  <c r="F2338" i="1"/>
  <c r="E2339" i="1"/>
  <c r="F2339" i="1"/>
  <c r="E2340" i="1"/>
  <c r="F2340" i="1" s="1"/>
  <c r="E2341" i="1"/>
  <c r="F2341" i="1"/>
  <c r="E2342" i="1"/>
  <c r="F2342" i="1" s="1"/>
  <c r="E2343" i="1"/>
  <c r="F2343" i="1" s="1"/>
  <c r="E2344" i="1"/>
  <c r="F2344" i="1"/>
  <c r="E2345" i="1"/>
  <c r="F2345" i="1" s="1"/>
  <c r="E2346" i="1"/>
  <c r="F2346" i="1" s="1"/>
  <c r="E2347" i="1"/>
  <c r="F2347" i="1"/>
  <c r="E2348" i="1"/>
  <c r="F2348" i="1" s="1"/>
  <c r="E2349" i="1"/>
  <c r="F2349" i="1"/>
  <c r="E2350" i="1"/>
  <c r="F2350" i="1"/>
  <c r="E2351" i="1"/>
  <c r="F2351" i="1" s="1"/>
  <c r="E2352" i="1"/>
  <c r="F2352" i="1" s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 s="1"/>
  <c r="E2359" i="1"/>
  <c r="F2359" i="1" s="1"/>
  <c r="E2360" i="1"/>
  <c r="F2360" i="1"/>
  <c r="E2361" i="1"/>
  <c r="F2361" i="1"/>
  <c r="E2362" i="1"/>
  <c r="F2362" i="1"/>
  <c r="E2363" i="1"/>
  <c r="F2363" i="1"/>
  <c r="E2364" i="1"/>
  <c r="F2364" i="1" s="1"/>
  <c r="E2365" i="1"/>
  <c r="F2365" i="1"/>
  <c r="E2366" i="1"/>
  <c r="F2366" i="1"/>
  <c r="E2367" i="1"/>
  <c r="F2367" i="1" s="1"/>
  <c r="E2368" i="1"/>
  <c r="F2368" i="1" s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 s="1"/>
  <c r="E2375" i="1"/>
  <c r="F2375" i="1" s="1"/>
  <c r="E2376" i="1"/>
  <c r="F2376" i="1"/>
  <c r="E2377" i="1"/>
  <c r="F2377" i="1" s="1"/>
  <c r="E2378" i="1"/>
  <c r="F2378" i="1"/>
  <c r="E2379" i="1"/>
  <c r="F2379" i="1"/>
  <c r="E2380" i="1"/>
  <c r="F2380" i="1" s="1"/>
  <c r="E2381" i="1"/>
  <c r="F2381" i="1" s="1"/>
  <c r="E2382" i="1"/>
  <c r="F2382" i="1"/>
  <c r="E2383" i="1"/>
  <c r="F2383" i="1"/>
  <c r="E2384" i="1"/>
  <c r="F2384" i="1" s="1"/>
  <c r="E2385" i="1"/>
  <c r="F2385" i="1"/>
  <c r="E2386" i="1"/>
  <c r="F2386" i="1"/>
  <c r="E2387" i="1"/>
  <c r="F2387" i="1"/>
  <c r="E2388" i="1"/>
  <c r="F2388" i="1" s="1"/>
  <c r="E2389" i="1"/>
  <c r="F2389" i="1" s="1"/>
  <c r="E2390" i="1"/>
  <c r="F2390" i="1" s="1"/>
  <c r="E2391" i="1"/>
  <c r="F2391" i="1" s="1"/>
  <c r="E2392" i="1"/>
  <c r="F2392" i="1"/>
  <c r="E2393" i="1"/>
  <c r="F2393" i="1"/>
  <c r="E2394" i="1"/>
  <c r="F2394" i="1" s="1"/>
  <c r="E2395" i="1"/>
  <c r="F2395" i="1" s="1"/>
  <c r="E2396" i="1"/>
  <c r="F2396" i="1" s="1"/>
  <c r="E2397" i="1"/>
  <c r="F2397" i="1" s="1"/>
  <c r="E2398" i="1"/>
  <c r="F2398" i="1"/>
  <c r="E2399" i="1"/>
  <c r="F2399" i="1" s="1"/>
  <c r="E2400" i="1"/>
  <c r="F2400" i="1" s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/>
  <c r="E2412" i="1"/>
  <c r="F2412" i="1" s="1"/>
  <c r="E2413" i="1"/>
  <c r="F2413" i="1"/>
  <c r="E2414" i="1"/>
  <c r="F2414" i="1"/>
  <c r="E2415" i="1"/>
  <c r="F2415" i="1"/>
  <c r="E2416" i="1"/>
  <c r="F2416" i="1" s="1"/>
  <c r="E2417" i="1"/>
  <c r="F2417" i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/>
  <c r="E2426" i="1"/>
  <c r="F2426" i="1"/>
  <c r="E2427" i="1"/>
  <c r="F2427" i="1"/>
  <c r="E2428" i="1"/>
  <c r="F2428" i="1" s="1"/>
  <c r="E2429" i="1"/>
  <c r="F2429" i="1"/>
  <c r="E2430" i="1"/>
  <c r="F2430" i="1" s="1"/>
  <c r="E2431" i="1"/>
  <c r="F2431" i="1"/>
  <c r="E2432" i="1"/>
  <c r="F2432" i="1" s="1"/>
  <c r="E2433" i="1"/>
  <c r="F2433" i="1"/>
  <c r="E2434" i="1"/>
  <c r="F2434" i="1"/>
  <c r="E2435" i="1"/>
  <c r="F2435" i="1" s="1"/>
  <c r="E2436" i="1"/>
  <c r="F2436" i="1"/>
  <c r="E2437" i="1"/>
  <c r="F2437" i="1"/>
  <c r="E2438" i="1"/>
  <c r="F2438" i="1" s="1"/>
  <c r="E2439" i="1"/>
  <c r="F2439" i="1" s="1"/>
  <c r="E2440" i="1"/>
  <c r="F2440" i="1" s="1"/>
  <c r="E2441" i="1"/>
  <c r="F2441" i="1"/>
  <c r="E2442" i="1"/>
  <c r="F2442" i="1"/>
  <c r="E2443" i="1"/>
  <c r="F2443" i="1"/>
  <c r="E2444" i="1"/>
  <c r="F2444" i="1" s="1"/>
  <c r="E2445" i="1"/>
  <c r="F2445" i="1"/>
  <c r="E2446" i="1"/>
  <c r="F2446" i="1"/>
  <c r="E2447" i="1"/>
  <c r="F2447" i="1"/>
  <c r="E2448" i="1"/>
  <c r="F2448" i="1" s="1"/>
  <c r="E2449" i="1"/>
  <c r="F2449" i="1" s="1"/>
  <c r="E2450" i="1"/>
  <c r="F2450" i="1"/>
  <c r="E2451" i="1"/>
  <c r="F2451" i="1"/>
  <c r="E2452" i="1"/>
  <c r="F2452" i="1"/>
  <c r="E2453" i="1"/>
  <c r="F2453" i="1"/>
  <c r="E2454" i="1"/>
  <c r="F2454" i="1" s="1"/>
  <c r="E2455" i="1"/>
  <c r="F2455" i="1" s="1"/>
  <c r="E2456" i="1"/>
  <c r="F2456" i="1"/>
  <c r="E2457" i="1"/>
  <c r="F2457" i="1" s="1"/>
  <c r="E2458" i="1"/>
  <c r="F2458" i="1"/>
  <c r="E2459" i="1"/>
  <c r="F2459" i="1" s="1"/>
  <c r="E2460" i="1"/>
  <c r="F2460" i="1" s="1"/>
  <c r="E2461" i="1"/>
  <c r="F2461" i="1" s="1"/>
  <c r="E2462" i="1"/>
  <c r="F2462" i="1" s="1"/>
  <c r="E2463" i="1"/>
  <c r="F2463" i="1"/>
  <c r="E2464" i="1"/>
  <c r="F2464" i="1" s="1"/>
  <c r="E2465" i="1"/>
  <c r="F2465" i="1"/>
  <c r="E2466" i="1"/>
  <c r="F2466" i="1"/>
  <c r="E2467" i="1"/>
  <c r="F2467" i="1"/>
  <c r="E2468" i="1"/>
  <c r="F2468" i="1"/>
  <c r="E2469" i="1"/>
  <c r="F2469" i="1" s="1"/>
  <c r="E2470" i="1"/>
  <c r="F2470" i="1"/>
  <c r="E2471" i="1"/>
  <c r="F2471" i="1" s="1"/>
  <c r="E2472" i="1"/>
  <c r="F2472" i="1"/>
  <c r="E2473" i="1"/>
  <c r="F2473" i="1"/>
  <c r="E2474" i="1"/>
  <c r="F2474" i="1" s="1"/>
  <c r="E2475" i="1"/>
  <c r="F2475" i="1" s="1"/>
  <c r="E2476" i="1"/>
  <c r="F2476" i="1" s="1"/>
  <c r="E2477" i="1"/>
  <c r="F2477" i="1"/>
  <c r="E2478" i="1"/>
  <c r="F2478" i="1"/>
  <c r="E2479" i="1"/>
  <c r="F2479" i="1" s="1"/>
  <c r="E2480" i="1"/>
  <c r="F2480" i="1" s="1"/>
  <c r="E2481" i="1"/>
  <c r="F2481" i="1"/>
  <c r="E2482" i="1"/>
  <c r="F2482" i="1"/>
  <c r="E2483" i="1"/>
  <c r="F2483" i="1" s="1"/>
  <c r="E2484" i="1"/>
  <c r="F2484" i="1" s="1"/>
  <c r="E2485" i="1"/>
  <c r="F2485" i="1"/>
  <c r="E2486" i="1"/>
  <c r="F2486" i="1"/>
  <c r="E2487" i="1"/>
  <c r="F2487" i="1" s="1"/>
  <c r="E2488" i="1"/>
  <c r="F2488" i="1"/>
  <c r="E2489" i="1"/>
  <c r="F2489" i="1" s="1"/>
  <c r="E2490" i="1"/>
  <c r="F2490" i="1" s="1"/>
  <c r="E2491" i="1"/>
  <c r="F2491" i="1" s="1"/>
  <c r="E2492" i="1"/>
  <c r="F2492" i="1" s="1"/>
  <c r="E2493" i="1"/>
  <c r="F2493" i="1"/>
  <c r="E2494" i="1"/>
  <c r="F2494" i="1" s="1"/>
  <c r="E2495" i="1"/>
  <c r="F2495" i="1"/>
  <c r="E2496" i="1"/>
  <c r="F2496" i="1" s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 s="1"/>
  <c r="E2504" i="1"/>
  <c r="F2504" i="1" s="1"/>
  <c r="E2505" i="1"/>
  <c r="F2505" i="1"/>
  <c r="E2506" i="1"/>
  <c r="F2506" i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/>
  <c r="E2514" i="1"/>
  <c r="F2514" i="1"/>
  <c r="E2515" i="1"/>
  <c r="F2515" i="1"/>
  <c r="E2516" i="1"/>
  <c r="F2516" i="1"/>
  <c r="E2517" i="1"/>
  <c r="F2517" i="1" s="1"/>
  <c r="E2518" i="1"/>
  <c r="F2518" i="1"/>
  <c r="E2519" i="1"/>
  <c r="F2519" i="1" s="1"/>
  <c r="E2520" i="1"/>
  <c r="F2520" i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/>
  <c r="E2527" i="1"/>
  <c r="F2527" i="1"/>
  <c r="E2528" i="1"/>
  <c r="F2528" i="1" s="1"/>
  <c r="E2529" i="1"/>
  <c r="F2529" i="1"/>
  <c r="E2530" i="1"/>
  <c r="F2530" i="1"/>
  <c r="E2531" i="1"/>
  <c r="F2531" i="1" s="1"/>
  <c r="E2532" i="1"/>
  <c r="F2532" i="1"/>
  <c r="E2533" i="1"/>
  <c r="F2533" i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/>
  <c r="E2542" i="1"/>
  <c r="F2542" i="1"/>
  <c r="E2543" i="1"/>
  <c r="F2543" i="1" s="1"/>
  <c r="E2544" i="1"/>
  <c r="F2544" i="1" s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 s="1"/>
  <c r="E2551" i="1"/>
  <c r="F2551" i="1" s="1"/>
  <c r="E2552" i="1"/>
  <c r="F2552" i="1" s="1"/>
  <c r="E2553" i="1"/>
  <c r="F2553" i="1"/>
  <c r="E2554" i="1"/>
  <c r="F2554" i="1" s="1"/>
  <c r="E2555" i="1"/>
  <c r="F2555" i="1"/>
  <c r="E2556" i="1"/>
  <c r="F2556" i="1" s="1"/>
  <c r="E2557" i="1"/>
  <c r="F2557" i="1" s="1"/>
  <c r="E2558" i="1"/>
  <c r="F2558" i="1"/>
  <c r="E2559" i="1"/>
  <c r="F2559" i="1"/>
  <c r="E2560" i="1"/>
  <c r="F2560" i="1" s="1"/>
  <c r="E2561" i="1"/>
  <c r="F2561" i="1"/>
  <c r="E2562" i="1"/>
  <c r="F2562" i="1"/>
  <c r="E2563" i="1"/>
  <c r="F2563" i="1" s="1"/>
  <c r="E2564" i="1"/>
  <c r="F2564" i="1" s="1"/>
  <c r="E2565" i="1"/>
  <c r="F2565" i="1" s="1"/>
  <c r="E2566" i="1"/>
  <c r="F2566" i="1"/>
  <c r="E2567" i="1"/>
  <c r="F2567" i="1" s="1"/>
  <c r="E2568" i="1"/>
  <c r="F2568" i="1"/>
  <c r="E2569" i="1"/>
  <c r="F2569" i="1" s="1"/>
  <c r="E2570" i="1"/>
  <c r="F2570" i="1"/>
  <c r="E2571" i="1"/>
  <c r="F2571" i="1" s="1"/>
  <c r="E2572" i="1"/>
  <c r="F2572" i="1" s="1"/>
  <c r="E2573" i="1"/>
  <c r="F2573" i="1"/>
  <c r="E2574" i="1"/>
  <c r="F2574" i="1"/>
  <c r="E2575" i="1"/>
  <c r="F2575" i="1"/>
  <c r="E2576" i="1"/>
  <c r="F2576" i="1" s="1"/>
  <c r="E2577" i="1"/>
  <c r="F2577" i="1"/>
  <c r="E2578" i="1"/>
  <c r="F2578" i="1"/>
  <c r="E2579" i="1"/>
  <c r="F2579" i="1" s="1"/>
  <c r="E2580" i="1"/>
  <c r="F2580" i="1"/>
  <c r="E2581" i="1"/>
  <c r="F2581" i="1"/>
  <c r="E2582" i="1"/>
  <c r="F2582" i="1" s="1"/>
  <c r="E2583" i="1"/>
  <c r="F2583" i="1" s="1"/>
  <c r="E2584" i="1"/>
  <c r="F2584" i="1" s="1"/>
  <c r="E2585" i="1"/>
  <c r="F2585" i="1" s="1"/>
  <c r="E2586" i="1"/>
  <c r="F2586" i="1"/>
  <c r="E2587" i="1"/>
  <c r="F2587" i="1" s="1"/>
  <c r="E2588" i="1"/>
  <c r="F2588" i="1" s="1"/>
  <c r="E2589" i="1"/>
  <c r="F2589" i="1" s="1"/>
  <c r="E2590" i="1"/>
  <c r="F2590" i="1"/>
  <c r="E2591" i="1"/>
  <c r="F2591" i="1"/>
  <c r="E2592" i="1"/>
  <c r="F2592" i="1" s="1"/>
  <c r="E2593" i="1"/>
  <c r="F2593" i="1"/>
  <c r="E2594" i="1"/>
  <c r="F2594" i="1"/>
  <c r="E2595" i="1"/>
  <c r="F2595" i="1" s="1"/>
  <c r="E2596" i="1"/>
  <c r="F2596" i="1" s="1"/>
  <c r="E2597" i="1"/>
  <c r="F2597" i="1" s="1"/>
  <c r="E2598" i="1"/>
  <c r="F2598" i="1"/>
  <c r="E2599" i="1"/>
  <c r="F2599" i="1" s="1"/>
  <c r="E2600" i="1"/>
  <c r="F2600" i="1"/>
  <c r="E2601" i="1"/>
  <c r="F2601" i="1"/>
  <c r="E2602" i="1"/>
  <c r="F2602" i="1"/>
  <c r="E2603" i="1"/>
  <c r="F2603" i="1" s="1"/>
  <c r="E2604" i="1"/>
  <c r="F2604" i="1" s="1"/>
  <c r="E2605" i="1"/>
  <c r="F2605" i="1"/>
  <c r="E2606" i="1"/>
  <c r="F2606" i="1" s="1"/>
  <c r="E2607" i="1"/>
  <c r="F2607" i="1"/>
  <c r="E2608" i="1"/>
  <c r="F2608" i="1" s="1"/>
  <c r="E2609" i="1"/>
  <c r="F2609" i="1"/>
  <c r="E2610" i="1"/>
  <c r="F2610" i="1"/>
  <c r="E2611" i="1"/>
  <c r="F2611" i="1" s="1"/>
  <c r="E2612" i="1"/>
  <c r="F2612" i="1"/>
  <c r="E2613" i="1"/>
  <c r="F2613" i="1"/>
  <c r="E2614" i="1"/>
  <c r="F2614" i="1"/>
  <c r="E2615" i="1"/>
  <c r="F2615" i="1" s="1"/>
  <c r="E2616" i="1"/>
  <c r="F2616" i="1" s="1"/>
  <c r="E2617" i="1"/>
  <c r="F2617" i="1"/>
  <c r="E2618" i="1"/>
  <c r="F2618" i="1" s="1"/>
  <c r="E2619" i="1"/>
  <c r="F2619" i="1" s="1"/>
  <c r="E2620" i="1"/>
  <c r="F2620" i="1" s="1"/>
  <c r="E2621" i="1"/>
  <c r="F2621" i="1"/>
  <c r="E2622" i="1"/>
  <c r="F2622" i="1"/>
  <c r="E2623" i="1"/>
  <c r="F2623" i="1"/>
  <c r="E2624" i="1"/>
  <c r="F2624" i="1" s="1"/>
  <c r="E2625" i="1"/>
  <c r="F2625" i="1"/>
  <c r="E2626" i="1"/>
  <c r="F2626" i="1" s="1"/>
  <c r="E2627" i="1"/>
  <c r="F2627" i="1"/>
  <c r="E2628" i="1"/>
  <c r="F2628" i="1"/>
  <c r="E2629" i="1"/>
  <c r="F2629" i="1"/>
  <c r="E2630" i="1"/>
  <c r="F2630" i="1"/>
  <c r="E2631" i="1"/>
  <c r="F2631" i="1" s="1"/>
  <c r="E2632" i="1"/>
  <c r="F2632" i="1" s="1"/>
  <c r="E2633" i="1"/>
  <c r="F2633" i="1" s="1"/>
  <c r="E2634" i="1"/>
  <c r="F2634" i="1"/>
  <c r="E2635" i="1"/>
  <c r="F2635" i="1" s="1"/>
  <c r="E2636" i="1"/>
  <c r="F2636" i="1" s="1"/>
  <c r="E2637" i="1"/>
  <c r="F2637" i="1" s="1"/>
  <c r="E2638" i="1"/>
  <c r="F2638" i="1" s="1"/>
  <c r="E2639" i="1"/>
  <c r="F2639" i="1"/>
  <c r="E2640" i="1"/>
  <c r="F2640" i="1" s="1"/>
  <c r="E2641" i="1"/>
  <c r="F2641" i="1"/>
  <c r="E2642" i="1"/>
  <c r="F2642" i="1"/>
  <c r="E2643" i="1"/>
  <c r="F2643" i="1"/>
  <c r="E2644" i="1"/>
  <c r="F2644" i="1"/>
  <c r="E2645" i="1"/>
  <c r="F2645" i="1" s="1"/>
  <c r="E2646" i="1"/>
  <c r="F2646" i="1" s="1"/>
  <c r="E2647" i="1"/>
  <c r="F2647" i="1" s="1"/>
  <c r="E2648" i="1"/>
  <c r="F2648" i="1"/>
  <c r="E2649" i="1"/>
  <c r="F2649" i="1"/>
  <c r="E2650" i="1"/>
  <c r="F2650" i="1"/>
  <c r="E2651" i="1"/>
  <c r="F2651" i="1"/>
  <c r="E2652" i="1"/>
  <c r="F2652" i="1" s="1"/>
  <c r="E2653" i="1"/>
  <c r="F2653" i="1"/>
  <c r="E2654" i="1"/>
  <c r="F2654" i="1"/>
  <c r="E2655" i="1"/>
  <c r="F2655" i="1"/>
  <c r="E2656" i="1"/>
  <c r="F2656" i="1" s="1"/>
  <c r="E2657" i="1"/>
  <c r="F2657" i="1" s="1"/>
  <c r="E2658" i="1"/>
  <c r="F2658" i="1"/>
  <c r="E2659" i="1"/>
  <c r="F2659" i="1" s="1"/>
  <c r="E2660" i="1"/>
  <c r="F2660" i="1" s="1"/>
  <c r="E2661" i="1"/>
  <c r="F2661" i="1"/>
  <c r="E2662" i="1"/>
  <c r="F2662" i="1" s="1"/>
  <c r="E2663" i="1"/>
  <c r="F2663" i="1" s="1"/>
  <c r="E2664" i="1"/>
  <c r="F2664" i="1" s="1"/>
  <c r="E2665" i="1"/>
  <c r="F2665" i="1" s="1"/>
  <c r="E2666" i="1"/>
  <c r="F2666" i="1"/>
  <c r="E2667" i="1"/>
  <c r="F2667" i="1" s="1"/>
  <c r="E2668" i="1"/>
  <c r="F2668" i="1" s="1"/>
  <c r="E2669" i="1"/>
  <c r="F2669" i="1" s="1"/>
  <c r="E2670" i="1"/>
  <c r="F2670" i="1" s="1"/>
  <c r="E2671" i="1"/>
  <c r="F2671" i="1"/>
  <c r="E2672" i="1"/>
  <c r="F2672" i="1" s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 s="1"/>
  <c r="E2679" i="1"/>
  <c r="F2679" i="1" s="1"/>
  <c r="E2680" i="1"/>
  <c r="F2680" i="1" s="1"/>
  <c r="E2681" i="1"/>
  <c r="F2681" i="1" s="1"/>
  <c r="E2682" i="1"/>
  <c r="F2682" i="1"/>
  <c r="E2683" i="1"/>
  <c r="F2683" i="1"/>
  <c r="E2684" i="1"/>
  <c r="F2684" i="1" s="1"/>
  <c r="E2685" i="1"/>
  <c r="F2685" i="1"/>
  <c r="E2686" i="1"/>
  <c r="F2686" i="1"/>
  <c r="E2687" i="1"/>
  <c r="F2687" i="1" s="1"/>
  <c r="E2688" i="1"/>
  <c r="F2688" i="1" s="1"/>
  <c r="E2689" i="1"/>
  <c r="F2689" i="1" s="1"/>
  <c r="E2690" i="1"/>
  <c r="F2690" i="1"/>
  <c r="E2691" i="1"/>
  <c r="F2691" i="1"/>
  <c r="E2692" i="1"/>
  <c r="F2692" i="1" s="1"/>
  <c r="E2693" i="1"/>
  <c r="F2693" i="1"/>
  <c r="E2694" i="1"/>
  <c r="F2694" i="1"/>
  <c r="E2695" i="1"/>
  <c r="F2695" i="1" s="1"/>
  <c r="E2696" i="1"/>
  <c r="F2696" i="1" s="1"/>
  <c r="E2697" i="1"/>
  <c r="F2697" i="1" s="1"/>
  <c r="E2698" i="1"/>
  <c r="F2698" i="1"/>
  <c r="E2699" i="1"/>
  <c r="F2699" i="1" s="1"/>
  <c r="E2700" i="1"/>
  <c r="F2700" i="1" s="1"/>
  <c r="E2701" i="1"/>
  <c r="F2701" i="1" s="1"/>
  <c r="E2702" i="1"/>
  <c r="F2702" i="1"/>
  <c r="E2703" i="1"/>
  <c r="F2703" i="1" s="1"/>
  <c r="E2704" i="1"/>
  <c r="F2704" i="1" s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 s="1"/>
  <c r="E2711" i="1"/>
  <c r="F2711" i="1" s="1"/>
  <c r="E2712" i="1"/>
  <c r="F2712" i="1"/>
  <c r="E2713" i="1"/>
  <c r="F2713" i="1"/>
  <c r="E2714" i="1"/>
  <c r="F2714" i="1" s="1"/>
  <c r="E2715" i="1"/>
  <c r="F2715" i="1" s="1"/>
  <c r="E2716" i="1"/>
  <c r="F2716" i="1" s="1"/>
  <c r="E2717" i="1"/>
  <c r="F2717" i="1"/>
  <c r="E2718" i="1"/>
  <c r="F2718" i="1"/>
  <c r="E2719" i="1"/>
  <c r="F2719" i="1"/>
  <c r="E2720" i="1"/>
  <c r="F2720" i="1" s="1"/>
  <c r="E2721" i="1"/>
  <c r="F2721" i="1" s="1"/>
  <c r="E2722" i="1"/>
  <c r="F2722" i="1"/>
  <c r="E2723" i="1"/>
  <c r="F2723" i="1"/>
  <c r="E2724" i="1"/>
  <c r="F2724" i="1"/>
  <c r="E2725" i="1"/>
  <c r="F2725" i="1"/>
  <c r="E2726" i="1"/>
  <c r="F2726" i="1" s="1"/>
  <c r="E2727" i="1"/>
  <c r="F2727" i="1" s="1"/>
  <c r="E2728" i="1"/>
  <c r="F2728" i="1"/>
  <c r="E2729" i="1"/>
  <c r="F2729" i="1"/>
  <c r="E2730" i="1"/>
  <c r="F2730" i="1"/>
  <c r="E2731" i="1"/>
  <c r="F2731" i="1" s="1"/>
  <c r="E2732" i="1"/>
  <c r="F2732" i="1" s="1"/>
  <c r="E2733" i="1"/>
  <c r="F2733" i="1"/>
  <c r="E2734" i="1"/>
  <c r="F2734" i="1"/>
  <c r="E2735" i="1"/>
  <c r="F2735" i="1" s="1"/>
  <c r="E2736" i="1"/>
  <c r="F2736" i="1" s="1"/>
  <c r="E2737" i="1"/>
  <c r="F2737" i="1"/>
  <c r="E2738" i="1"/>
  <c r="F2738" i="1"/>
  <c r="E2739" i="1"/>
  <c r="F2739" i="1" s="1"/>
  <c r="E2740" i="1"/>
  <c r="F2740" i="1" s="1"/>
  <c r="E2741" i="1"/>
  <c r="F2741" i="1"/>
  <c r="E2742" i="1"/>
  <c r="F2742" i="1" s="1"/>
  <c r="E2743" i="1"/>
  <c r="F2743" i="1" s="1"/>
  <c r="E2744" i="1"/>
  <c r="F2744" i="1"/>
  <c r="E2745" i="1"/>
  <c r="F2745" i="1" s="1"/>
  <c r="E2746" i="1"/>
  <c r="F2746" i="1"/>
  <c r="E2747" i="1"/>
  <c r="F2747" i="1" s="1"/>
  <c r="E2748" i="1"/>
  <c r="F2748" i="1" s="1"/>
  <c r="E2749" i="1"/>
  <c r="F2749" i="1"/>
  <c r="E2750" i="1"/>
  <c r="F2750" i="1"/>
  <c r="E2751" i="1"/>
  <c r="F2751" i="1" s="1"/>
  <c r="E2752" i="1"/>
  <c r="F2752" i="1" s="1"/>
  <c r="E2753" i="1"/>
  <c r="F2753" i="1"/>
  <c r="E2754" i="1"/>
  <c r="F2754" i="1"/>
  <c r="E2755" i="1"/>
  <c r="F2755" i="1" s="1"/>
  <c r="E2756" i="1"/>
  <c r="F2756" i="1" s="1"/>
  <c r="E2757" i="1"/>
  <c r="F2757" i="1"/>
  <c r="E2758" i="1"/>
  <c r="F2758" i="1"/>
  <c r="E2759" i="1"/>
  <c r="F2759" i="1" s="1"/>
  <c r="E2760" i="1"/>
  <c r="F2760" i="1"/>
  <c r="V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H8" i="3"/>
  <c r="H9" i="3"/>
  <c r="H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V6" i="10" l="1"/>
  <c r="V5" i="10"/>
  <c r="V9" i="10"/>
  <c r="O4" i="11"/>
  <c r="O3" i="11"/>
  <c r="X8" i="6"/>
  <c r="O31" i="6"/>
  <c r="M31" i="6"/>
  <c r="M60" i="6"/>
  <c r="O60" i="6"/>
  <c r="M76" i="6"/>
  <c r="O76" i="6"/>
  <c r="M62" i="6"/>
  <c r="O62" i="6"/>
  <c r="M73" i="6"/>
  <c r="O73" i="6"/>
  <c r="M97" i="6"/>
  <c r="O97" i="6"/>
  <c r="M65" i="6"/>
  <c r="O65" i="6"/>
  <c r="M2" i="6"/>
  <c r="O2" i="6"/>
  <c r="M53" i="6"/>
  <c r="O53" i="6"/>
  <c r="O35" i="6"/>
  <c r="M35" i="6"/>
  <c r="M56" i="6"/>
  <c r="O56" i="6"/>
  <c r="M93" i="6"/>
  <c r="O93" i="6"/>
  <c r="M59" i="6"/>
  <c r="O59" i="6"/>
  <c r="O101" i="6"/>
  <c r="M101" i="6"/>
  <c r="M69" i="6"/>
  <c r="O69" i="6"/>
  <c r="O13" i="6"/>
  <c r="M13" i="6"/>
  <c r="M86" i="6"/>
  <c r="O86" i="6"/>
  <c r="M92" i="6"/>
  <c r="O92" i="6"/>
  <c r="O44" i="6"/>
  <c r="M44" i="6"/>
  <c r="O17" i="6"/>
  <c r="M17" i="6"/>
  <c r="O19" i="6"/>
  <c r="M19" i="6"/>
  <c r="M85" i="6"/>
  <c r="O85" i="6"/>
  <c r="M41" i="6"/>
  <c r="O41" i="6"/>
  <c r="M94" i="6"/>
  <c r="O94" i="6"/>
  <c r="M58" i="6"/>
  <c r="O58" i="6"/>
  <c r="M95" i="6"/>
  <c r="O95" i="6"/>
  <c r="M37" i="6"/>
  <c r="O37" i="6"/>
  <c r="M18" i="6"/>
  <c r="O18" i="6"/>
  <c r="O87" i="6"/>
  <c r="M87" i="6"/>
  <c r="M12" i="6"/>
  <c r="O12" i="6"/>
  <c r="M5" i="6"/>
  <c r="O5" i="6"/>
  <c r="M40" i="6"/>
  <c r="O40" i="6"/>
  <c r="M29" i="6"/>
  <c r="O29" i="6"/>
  <c r="M79" i="6"/>
  <c r="O79" i="6"/>
  <c r="M23" i="6"/>
  <c r="O23" i="6"/>
  <c r="M99" i="6"/>
  <c r="O99" i="6"/>
  <c r="M6" i="6"/>
  <c r="O6" i="6"/>
  <c r="M21" i="6"/>
  <c r="O21" i="6"/>
  <c r="M64" i="6"/>
  <c r="O64" i="6"/>
  <c r="M32" i="6"/>
  <c r="O32" i="6"/>
  <c r="M72" i="6"/>
  <c r="O72" i="6"/>
  <c r="M49" i="6"/>
  <c r="O49" i="6"/>
  <c r="O25" i="6"/>
  <c r="M25" i="6"/>
  <c r="M78" i="6"/>
  <c r="O78" i="6"/>
  <c r="O14" i="6"/>
  <c r="M14" i="6"/>
  <c r="M55" i="6"/>
  <c r="O55" i="6"/>
  <c r="M8" i="6"/>
  <c r="O8" i="6"/>
  <c r="M20" i="6"/>
  <c r="O20" i="6"/>
  <c r="M27" i="6"/>
  <c r="O27" i="6"/>
  <c r="M42" i="6"/>
  <c r="O42" i="6"/>
  <c r="M33" i="6"/>
  <c r="O33" i="6"/>
  <c r="M96" i="6"/>
  <c r="O96" i="6"/>
  <c r="M4" i="6"/>
  <c r="O4" i="6"/>
  <c r="M30" i="6"/>
  <c r="O30" i="6"/>
  <c r="O38" i="6"/>
  <c r="M38" i="6"/>
  <c r="M47" i="6"/>
  <c r="O47" i="6"/>
  <c r="M67" i="6"/>
  <c r="O67" i="6"/>
  <c r="O36" i="6"/>
  <c r="M36" i="6"/>
  <c r="M57" i="6"/>
  <c r="O57" i="6"/>
  <c r="M43" i="6"/>
  <c r="O43" i="6"/>
  <c r="M22" i="6"/>
  <c r="O22" i="6"/>
  <c r="O100" i="6"/>
  <c r="M100" i="6"/>
  <c r="M88" i="6"/>
  <c r="O88" i="6"/>
  <c r="M9" i="6"/>
  <c r="O9" i="6"/>
  <c r="M81" i="6"/>
  <c r="O81" i="6"/>
  <c r="O51" i="6"/>
  <c r="M51" i="6"/>
  <c r="M10" i="6"/>
  <c r="O10" i="6"/>
  <c r="M84" i="6"/>
  <c r="O84" i="6"/>
  <c r="M83" i="6"/>
  <c r="O83" i="6"/>
  <c r="M7" i="6"/>
  <c r="O7" i="6"/>
  <c r="M80" i="6"/>
  <c r="O80" i="6"/>
  <c r="M54" i="6"/>
  <c r="O54" i="6"/>
  <c r="M34" i="6"/>
  <c r="O34" i="6"/>
  <c r="M66" i="6"/>
  <c r="O66" i="6"/>
  <c r="M61" i="6"/>
  <c r="O61" i="6"/>
  <c r="M90" i="6"/>
  <c r="O90" i="6"/>
  <c r="M91" i="6"/>
  <c r="O91" i="6"/>
  <c r="M75" i="6"/>
  <c r="O75" i="6"/>
  <c r="M48" i="6"/>
  <c r="O48" i="6"/>
  <c r="M46" i="6"/>
  <c r="O46" i="6"/>
  <c r="O98" i="6"/>
  <c r="M98" i="6"/>
  <c r="M16" i="6"/>
  <c r="O16" i="6"/>
  <c r="O39" i="6"/>
  <c r="M39" i="6"/>
  <c r="M63" i="6"/>
  <c r="O63" i="6"/>
  <c r="M89" i="6"/>
  <c r="O89" i="6"/>
  <c r="M68" i="6"/>
  <c r="O68" i="6"/>
  <c r="M71" i="6"/>
  <c r="O71" i="6"/>
  <c r="M45" i="6"/>
  <c r="O45" i="6"/>
  <c r="M11" i="6"/>
  <c r="O11" i="6"/>
  <c r="O28" i="6"/>
  <c r="M28" i="6"/>
  <c r="M15" i="6"/>
  <c r="O15" i="6"/>
  <c r="O77" i="6"/>
  <c r="M77" i="6"/>
  <c r="O74" i="6"/>
  <c r="M74" i="6"/>
  <c r="M3" i="6"/>
  <c r="O3" i="6"/>
  <c r="M26" i="6"/>
  <c r="O26" i="6"/>
  <c r="O52" i="6"/>
  <c r="M52" i="6"/>
  <c r="O50" i="6"/>
  <c r="M50" i="6"/>
  <c r="M70" i="6"/>
  <c r="O70" i="6"/>
  <c r="O24" i="6"/>
  <c r="M24" i="6"/>
  <c r="M82" i="6"/>
  <c r="O82" i="6"/>
  <c r="W7" i="6"/>
  <c r="J2" i="4"/>
  <c r="J3" i="4"/>
  <c r="S7" i="1"/>
  <c r="S8" i="1"/>
  <c r="S13" i="1"/>
  <c r="R10" i="1"/>
  <c r="T10" i="1" s="1"/>
  <c r="R9" i="1"/>
  <c r="S1983" i="1"/>
  <c r="R4" i="1"/>
  <c r="R3" i="1"/>
  <c r="O5" i="11" l="1"/>
  <c r="O6" i="11"/>
  <c r="X9" i="6"/>
  <c r="W8" i="6"/>
  <c r="W9" i="6" s="1"/>
  <c r="M22" i="1"/>
  <c r="M42" i="1"/>
  <c r="M62" i="1"/>
  <c r="M82" i="1"/>
  <c r="M102" i="1"/>
  <c r="M122" i="1"/>
  <c r="M142" i="1"/>
  <c r="M162" i="1"/>
  <c r="M182" i="1"/>
  <c r="M202" i="1"/>
  <c r="M222" i="1"/>
  <c r="M9" i="1"/>
  <c r="M29" i="1"/>
  <c r="M49" i="1"/>
  <c r="M69" i="1"/>
  <c r="M89" i="1"/>
  <c r="M109" i="1"/>
  <c r="M129" i="1"/>
  <c r="M149" i="1"/>
  <c r="M169" i="1"/>
  <c r="M189" i="1"/>
  <c r="M209" i="1"/>
  <c r="M229" i="1"/>
  <c r="M249" i="1"/>
  <c r="M269" i="1"/>
  <c r="M289" i="1"/>
  <c r="M309" i="1"/>
  <c r="M329" i="1"/>
  <c r="M349" i="1"/>
  <c r="M369" i="1"/>
  <c r="M389" i="1"/>
  <c r="M409" i="1"/>
  <c r="M429" i="1"/>
  <c r="M449" i="1"/>
  <c r="M469" i="1"/>
  <c r="M489" i="1"/>
  <c r="M509" i="1"/>
  <c r="M529" i="1"/>
  <c r="M11" i="1"/>
  <c r="M12" i="1"/>
  <c r="M14" i="1"/>
  <c r="M34" i="1"/>
  <c r="M54" i="1"/>
  <c r="M74" i="1"/>
  <c r="M94" i="1"/>
  <c r="M114" i="1"/>
  <c r="M134" i="1"/>
  <c r="M154" i="1"/>
  <c r="M174" i="1"/>
  <c r="M194" i="1"/>
  <c r="M214" i="1"/>
  <c r="M234" i="1"/>
  <c r="M254" i="1"/>
  <c r="M274" i="1"/>
  <c r="M294" i="1"/>
  <c r="M314" i="1"/>
  <c r="M334" i="1"/>
  <c r="M354" i="1"/>
  <c r="M374" i="1"/>
  <c r="M394" i="1"/>
  <c r="M414" i="1"/>
  <c r="M434" i="1"/>
  <c r="M454" i="1"/>
  <c r="M474" i="1"/>
  <c r="M494" i="1"/>
  <c r="M514" i="1"/>
  <c r="M534" i="1"/>
  <c r="M554" i="1"/>
  <c r="M574" i="1"/>
  <c r="M594" i="1"/>
  <c r="M614" i="1"/>
  <c r="M634" i="1"/>
  <c r="M654" i="1"/>
  <c r="M674" i="1"/>
  <c r="M694" i="1"/>
  <c r="M714" i="1"/>
  <c r="M734" i="1"/>
  <c r="M754" i="1"/>
  <c r="M774" i="1"/>
  <c r="M794" i="1"/>
  <c r="M814" i="1"/>
  <c r="M834" i="1"/>
  <c r="M854" i="1"/>
  <c r="M874" i="1"/>
  <c r="M894" i="1"/>
  <c r="M914" i="1"/>
  <c r="M934" i="1"/>
  <c r="M954" i="1"/>
  <c r="M974" i="1"/>
  <c r="M994" i="1"/>
  <c r="M1014" i="1"/>
  <c r="M1034" i="1"/>
  <c r="M1054" i="1"/>
  <c r="M1074" i="1"/>
  <c r="M1094" i="1"/>
  <c r="M1114" i="1"/>
  <c r="M1134" i="1"/>
  <c r="M1154" i="1"/>
  <c r="M1174" i="1"/>
  <c r="M1194" i="1"/>
  <c r="M1214" i="1"/>
  <c r="M1234" i="1"/>
  <c r="M1254" i="1"/>
  <c r="M1274" i="1"/>
  <c r="M1294" i="1"/>
  <c r="M1314" i="1"/>
  <c r="M1334" i="1"/>
  <c r="M1354" i="1"/>
  <c r="M1374" i="1"/>
  <c r="M1394" i="1"/>
  <c r="M1414" i="1"/>
  <c r="M1434" i="1"/>
  <c r="M1454" i="1"/>
  <c r="M1474" i="1"/>
  <c r="M1494" i="1"/>
  <c r="M1514" i="1"/>
  <c r="M1534" i="1"/>
  <c r="M1554" i="1"/>
  <c r="M1574" i="1"/>
  <c r="M1594" i="1"/>
  <c r="M1614" i="1"/>
  <c r="M1634" i="1"/>
  <c r="M1654" i="1"/>
  <c r="M1674" i="1"/>
  <c r="M1694" i="1"/>
  <c r="M19" i="1"/>
  <c r="M43" i="1"/>
  <c r="M66" i="1"/>
  <c r="M90" i="1"/>
  <c r="M113" i="1"/>
  <c r="M137" i="1"/>
  <c r="M160" i="1"/>
  <c r="M184" i="1"/>
  <c r="M207" i="1"/>
  <c r="M231" i="1"/>
  <c r="M253" i="1"/>
  <c r="M276" i="1"/>
  <c r="M298" i="1"/>
  <c r="M320" i="1"/>
  <c r="M342" i="1"/>
  <c r="M364" i="1"/>
  <c r="M386" i="1"/>
  <c r="M408" i="1"/>
  <c r="M431" i="1"/>
  <c r="M453" i="1"/>
  <c r="M476" i="1"/>
  <c r="M498" i="1"/>
  <c r="M520" i="1"/>
  <c r="M542" i="1"/>
  <c r="M563" i="1"/>
  <c r="M584" i="1"/>
  <c r="M605" i="1"/>
  <c r="M626" i="1"/>
  <c r="M647" i="1"/>
  <c r="M668" i="1"/>
  <c r="M689" i="1"/>
  <c r="M710" i="1"/>
  <c r="M731" i="1"/>
  <c r="M752" i="1"/>
  <c r="M773" i="1"/>
  <c r="M20" i="1"/>
  <c r="M44" i="1"/>
  <c r="M67" i="1"/>
  <c r="M91" i="1"/>
  <c r="M115" i="1"/>
  <c r="M138" i="1"/>
  <c r="M161" i="1"/>
  <c r="M185" i="1"/>
  <c r="M208" i="1"/>
  <c r="M232" i="1"/>
  <c r="M255" i="1"/>
  <c r="M277" i="1"/>
  <c r="M299" i="1"/>
  <c r="M321" i="1"/>
  <c r="M343" i="1"/>
  <c r="M365" i="1"/>
  <c r="M387" i="1"/>
  <c r="M410" i="1"/>
  <c r="M432" i="1"/>
  <c r="M455" i="1"/>
  <c r="M477" i="1"/>
  <c r="M499" i="1"/>
  <c r="M521" i="1"/>
  <c r="M543" i="1"/>
  <c r="M564" i="1"/>
  <c r="M585" i="1"/>
  <c r="M606" i="1"/>
  <c r="M627" i="1"/>
  <c r="M648" i="1"/>
  <c r="M669" i="1"/>
  <c r="M690" i="1"/>
  <c r="M711" i="1"/>
  <c r="M732" i="1"/>
  <c r="M21" i="1"/>
  <c r="M23" i="1"/>
  <c r="M46" i="1"/>
  <c r="M70" i="1"/>
  <c r="M93" i="1"/>
  <c r="M117" i="1"/>
  <c r="M140" i="1"/>
  <c r="M164" i="1"/>
  <c r="M187" i="1"/>
  <c r="M211" i="1"/>
  <c r="M235" i="1"/>
  <c r="M257" i="1"/>
  <c r="M279" i="1"/>
  <c r="M301" i="1"/>
  <c r="M323" i="1"/>
  <c r="M345" i="1"/>
  <c r="M367" i="1"/>
  <c r="M390" i="1"/>
  <c r="M412" i="1"/>
  <c r="M435" i="1"/>
  <c r="M457" i="1"/>
  <c r="M479" i="1"/>
  <c r="M501" i="1"/>
  <c r="M523" i="1"/>
  <c r="M545" i="1"/>
  <c r="M566" i="1"/>
  <c r="M587" i="1"/>
  <c r="M608" i="1"/>
  <c r="M629" i="1"/>
  <c r="M650" i="1"/>
  <c r="M671" i="1"/>
  <c r="M692" i="1"/>
  <c r="M713" i="1"/>
  <c r="M735" i="1"/>
  <c r="M756" i="1"/>
  <c r="M777" i="1"/>
  <c r="M798" i="1"/>
  <c r="M819" i="1"/>
  <c r="M840" i="1"/>
  <c r="M861" i="1"/>
  <c r="M882" i="1"/>
  <c r="M903" i="1"/>
  <c r="M924" i="1"/>
  <c r="M945" i="1"/>
  <c r="M966" i="1"/>
  <c r="M987" i="1"/>
  <c r="M1008" i="1"/>
  <c r="M1029" i="1"/>
  <c r="M1050" i="1"/>
  <c r="M1071" i="1"/>
  <c r="M1092" i="1"/>
  <c r="M1113" i="1"/>
  <c r="M1135" i="1"/>
  <c r="M1156" i="1"/>
  <c r="M1177" i="1"/>
  <c r="M1198" i="1"/>
  <c r="M1219" i="1"/>
  <c r="M1240" i="1"/>
  <c r="M1261" i="1"/>
  <c r="M1282" i="1"/>
  <c r="M1303" i="1"/>
  <c r="M1324" i="1"/>
  <c r="M1345" i="1"/>
  <c r="M1366" i="1"/>
  <c r="M1387" i="1"/>
  <c r="M1408" i="1"/>
  <c r="M1429" i="1"/>
  <c r="M1450" i="1"/>
  <c r="M1471" i="1"/>
  <c r="M1492" i="1"/>
  <c r="M1513" i="1"/>
  <c r="M1535" i="1"/>
  <c r="M1556" i="1"/>
  <c r="M1577" i="1"/>
  <c r="M1598" i="1"/>
  <c r="M1619" i="1"/>
  <c r="M1640" i="1"/>
  <c r="M1661" i="1"/>
  <c r="M1682" i="1"/>
  <c r="M1703" i="1"/>
  <c r="M1723" i="1"/>
  <c r="M1743" i="1"/>
  <c r="M1763" i="1"/>
  <c r="M1783" i="1"/>
  <c r="M1803" i="1"/>
  <c r="M1823" i="1"/>
  <c r="M25" i="1"/>
  <c r="M48" i="1"/>
  <c r="M72" i="1"/>
  <c r="M96" i="1"/>
  <c r="M119" i="1"/>
  <c r="M143" i="1"/>
  <c r="M166" i="1"/>
  <c r="M190" i="1"/>
  <c r="M213" i="1"/>
  <c r="M237" i="1"/>
  <c r="M259" i="1"/>
  <c r="M281" i="1"/>
  <c r="M303" i="1"/>
  <c r="M325" i="1"/>
  <c r="M347" i="1"/>
  <c r="M370" i="1"/>
  <c r="M392" i="1"/>
  <c r="M415" i="1"/>
  <c r="M26" i="1"/>
  <c r="M50" i="1"/>
  <c r="M73" i="1"/>
  <c r="M97" i="1"/>
  <c r="M120" i="1"/>
  <c r="M144" i="1"/>
  <c r="M167" i="1"/>
  <c r="M191" i="1"/>
  <c r="M215" i="1"/>
  <c r="M238" i="1"/>
  <c r="M260" i="1"/>
  <c r="M282" i="1"/>
  <c r="M304" i="1"/>
  <c r="M326" i="1"/>
  <c r="M348" i="1"/>
  <c r="M371" i="1"/>
  <c r="M393" i="1"/>
  <c r="M416" i="1"/>
  <c r="M438" i="1"/>
  <c r="M460" i="1"/>
  <c r="M482" i="1"/>
  <c r="M504" i="1"/>
  <c r="M526" i="1"/>
  <c r="M548" i="1"/>
  <c r="M569" i="1"/>
  <c r="M590" i="1"/>
  <c r="M611" i="1"/>
  <c r="M632" i="1"/>
  <c r="M653" i="1"/>
  <c r="M675" i="1"/>
  <c r="M696" i="1"/>
  <c r="M717" i="1"/>
  <c r="M738" i="1"/>
  <c r="M759" i="1"/>
  <c r="M780" i="1"/>
  <c r="M801" i="1"/>
  <c r="M822" i="1"/>
  <c r="M843" i="1"/>
  <c r="M864" i="1"/>
  <c r="M885" i="1"/>
  <c r="M906" i="1"/>
  <c r="M927" i="1"/>
  <c r="M948" i="1"/>
  <c r="M969" i="1"/>
  <c r="M990" i="1"/>
  <c r="M1011" i="1"/>
  <c r="M27" i="1"/>
  <c r="M51" i="1"/>
  <c r="M75" i="1"/>
  <c r="M98" i="1"/>
  <c r="M121" i="1"/>
  <c r="M145" i="1"/>
  <c r="M168" i="1"/>
  <c r="M192" i="1"/>
  <c r="M216" i="1"/>
  <c r="M239" i="1"/>
  <c r="M261" i="1"/>
  <c r="M283" i="1"/>
  <c r="M305" i="1"/>
  <c r="M327" i="1"/>
  <c r="M350" i="1"/>
  <c r="M372" i="1"/>
  <c r="M395" i="1"/>
  <c r="M417" i="1"/>
  <c r="M439" i="1"/>
  <c r="M461" i="1"/>
  <c r="M483" i="1"/>
  <c r="M505" i="1"/>
  <c r="M527" i="1"/>
  <c r="M549" i="1"/>
  <c r="M570" i="1"/>
  <c r="M591" i="1"/>
  <c r="M612" i="1"/>
  <c r="M633" i="1"/>
  <c r="M655" i="1"/>
  <c r="M676" i="1"/>
  <c r="M697" i="1"/>
  <c r="M718" i="1"/>
  <c r="M739" i="1"/>
  <c r="M760" i="1"/>
  <c r="M781" i="1"/>
  <c r="M802" i="1"/>
  <c r="M823" i="1"/>
  <c r="M844" i="1"/>
  <c r="M865" i="1"/>
  <c r="M886" i="1"/>
  <c r="M907" i="1"/>
  <c r="M928" i="1"/>
  <c r="M949" i="1"/>
  <c r="M3" i="1"/>
  <c r="M28" i="1"/>
  <c r="M52" i="1"/>
  <c r="M76" i="1"/>
  <c r="M99" i="1"/>
  <c r="M123" i="1"/>
  <c r="M146" i="1"/>
  <c r="M170" i="1"/>
  <c r="M193" i="1"/>
  <c r="M217" i="1"/>
  <c r="M240" i="1"/>
  <c r="M262" i="1"/>
  <c r="M284" i="1"/>
  <c r="M306" i="1"/>
  <c r="M328" i="1"/>
  <c r="M351" i="1"/>
  <c r="M373" i="1"/>
  <c r="M396" i="1"/>
  <c r="M418" i="1"/>
  <c r="M440" i="1"/>
  <c r="M462" i="1"/>
  <c r="M484" i="1"/>
  <c r="M506" i="1"/>
  <c r="M528" i="1"/>
  <c r="M550" i="1"/>
  <c r="M571" i="1"/>
  <c r="M592" i="1"/>
  <c r="M613" i="1"/>
  <c r="M635" i="1"/>
  <c r="M656" i="1"/>
  <c r="M677" i="1"/>
  <c r="M698" i="1"/>
  <c r="M719" i="1"/>
  <c r="M740" i="1"/>
  <c r="M761" i="1"/>
  <c r="M782" i="1"/>
  <c r="M803" i="1"/>
  <c r="M824" i="1"/>
  <c r="M845" i="1"/>
  <c r="M866" i="1"/>
  <c r="M887" i="1"/>
  <c r="M908" i="1"/>
  <c r="M929" i="1"/>
  <c r="M32" i="1"/>
  <c r="M64" i="1"/>
  <c r="M104" i="1"/>
  <c r="M136" i="1"/>
  <c r="M176" i="1"/>
  <c r="M210" i="1"/>
  <c r="M246" i="1"/>
  <c r="M280" i="1"/>
  <c r="M315" i="1"/>
  <c r="M352" i="1"/>
  <c r="M382" i="1"/>
  <c r="M420" i="1"/>
  <c r="M448" i="1"/>
  <c r="M481" i="1"/>
  <c r="M513" i="1"/>
  <c r="M544" i="1"/>
  <c r="M576" i="1"/>
  <c r="M603" i="1"/>
  <c r="M637" i="1"/>
  <c r="M664" i="1"/>
  <c r="M695" i="1"/>
  <c r="M725" i="1"/>
  <c r="M753" i="1"/>
  <c r="M784" i="1"/>
  <c r="M809" i="1"/>
  <c r="M835" i="1"/>
  <c r="M860" i="1"/>
  <c r="M889" i="1"/>
  <c r="M915" i="1"/>
  <c r="M940" i="1"/>
  <c r="M964" i="1"/>
  <c r="M988" i="1"/>
  <c r="M1012" i="1"/>
  <c r="M1035" i="1"/>
  <c r="M1057" i="1"/>
  <c r="M1079" i="1"/>
  <c r="M1101" i="1"/>
  <c r="M1123" i="1"/>
  <c r="M1145" i="1"/>
  <c r="M1167" i="1"/>
  <c r="M1189" i="1"/>
  <c r="M1211" i="1"/>
  <c r="M1233" i="1"/>
  <c r="M1256" i="1"/>
  <c r="M1278" i="1"/>
  <c r="M1300" i="1"/>
  <c r="M1322" i="1"/>
  <c r="M1344" i="1"/>
  <c r="M1367" i="1"/>
  <c r="M1389" i="1"/>
  <c r="M1411" i="1"/>
  <c r="M1433" i="1"/>
  <c r="M1456" i="1"/>
  <c r="M1478" i="1"/>
  <c r="M1500" i="1"/>
  <c r="M1522" i="1"/>
  <c r="M1544" i="1"/>
  <c r="M1566" i="1"/>
  <c r="M1588" i="1"/>
  <c r="M1610" i="1"/>
  <c r="M1632" i="1"/>
  <c r="M1655" i="1"/>
  <c r="M1677" i="1"/>
  <c r="M1699" i="1"/>
  <c r="M1720" i="1"/>
  <c r="M1741" i="1"/>
  <c r="M1762" i="1"/>
  <c r="M1784" i="1"/>
  <c r="M1805" i="1"/>
  <c r="M1826" i="1"/>
  <c r="M1846" i="1"/>
  <c r="M1866" i="1"/>
  <c r="M1886" i="1"/>
  <c r="M1906" i="1"/>
  <c r="M1926" i="1"/>
  <c r="M1946" i="1"/>
  <c r="M1966" i="1"/>
  <c r="M1986" i="1"/>
  <c r="M2006" i="1"/>
  <c r="M2026" i="1"/>
  <c r="M2046" i="1"/>
  <c r="M2066" i="1"/>
  <c r="M2086" i="1"/>
  <c r="M2106" i="1"/>
  <c r="M2126" i="1"/>
  <c r="M35" i="1"/>
  <c r="M68" i="1"/>
  <c r="M106" i="1"/>
  <c r="M141" i="1"/>
  <c r="M178" i="1"/>
  <c r="M218" i="1"/>
  <c r="M248" i="1"/>
  <c r="M286" i="1"/>
  <c r="M317" i="1"/>
  <c r="M355" i="1"/>
  <c r="M384" i="1"/>
  <c r="M422" i="1"/>
  <c r="M451" i="1"/>
  <c r="M486" i="1"/>
  <c r="M516" i="1"/>
  <c r="M547" i="1"/>
  <c r="M578" i="1"/>
  <c r="M607" i="1"/>
  <c r="M639" i="1"/>
  <c r="M666" i="1"/>
  <c r="M700" i="1"/>
  <c r="M727" i="1"/>
  <c r="M757" i="1"/>
  <c r="M786" i="1"/>
  <c r="M811" i="1"/>
  <c r="M837" i="1"/>
  <c r="M863" i="1"/>
  <c r="M891" i="1"/>
  <c r="M917" i="1"/>
  <c r="M942" i="1"/>
  <c r="M967" i="1"/>
  <c r="M991" i="1"/>
  <c r="M1015" i="1"/>
  <c r="M1037" i="1"/>
  <c r="M1059" i="1"/>
  <c r="M1081" i="1"/>
  <c r="M1103" i="1"/>
  <c r="M1125" i="1"/>
  <c r="M1147" i="1"/>
  <c r="M1169" i="1"/>
  <c r="M1191" i="1"/>
  <c r="M1213" i="1"/>
  <c r="M1236" i="1"/>
  <c r="M1258" i="1"/>
  <c r="M1280" i="1"/>
  <c r="M1302" i="1"/>
  <c r="M1325" i="1"/>
  <c r="M1347" i="1"/>
  <c r="M1369" i="1"/>
  <c r="M1391" i="1"/>
  <c r="M1413" i="1"/>
  <c r="M1436" i="1"/>
  <c r="M1458" i="1"/>
  <c r="M1480" i="1"/>
  <c r="M1502" i="1"/>
  <c r="M1524" i="1"/>
  <c r="M1546" i="1"/>
  <c r="M1568" i="1"/>
  <c r="M1590" i="1"/>
  <c r="M1612" i="1"/>
  <c r="M1635" i="1"/>
  <c r="M1657" i="1"/>
  <c r="M1679" i="1"/>
  <c r="M1701" i="1"/>
  <c r="M1722" i="1"/>
  <c r="M1744" i="1"/>
  <c r="M1765" i="1"/>
  <c r="M1786" i="1"/>
  <c r="M1807" i="1"/>
  <c r="M1828" i="1"/>
  <c r="M1848" i="1"/>
  <c r="M1868" i="1"/>
  <c r="M1888" i="1"/>
  <c r="M1908" i="1"/>
  <c r="M1928" i="1"/>
  <c r="M1948" i="1"/>
  <c r="M1968" i="1"/>
  <c r="M1988" i="1"/>
  <c r="M2008" i="1"/>
  <c r="M2028" i="1"/>
  <c r="M2048" i="1"/>
  <c r="M2068" i="1"/>
  <c r="M2088" i="1"/>
  <c r="M2108" i="1"/>
  <c r="M2128" i="1"/>
  <c r="M36" i="1"/>
  <c r="M71" i="1"/>
  <c r="M107" i="1"/>
  <c r="M147" i="1"/>
  <c r="M179" i="1"/>
  <c r="M219" i="1"/>
  <c r="M250" i="1"/>
  <c r="M287" i="1"/>
  <c r="M318" i="1"/>
  <c r="M356" i="1"/>
  <c r="M385" i="1"/>
  <c r="M423" i="1"/>
  <c r="M452" i="1"/>
  <c r="M487" i="1"/>
  <c r="M517" i="1"/>
  <c r="M551" i="1"/>
  <c r="M579" i="1"/>
  <c r="M609" i="1"/>
  <c r="M640" i="1"/>
  <c r="M667" i="1"/>
  <c r="M701" i="1"/>
  <c r="M728" i="1"/>
  <c r="M758" i="1"/>
  <c r="M787" i="1"/>
  <c r="M812" i="1"/>
  <c r="M838" i="1"/>
  <c r="M867" i="1"/>
  <c r="M892" i="1"/>
  <c r="M918" i="1"/>
  <c r="M943" i="1"/>
  <c r="M968" i="1"/>
  <c r="M992" i="1"/>
  <c r="M1016" i="1"/>
  <c r="M1038" i="1"/>
  <c r="M1060" i="1"/>
  <c r="M1082" i="1"/>
  <c r="M1104" i="1"/>
  <c r="M1126" i="1"/>
  <c r="M1148" i="1"/>
  <c r="M1170" i="1"/>
  <c r="M1192" i="1"/>
  <c r="M1215" i="1"/>
  <c r="M1237" i="1"/>
  <c r="M1259" i="1"/>
  <c r="M1281" i="1"/>
  <c r="M1304" i="1"/>
  <c r="M1326" i="1"/>
  <c r="M1348" i="1"/>
  <c r="M1370" i="1"/>
  <c r="M1392" i="1"/>
  <c r="M1415" i="1"/>
  <c r="M1437" i="1"/>
  <c r="M1459" i="1"/>
  <c r="M1481" i="1"/>
  <c r="M1503" i="1"/>
  <c r="M1525" i="1"/>
  <c r="M4" i="1"/>
  <c r="M39" i="1"/>
  <c r="M5" i="1"/>
  <c r="M40" i="1"/>
  <c r="M80" i="1"/>
  <c r="M112" i="1"/>
  <c r="M152" i="1"/>
  <c r="M186" i="1"/>
  <c r="M224" i="1"/>
  <c r="M258" i="1"/>
  <c r="M292" i="1"/>
  <c r="M330" i="1"/>
  <c r="M360" i="1"/>
  <c r="M398" i="1"/>
  <c r="M427" i="1"/>
  <c r="M463" i="1"/>
  <c r="M492" i="1"/>
  <c r="M524" i="1"/>
  <c r="M556" i="1"/>
  <c r="M583" i="1"/>
  <c r="M617" i="1"/>
  <c r="M644" i="1"/>
  <c r="M678" i="1"/>
  <c r="M705" i="1"/>
  <c r="M736" i="1"/>
  <c r="M765" i="1"/>
  <c r="M791" i="1"/>
  <c r="M817" i="1"/>
  <c r="M846" i="1"/>
  <c r="M871" i="1"/>
  <c r="M897" i="1"/>
  <c r="M922" i="1"/>
  <c r="M950" i="1"/>
  <c r="M973" i="1"/>
  <c r="M997" i="1"/>
  <c r="M1020" i="1"/>
  <c r="M1042" i="1"/>
  <c r="M1064" i="1"/>
  <c r="M1086" i="1"/>
  <c r="M1108" i="1"/>
  <c r="M1130" i="1"/>
  <c r="M1152" i="1"/>
  <c r="M1175" i="1"/>
  <c r="M1197" i="1"/>
  <c r="M1220" i="1"/>
  <c r="M1242" i="1"/>
  <c r="M1264" i="1"/>
  <c r="M1286" i="1"/>
  <c r="M1308" i="1"/>
  <c r="M1330" i="1"/>
  <c r="M1352" i="1"/>
  <c r="M1375" i="1"/>
  <c r="M1397" i="1"/>
  <c r="M1419" i="1"/>
  <c r="M1441" i="1"/>
  <c r="M16" i="1"/>
  <c r="M41" i="1"/>
  <c r="M86" i="1"/>
  <c r="M131" i="1"/>
  <c r="M177" i="1"/>
  <c r="M225" i="1"/>
  <c r="M267" i="1"/>
  <c r="M310" i="1"/>
  <c r="M353" i="1"/>
  <c r="M399" i="1"/>
  <c r="M437" i="1"/>
  <c r="M473" i="1"/>
  <c r="M515" i="1"/>
  <c r="M557" i="1"/>
  <c r="M595" i="1"/>
  <c r="M628" i="1"/>
  <c r="M665" i="1"/>
  <c r="M706" i="1"/>
  <c r="M744" i="1"/>
  <c r="M776" i="1"/>
  <c r="M810" i="1"/>
  <c r="M847" i="1"/>
  <c r="M877" i="1"/>
  <c r="M910" i="1"/>
  <c r="M941" i="1"/>
  <c r="M975" i="1"/>
  <c r="M1002" i="1"/>
  <c r="M1030" i="1"/>
  <c r="M1058" i="1"/>
  <c r="M1087" i="1"/>
  <c r="M1115" i="1"/>
  <c r="M1141" i="1"/>
  <c r="M1168" i="1"/>
  <c r="M1199" i="1"/>
  <c r="M1225" i="1"/>
  <c r="M1251" i="1"/>
  <c r="M1279" i="1"/>
  <c r="M1309" i="1"/>
  <c r="M1336" i="1"/>
  <c r="M1362" i="1"/>
  <c r="M1390" i="1"/>
  <c r="M1420" i="1"/>
  <c r="M1446" i="1"/>
  <c r="M1472" i="1"/>
  <c r="M1498" i="1"/>
  <c r="M1526" i="1"/>
  <c r="M1550" i="1"/>
  <c r="M1575" i="1"/>
  <c r="M1600" i="1"/>
  <c r="M1624" i="1"/>
  <c r="M1648" i="1"/>
  <c r="M1672" i="1"/>
  <c r="M1697" i="1"/>
  <c r="M1721" i="1"/>
  <c r="M1746" i="1"/>
  <c r="M1769" i="1"/>
  <c r="M1792" i="1"/>
  <c r="M1815" i="1"/>
  <c r="M1838" i="1"/>
  <c r="M1860" i="1"/>
  <c r="M1882" i="1"/>
  <c r="M1904" i="1"/>
  <c r="M1927" i="1"/>
  <c r="M1950" i="1"/>
  <c r="M1972" i="1"/>
  <c r="M1994" i="1"/>
  <c r="M2016" i="1"/>
  <c r="M2038" i="1"/>
  <c r="M2060" i="1"/>
  <c r="M2082" i="1"/>
  <c r="M2104" i="1"/>
  <c r="M2127" i="1"/>
  <c r="M2148" i="1"/>
  <c r="M2168" i="1"/>
  <c r="M2188" i="1"/>
  <c r="M2208" i="1"/>
  <c r="M2228" i="1"/>
  <c r="M2248" i="1"/>
  <c r="M2268" i="1"/>
  <c r="M2288" i="1"/>
  <c r="M2308" i="1"/>
  <c r="M2328" i="1"/>
  <c r="M2348" i="1"/>
  <c r="M45" i="1"/>
  <c r="M87" i="1"/>
  <c r="M132" i="1"/>
  <c r="M180" i="1"/>
  <c r="M226" i="1"/>
  <c r="M268" i="1"/>
  <c r="M311" i="1"/>
  <c r="M357" i="1"/>
  <c r="M400" i="1"/>
  <c r="M441" i="1"/>
  <c r="M475" i="1"/>
  <c r="M518" i="1"/>
  <c r="M558" i="1"/>
  <c r="M596" i="1"/>
  <c r="M630" i="1"/>
  <c r="M670" i="1"/>
  <c r="M707" i="1"/>
  <c r="M745" i="1"/>
  <c r="M778" i="1"/>
  <c r="M813" i="1"/>
  <c r="M848" i="1"/>
  <c r="M878" i="1"/>
  <c r="M911" i="1"/>
  <c r="M944" i="1"/>
  <c r="M976" i="1"/>
  <c r="M1003" i="1"/>
  <c r="M1031" i="1"/>
  <c r="M1061" i="1"/>
  <c r="M1088" i="1"/>
  <c r="M1116" i="1"/>
  <c r="M1142" i="1"/>
  <c r="M1171" i="1"/>
  <c r="M1200" i="1"/>
  <c r="M1226" i="1"/>
  <c r="M1252" i="1"/>
  <c r="M1283" i="1"/>
  <c r="M1310" i="1"/>
  <c r="M1337" i="1"/>
  <c r="M1363" i="1"/>
  <c r="M1393" i="1"/>
  <c r="M1421" i="1"/>
  <c r="M1447" i="1"/>
  <c r="M1473" i="1"/>
  <c r="M1499" i="1"/>
  <c r="M1527" i="1"/>
  <c r="M1551" i="1"/>
  <c r="M1576" i="1"/>
  <c r="M1601" i="1"/>
  <c r="M1625" i="1"/>
  <c r="M1649" i="1"/>
  <c r="M1673" i="1"/>
  <c r="M1698" i="1"/>
  <c r="M1724" i="1"/>
  <c r="M1747" i="1"/>
  <c r="M1770" i="1"/>
  <c r="M1793" i="1"/>
  <c r="M1816" i="1"/>
  <c r="M1839" i="1"/>
  <c r="M1861" i="1"/>
  <c r="M1883" i="1"/>
  <c r="M1905" i="1"/>
  <c r="M1929" i="1"/>
  <c r="M1951" i="1"/>
  <c r="M1973" i="1"/>
  <c r="M1995" i="1"/>
  <c r="M2017" i="1"/>
  <c r="M2039" i="1"/>
  <c r="M2061" i="1"/>
  <c r="M2083" i="1"/>
  <c r="M2105" i="1"/>
  <c r="M2149" i="1"/>
  <c r="M2169" i="1"/>
  <c r="M2189" i="1"/>
  <c r="M2209" i="1"/>
  <c r="M2229" i="1"/>
  <c r="M2249" i="1"/>
  <c r="M2269" i="1"/>
  <c r="M2289" i="1"/>
  <c r="M2309" i="1"/>
  <c r="M2329" i="1"/>
  <c r="M2349" i="1"/>
  <c r="M2129" i="1"/>
  <c r="M47" i="1"/>
  <c r="M88" i="1"/>
  <c r="M133" i="1"/>
  <c r="M181" i="1"/>
  <c r="M227" i="1"/>
  <c r="M270" i="1"/>
  <c r="M312" i="1"/>
  <c r="M358" i="1"/>
  <c r="M401" i="1"/>
  <c r="M442" i="1"/>
  <c r="M478" i="1"/>
  <c r="M519" i="1"/>
  <c r="M559" i="1"/>
  <c r="M597" i="1"/>
  <c r="M631" i="1"/>
  <c r="M672" i="1"/>
  <c r="M708" i="1"/>
  <c r="M746" i="1"/>
  <c r="M779" i="1"/>
  <c r="M815" i="1"/>
  <c r="M849" i="1"/>
  <c r="M879" i="1"/>
  <c r="M912" i="1"/>
  <c r="M946" i="1"/>
  <c r="M977" i="1"/>
  <c r="M1004" i="1"/>
  <c r="M1032" i="1"/>
  <c r="M1062" i="1"/>
  <c r="M1089" i="1"/>
  <c r="M1117" i="1"/>
  <c r="M1143" i="1"/>
  <c r="M1172" i="1"/>
  <c r="M1201" i="1"/>
  <c r="M1227" i="1"/>
  <c r="M1253" i="1"/>
  <c r="M1284" i="1"/>
  <c r="M1311" i="1"/>
  <c r="M1338" i="1"/>
  <c r="M1364" i="1"/>
  <c r="M1395" i="1"/>
  <c r="M1422" i="1"/>
  <c r="M1448" i="1"/>
  <c r="M1475" i="1"/>
  <c r="M1501" i="1"/>
  <c r="M1528" i="1"/>
  <c r="M1552" i="1"/>
  <c r="M1578" i="1"/>
  <c r="M1602" i="1"/>
  <c r="M1626" i="1"/>
  <c r="M1650" i="1"/>
  <c r="M1675" i="1"/>
  <c r="M1700" i="1"/>
  <c r="M1725" i="1"/>
  <c r="M1748" i="1"/>
  <c r="M1771" i="1"/>
  <c r="M1794" i="1"/>
  <c r="M1817" i="1"/>
  <c r="M1840" i="1"/>
  <c r="M1862" i="1"/>
  <c r="M1884" i="1"/>
  <c r="M1907" i="1"/>
  <c r="M1930" i="1"/>
  <c r="M1952" i="1"/>
  <c r="M1974" i="1"/>
  <c r="M1996" i="1"/>
  <c r="M2018" i="1"/>
  <c r="M2040" i="1"/>
  <c r="M2062" i="1"/>
  <c r="M2084" i="1"/>
  <c r="M2107" i="1"/>
  <c r="M2130" i="1"/>
  <c r="M2150" i="1"/>
  <c r="M2170" i="1"/>
  <c r="M2190" i="1"/>
  <c r="M2210" i="1"/>
  <c r="M2230" i="1"/>
  <c r="M2250" i="1"/>
  <c r="M2270" i="1"/>
  <c r="M2290" i="1"/>
  <c r="M2310" i="1"/>
  <c r="M2330" i="1"/>
  <c r="M2350" i="1"/>
  <c r="M53" i="1"/>
  <c r="M92" i="1"/>
  <c r="M135" i="1"/>
  <c r="M183" i="1"/>
  <c r="M228" i="1"/>
  <c r="M271" i="1"/>
  <c r="M313" i="1"/>
  <c r="M359" i="1"/>
  <c r="M402" i="1"/>
  <c r="M443" i="1"/>
  <c r="M480" i="1"/>
  <c r="M522" i="1"/>
  <c r="M560" i="1"/>
  <c r="M598" i="1"/>
  <c r="M636" i="1"/>
  <c r="M673" i="1"/>
  <c r="M709" i="1"/>
  <c r="M747" i="1"/>
  <c r="M783" i="1"/>
  <c r="M816" i="1"/>
  <c r="M850" i="1"/>
  <c r="M880" i="1"/>
  <c r="M913" i="1"/>
  <c r="M947" i="1"/>
  <c r="M978" i="1"/>
  <c r="M1005" i="1"/>
  <c r="M1033" i="1"/>
  <c r="M1063" i="1"/>
  <c r="M1090" i="1"/>
  <c r="M1118" i="1"/>
  <c r="M1144" i="1"/>
  <c r="M1173" i="1"/>
  <c r="M1202" i="1"/>
  <c r="M1228" i="1"/>
  <c r="M1255" i="1"/>
  <c r="M1285" i="1"/>
  <c r="M1312" i="1"/>
  <c r="M1339" i="1"/>
  <c r="M1365" i="1"/>
  <c r="M1396" i="1"/>
  <c r="M1423" i="1"/>
  <c r="M1449" i="1"/>
  <c r="M1476" i="1"/>
  <c r="M1504" i="1"/>
  <c r="M1529" i="1"/>
  <c r="M1553" i="1"/>
  <c r="M1579" i="1"/>
  <c r="M1603" i="1"/>
  <c r="M1627" i="1"/>
  <c r="M1651" i="1"/>
  <c r="M1676" i="1"/>
  <c r="M1702" i="1"/>
  <c r="M1726" i="1"/>
  <c r="M1749" i="1"/>
  <c r="M1772" i="1"/>
  <c r="M1795" i="1"/>
  <c r="M1818" i="1"/>
  <c r="M1841" i="1"/>
  <c r="M1863" i="1"/>
  <c r="M1885" i="1"/>
  <c r="M1909" i="1"/>
  <c r="M1931" i="1"/>
  <c r="M1953" i="1"/>
  <c r="M1975" i="1"/>
  <c r="M1997" i="1"/>
  <c r="M2019" i="1"/>
  <c r="M2041" i="1"/>
  <c r="M2063" i="1"/>
  <c r="M2085" i="1"/>
  <c r="M2109" i="1"/>
  <c r="M2131" i="1"/>
  <c r="M2151" i="1"/>
  <c r="M2171" i="1"/>
  <c r="M2191" i="1"/>
  <c r="M2211" i="1"/>
  <c r="M2231" i="1"/>
  <c r="M2251" i="1"/>
  <c r="M2271" i="1"/>
  <c r="M2291" i="1"/>
  <c r="M2311" i="1"/>
  <c r="M2331" i="1"/>
  <c r="M2351" i="1"/>
  <c r="M55" i="1"/>
  <c r="M95" i="1"/>
  <c r="M139" i="1"/>
  <c r="M188" i="1"/>
  <c r="M230" i="1"/>
  <c r="M272" i="1"/>
  <c r="M56" i="1"/>
  <c r="M100" i="1"/>
  <c r="M148" i="1"/>
  <c r="M195" i="1"/>
  <c r="M233" i="1"/>
  <c r="M273" i="1"/>
  <c r="M319" i="1"/>
  <c r="M362" i="1"/>
  <c r="M404" i="1"/>
  <c r="M6" i="1"/>
  <c r="M57" i="1"/>
  <c r="M101" i="1"/>
  <c r="M150" i="1"/>
  <c r="M196" i="1"/>
  <c r="M236" i="1"/>
  <c r="M275" i="1"/>
  <c r="M322" i="1"/>
  <c r="M363" i="1"/>
  <c r="M405" i="1"/>
  <c r="M446" i="1"/>
  <c r="M490" i="1"/>
  <c r="M531" i="1"/>
  <c r="M565" i="1"/>
  <c r="M601" i="1"/>
  <c r="M642" i="1"/>
  <c r="M681" i="1"/>
  <c r="M716" i="1"/>
  <c r="M750" i="1"/>
  <c r="M789" i="1"/>
  <c r="M821" i="1"/>
  <c r="M853" i="1"/>
  <c r="M884" i="1"/>
  <c r="M920" i="1"/>
  <c r="M953" i="1"/>
  <c r="M981" i="1"/>
  <c r="M1009" i="1"/>
  <c r="M1040" i="1"/>
  <c r="M1067" i="1"/>
  <c r="M1095" i="1"/>
  <c r="M1121" i="1"/>
  <c r="M1150" i="1"/>
  <c r="M1179" i="1"/>
  <c r="M1205" i="1"/>
  <c r="M1231" i="1"/>
  <c r="M1262" i="1"/>
  <c r="M1289" i="1"/>
  <c r="M1316" i="1"/>
  <c r="M1342" i="1"/>
  <c r="M1372" i="1"/>
  <c r="M1400" i="1"/>
  <c r="M1426" i="1"/>
  <c r="M1453" i="1"/>
  <c r="M1482" i="1"/>
  <c r="M1507" i="1"/>
  <c r="M1532" i="1"/>
  <c r="M1558" i="1"/>
  <c r="M1582" i="1"/>
  <c r="M1606" i="1"/>
  <c r="M1630" i="1"/>
  <c r="M1656" i="1"/>
  <c r="M1681" i="1"/>
  <c r="M1706" i="1"/>
  <c r="M1729" i="1"/>
  <c r="M1752" i="1"/>
  <c r="M1775" i="1"/>
  <c r="M1798" i="1"/>
  <c r="M1821" i="1"/>
  <c r="M1844" i="1"/>
  <c r="M1867" i="1"/>
  <c r="M1890" i="1"/>
  <c r="M1912" i="1"/>
  <c r="M1934" i="1"/>
  <c r="M1956" i="1"/>
  <c r="M1978" i="1"/>
  <c r="M2000" i="1"/>
  <c r="M2022" i="1"/>
  <c r="M2044" i="1"/>
  <c r="M2067" i="1"/>
  <c r="M2090" i="1"/>
  <c r="M2112" i="1"/>
  <c r="M2134" i="1"/>
  <c r="M2154" i="1"/>
  <c r="M2174" i="1"/>
  <c r="M2194" i="1"/>
  <c r="M2214" i="1"/>
  <c r="M2234" i="1"/>
  <c r="M2254" i="1"/>
  <c r="M2274" i="1"/>
  <c r="M2294" i="1"/>
  <c r="M2314" i="1"/>
  <c r="M2334" i="1"/>
  <c r="M2354" i="1"/>
  <c r="M7" i="1"/>
  <c r="M58" i="1"/>
  <c r="M103" i="1"/>
  <c r="M151" i="1"/>
  <c r="M197" i="1"/>
  <c r="M241" i="1"/>
  <c r="M278" i="1"/>
  <c r="M324" i="1"/>
  <c r="M366" i="1"/>
  <c r="M406" i="1"/>
  <c r="M447" i="1"/>
  <c r="M491" i="1"/>
  <c r="M532" i="1"/>
  <c r="M567" i="1"/>
  <c r="M602" i="1"/>
  <c r="M643" i="1"/>
  <c r="M682" i="1"/>
  <c r="M720" i="1"/>
  <c r="M751" i="1"/>
  <c r="M790" i="1"/>
  <c r="M825" i="1"/>
  <c r="M855" i="1"/>
  <c r="M888" i="1"/>
  <c r="M921" i="1"/>
  <c r="M955" i="1"/>
  <c r="M982" i="1"/>
  <c r="M1010" i="1"/>
  <c r="M1041" i="1"/>
  <c r="M1068" i="1"/>
  <c r="M1096" i="1"/>
  <c r="M1122" i="1"/>
  <c r="M1151" i="1"/>
  <c r="M1180" i="1"/>
  <c r="M1206" i="1"/>
  <c r="M1232" i="1"/>
  <c r="M1263" i="1"/>
  <c r="M1290" i="1"/>
  <c r="M1317" i="1"/>
  <c r="M1343" i="1"/>
  <c r="M1373" i="1"/>
  <c r="M1401" i="1"/>
  <c r="M1427" i="1"/>
  <c r="M1455" i="1"/>
  <c r="M1483" i="1"/>
  <c r="M1508" i="1"/>
  <c r="M1533" i="1"/>
  <c r="M1559" i="1"/>
  <c r="M1583" i="1"/>
  <c r="M1607" i="1"/>
  <c r="M1631" i="1"/>
  <c r="M1658" i="1"/>
  <c r="M1683" i="1"/>
  <c r="M1707" i="1"/>
  <c r="M1730" i="1"/>
  <c r="M1753" i="1"/>
  <c r="M1776" i="1"/>
  <c r="M1799" i="1"/>
  <c r="M1822" i="1"/>
  <c r="M1845" i="1"/>
  <c r="M1869" i="1"/>
  <c r="M1891" i="1"/>
  <c r="M1913" i="1"/>
  <c r="M1935" i="1"/>
  <c r="M1957" i="1"/>
  <c r="M1979" i="1"/>
  <c r="M2001" i="1"/>
  <c r="M2023" i="1"/>
  <c r="M2045" i="1"/>
  <c r="M2069" i="1"/>
  <c r="M2091" i="1"/>
  <c r="M2113" i="1"/>
  <c r="M2135" i="1"/>
  <c r="M2155" i="1"/>
  <c r="M2175" i="1"/>
  <c r="M2195" i="1"/>
  <c r="M2215" i="1"/>
  <c r="M2235" i="1"/>
  <c r="M2255" i="1"/>
  <c r="M2275" i="1"/>
  <c r="M2295" i="1"/>
  <c r="M2315" i="1"/>
  <c r="M2335" i="1"/>
  <c r="M2355" i="1"/>
  <c r="M108" i="1"/>
  <c r="M8" i="1"/>
  <c r="M59" i="1"/>
  <c r="M105" i="1"/>
  <c r="M153" i="1"/>
  <c r="M198" i="1"/>
  <c r="M242" i="1"/>
  <c r="M285" i="1"/>
  <c r="M331" i="1"/>
  <c r="M368" i="1"/>
  <c r="M407" i="1"/>
  <c r="M450" i="1"/>
  <c r="M493" i="1"/>
  <c r="M533" i="1"/>
  <c r="M568" i="1"/>
  <c r="M604" i="1"/>
  <c r="M645" i="1"/>
  <c r="M683" i="1"/>
  <c r="M721" i="1"/>
  <c r="M755" i="1"/>
  <c r="M792" i="1"/>
  <c r="M826" i="1"/>
  <c r="M856" i="1"/>
  <c r="M890" i="1"/>
  <c r="M923" i="1"/>
  <c r="M956" i="1"/>
  <c r="M983" i="1"/>
  <c r="M1013" i="1"/>
  <c r="M1043" i="1"/>
  <c r="M1069" i="1"/>
  <c r="M1097" i="1"/>
  <c r="M1124" i="1"/>
  <c r="M1153" i="1"/>
  <c r="M1181" i="1"/>
  <c r="M1207" i="1"/>
  <c r="M1235" i="1"/>
  <c r="M1265" i="1"/>
  <c r="M1291" i="1"/>
  <c r="M1318" i="1"/>
  <c r="M1346" i="1"/>
  <c r="M1376" i="1"/>
  <c r="M1402" i="1"/>
  <c r="M1428" i="1"/>
  <c r="M1457" i="1"/>
  <c r="M1484" i="1"/>
  <c r="M1509" i="1"/>
  <c r="M1536" i="1"/>
  <c r="M1560" i="1"/>
  <c r="M1584" i="1"/>
  <c r="M1608" i="1"/>
  <c r="M1633" i="1"/>
  <c r="M1659" i="1"/>
  <c r="M1684" i="1"/>
  <c r="M1708" i="1"/>
  <c r="M1731" i="1"/>
  <c r="M1754" i="1"/>
  <c r="M1777" i="1"/>
  <c r="M1800" i="1"/>
  <c r="M1824" i="1"/>
  <c r="M1847" i="1"/>
  <c r="M1870" i="1"/>
  <c r="M1892" i="1"/>
  <c r="M1914" i="1"/>
  <c r="M1936" i="1"/>
  <c r="M1958" i="1"/>
  <c r="M1980" i="1"/>
  <c r="M2002" i="1"/>
  <c r="M2024" i="1"/>
  <c r="M2047" i="1"/>
  <c r="M2070" i="1"/>
  <c r="M2092" i="1"/>
  <c r="M2114" i="1"/>
  <c r="M2136" i="1"/>
  <c r="M2156" i="1"/>
  <c r="M2176" i="1"/>
  <c r="M2196" i="1"/>
  <c r="M2216" i="1"/>
  <c r="M2236" i="1"/>
  <c r="M2256" i="1"/>
  <c r="M2276" i="1"/>
  <c r="M2296" i="1"/>
  <c r="M2316" i="1"/>
  <c r="M2336" i="1"/>
  <c r="M2356" i="1"/>
  <c r="M31" i="1"/>
  <c r="M81" i="1"/>
  <c r="M126" i="1"/>
  <c r="M171" i="1"/>
  <c r="M212" i="1"/>
  <c r="M263" i="1"/>
  <c r="M77" i="1"/>
  <c r="M163" i="1"/>
  <c r="M252" i="1"/>
  <c r="M336" i="1"/>
  <c r="M403" i="1"/>
  <c r="M467" i="1"/>
  <c r="M535" i="1"/>
  <c r="M586" i="1"/>
  <c r="M649" i="1"/>
  <c r="M702" i="1"/>
  <c r="M764" i="1"/>
  <c r="M807" i="1"/>
  <c r="M862" i="1"/>
  <c r="M909" i="1"/>
  <c r="M961" i="1"/>
  <c r="M1006" i="1"/>
  <c r="M1049" i="1"/>
  <c r="M1093" i="1"/>
  <c r="M1136" i="1"/>
  <c r="M1182" i="1"/>
  <c r="M1221" i="1"/>
  <c r="M1267" i="1"/>
  <c r="M1305" i="1"/>
  <c r="M1351" i="1"/>
  <c r="M1386" i="1"/>
  <c r="M1435" i="1"/>
  <c r="M1470" i="1"/>
  <c r="M1516" i="1"/>
  <c r="M1555" i="1"/>
  <c r="M1592" i="1"/>
  <c r="M1629" i="1"/>
  <c r="M1667" i="1"/>
  <c r="M1709" i="1"/>
  <c r="M1739" i="1"/>
  <c r="M1779" i="1"/>
  <c r="M1812" i="1"/>
  <c r="M1851" i="1"/>
  <c r="M1880" i="1"/>
  <c r="M1918" i="1"/>
  <c r="M1949" i="1"/>
  <c r="M1985" i="1"/>
  <c r="M2020" i="1"/>
  <c r="M2054" i="1"/>
  <c r="M2089" i="1"/>
  <c r="M2121" i="1"/>
  <c r="M2157" i="1"/>
  <c r="M2184" i="1"/>
  <c r="M2218" i="1"/>
  <c r="M2245" i="1"/>
  <c r="M2279" i="1"/>
  <c r="M2306" i="1"/>
  <c r="M2340" i="1"/>
  <c r="M78" i="1"/>
  <c r="M165" i="1"/>
  <c r="M256" i="1"/>
  <c r="M337" i="1"/>
  <c r="M411" i="1"/>
  <c r="M468" i="1"/>
  <c r="M536" i="1"/>
  <c r="M588" i="1"/>
  <c r="M651" i="1"/>
  <c r="M703" i="1"/>
  <c r="M766" i="1"/>
  <c r="M808" i="1"/>
  <c r="M868" i="1"/>
  <c r="M916" i="1"/>
  <c r="M962" i="1"/>
  <c r="M1007" i="1"/>
  <c r="M1051" i="1"/>
  <c r="M1098" i="1"/>
  <c r="M1137" i="1"/>
  <c r="M1183" i="1"/>
  <c r="M1222" i="1"/>
  <c r="M1268" i="1"/>
  <c r="M1306" i="1"/>
  <c r="M1353" i="1"/>
  <c r="M1388" i="1"/>
  <c r="M1438" i="1"/>
  <c r="M1477" i="1"/>
  <c r="M1517" i="1"/>
  <c r="M1557" i="1"/>
  <c r="M1593" i="1"/>
  <c r="M1636" i="1"/>
  <c r="M1668" i="1"/>
  <c r="M1710" i="1"/>
  <c r="M1740" i="1"/>
  <c r="M1780" i="1"/>
  <c r="M1813" i="1"/>
  <c r="M1852" i="1"/>
  <c r="M1881" i="1"/>
  <c r="M1919" i="1"/>
  <c r="M1954" i="1"/>
  <c r="M1987" i="1"/>
  <c r="M2021" i="1"/>
  <c r="M2055" i="1"/>
  <c r="M2093" i="1"/>
  <c r="M2122" i="1"/>
  <c r="M2158" i="1"/>
  <c r="M2185" i="1"/>
  <c r="M2219" i="1"/>
  <c r="M2246" i="1"/>
  <c r="M2280" i="1"/>
  <c r="M2307" i="1"/>
  <c r="M2341" i="1"/>
  <c r="M1854" i="1"/>
  <c r="M1111" i="1"/>
  <c r="M24" i="1"/>
  <c r="M436" i="1"/>
  <c r="M561" i="1"/>
  <c r="M620" i="1"/>
  <c r="M733" i="1"/>
  <c r="M836" i="1"/>
  <c r="M937" i="1"/>
  <c r="M1027" i="1"/>
  <c r="M1112" i="1"/>
  <c r="M1203" i="1"/>
  <c r="M1288" i="1"/>
  <c r="M1377" i="1"/>
  <c r="M1461" i="1"/>
  <c r="M1539" i="1"/>
  <c r="M1615" i="1"/>
  <c r="M1689" i="1"/>
  <c r="M1727" i="1"/>
  <c r="M1760" i="1"/>
  <c r="M1797" i="1"/>
  <c r="M1833" i="1"/>
  <c r="M1900" i="1"/>
  <c r="M1938" i="1"/>
  <c r="M1969" i="1"/>
  <c r="M2005" i="1"/>
  <c r="M2074" i="1"/>
  <c r="M2103" i="1"/>
  <c r="M2141" i="1"/>
  <c r="M2202" i="1"/>
  <c r="M2324" i="1"/>
  <c r="M30" i="1"/>
  <c r="M621" i="1"/>
  <c r="M795" i="1"/>
  <c r="M896" i="1"/>
  <c r="M989" i="1"/>
  <c r="M1028" i="1"/>
  <c r="M1119" i="1"/>
  <c r="M1161" i="1"/>
  <c r="M1204" i="1"/>
  <c r="M2036" i="1"/>
  <c r="M79" i="1"/>
  <c r="M172" i="1"/>
  <c r="M264" i="1"/>
  <c r="M338" i="1"/>
  <c r="M413" i="1"/>
  <c r="M470" i="1"/>
  <c r="M537" i="1"/>
  <c r="M589" i="1"/>
  <c r="M652" i="1"/>
  <c r="M704" i="1"/>
  <c r="M767" i="1"/>
  <c r="M818" i="1"/>
  <c r="M869" i="1"/>
  <c r="M919" i="1"/>
  <c r="M963" i="1"/>
  <c r="M1017" i="1"/>
  <c r="M1052" i="1"/>
  <c r="M1099" i="1"/>
  <c r="M1138" i="1"/>
  <c r="M1184" i="1"/>
  <c r="M1223" i="1"/>
  <c r="M1269" i="1"/>
  <c r="M1307" i="1"/>
  <c r="M1355" i="1"/>
  <c r="M1398" i="1"/>
  <c r="M1439" i="1"/>
  <c r="M1479" i="1"/>
  <c r="M1518" i="1"/>
  <c r="M1561" i="1"/>
  <c r="M1595" i="1"/>
  <c r="M1637" i="1"/>
  <c r="M1669" i="1"/>
  <c r="M1711" i="1"/>
  <c r="M1742" i="1"/>
  <c r="M1781" i="1"/>
  <c r="M1814" i="1"/>
  <c r="M1853" i="1"/>
  <c r="M1887" i="1"/>
  <c r="M1920" i="1"/>
  <c r="M1955" i="1"/>
  <c r="M1989" i="1"/>
  <c r="M2025" i="1"/>
  <c r="M2056" i="1"/>
  <c r="M2094" i="1"/>
  <c r="M2123" i="1"/>
  <c r="M2159" i="1"/>
  <c r="M2186" i="1"/>
  <c r="M2220" i="1"/>
  <c r="M2247" i="1"/>
  <c r="M2281" i="1"/>
  <c r="M2312" i="1"/>
  <c r="M2342" i="1"/>
  <c r="M1562" i="1"/>
  <c r="M1745" i="1"/>
  <c r="M2027" i="1"/>
  <c r="M2343" i="1"/>
  <c r="M1572" i="1"/>
  <c r="M83" i="1"/>
  <c r="M173" i="1"/>
  <c r="M265" i="1"/>
  <c r="M339" i="1"/>
  <c r="M419" i="1"/>
  <c r="M471" i="1"/>
  <c r="M538" i="1"/>
  <c r="M593" i="1"/>
  <c r="M657" i="1"/>
  <c r="M712" i="1"/>
  <c r="M768" i="1"/>
  <c r="M820" i="1"/>
  <c r="M870" i="1"/>
  <c r="M925" i="1"/>
  <c r="M965" i="1"/>
  <c r="M1018" i="1"/>
  <c r="M1053" i="1"/>
  <c r="M1100" i="1"/>
  <c r="M1139" i="1"/>
  <c r="M1185" i="1"/>
  <c r="M1224" i="1"/>
  <c r="M1270" i="1"/>
  <c r="M1313" i="1"/>
  <c r="M1356" i="1"/>
  <c r="M1399" i="1"/>
  <c r="M1440" i="1"/>
  <c r="M1485" i="1"/>
  <c r="M1519" i="1"/>
  <c r="M1596" i="1"/>
  <c r="M1638" i="1"/>
  <c r="M1670" i="1"/>
  <c r="M1712" i="1"/>
  <c r="M1782" i="1"/>
  <c r="M1819" i="1"/>
  <c r="M1889" i="1"/>
  <c r="M1921" i="1"/>
  <c r="M1959" i="1"/>
  <c r="M1990" i="1"/>
  <c r="M2057" i="1"/>
  <c r="M2095" i="1"/>
  <c r="M2124" i="1"/>
  <c r="M2160" i="1"/>
  <c r="M2187" i="1"/>
  <c r="M2221" i="1"/>
  <c r="M2252" i="1"/>
  <c r="M2282" i="1"/>
  <c r="M2313" i="1"/>
  <c r="M1287" i="1"/>
  <c r="M206" i="1"/>
  <c r="M2172" i="1"/>
  <c r="M84" i="1"/>
  <c r="M175" i="1"/>
  <c r="M266" i="1"/>
  <c r="M340" i="1"/>
  <c r="M421" i="1"/>
  <c r="M472" i="1"/>
  <c r="M539" i="1"/>
  <c r="M599" i="1"/>
  <c r="M658" i="1"/>
  <c r="M715" i="1"/>
  <c r="M769" i="1"/>
  <c r="M827" i="1"/>
  <c r="M872" i="1"/>
  <c r="M926" i="1"/>
  <c r="M970" i="1"/>
  <c r="M1019" i="1"/>
  <c r="M1055" i="1"/>
  <c r="M1102" i="1"/>
  <c r="M1140" i="1"/>
  <c r="M1186" i="1"/>
  <c r="M1229" i="1"/>
  <c r="M1271" i="1"/>
  <c r="M1315" i="1"/>
  <c r="M1357" i="1"/>
  <c r="M1403" i="1"/>
  <c r="M1442" i="1"/>
  <c r="M1486" i="1"/>
  <c r="M1520" i="1"/>
  <c r="M1563" i="1"/>
  <c r="M1597" i="1"/>
  <c r="M1639" i="1"/>
  <c r="M1671" i="1"/>
  <c r="M1713" i="1"/>
  <c r="M1750" i="1"/>
  <c r="M1785" i="1"/>
  <c r="M1820" i="1"/>
  <c r="M1855" i="1"/>
  <c r="M1893" i="1"/>
  <c r="M1922" i="1"/>
  <c r="M1960" i="1"/>
  <c r="M1991" i="1"/>
  <c r="M2029" i="1"/>
  <c r="M2058" i="1"/>
  <c r="M2096" i="1"/>
  <c r="M2125" i="1"/>
  <c r="M2161" i="1"/>
  <c r="M2192" i="1"/>
  <c r="M2222" i="1"/>
  <c r="M2253" i="1"/>
  <c r="M2283" i="1"/>
  <c r="M2317" i="1"/>
  <c r="M2344" i="1"/>
  <c r="M1196" i="1"/>
  <c r="M125" i="1"/>
  <c r="M2233" i="1"/>
  <c r="M85" i="1"/>
  <c r="M199" i="1"/>
  <c r="M288" i="1"/>
  <c r="M341" i="1"/>
  <c r="M424" i="1"/>
  <c r="M485" i="1"/>
  <c r="M540" i="1"/>
  <c r="M600" i="1"/>
  <c r="M659" i="1"/>
  <c r="M722" i="1"/>
  <c r="M770" i="1"/>
  <c r="M828" i="1"/>
  <c r="M873" i="1"/>
  <c r="M930" i="1"/>
  <c r="M971" i="1"/>
  <c r="M1021" i="1"/>
  <c r="M1056" i="1"/>
  <c r="M1105" i="1"/>
  <c r="M1146" i="1"/>
  <c r="M1187" i="1"/>
  <c r="M1230" i="1"/>
  <c r="M1272" i="1"/>
  <c r="M1319" i="1"/>
  <c r="M1358" i="1"/>
  <c r="M1404" i="1"/>
  <c r="M1443" i="1"/>
  <c r="M1487" i="1"/>
  <c r="M1521" i="1"/>
  <c r="M1564" i="1"/>
  <c r="M1599" i="1"/>
  <c r="M1641" i="1"/>
  <c r="M1678" i="1"/>
  <c r="M1714" i="1"/>
  <c r="M1751" i="1"/>
  <c r="M1787" i="1"/>
  <c r="M1825" i="1"/>
  <c r="M1856" i="1"/>
  <c r="M1894" i="1"/>
  <c r="M1923" i="1"/>
  <c r="M1961" i="1"/>
  <c r="M1992" i="1"/>
  <c r="M2030" i="1"/>
  <c r="M2059" i="1"/>
  <c r="M2097" i="1"/>
  <c r="M2132" i="1"/>
  <c r="M2162" i="1"/>
  <c r="M2193" i="1"/>
  <c r="M2223" i="1"/>
  <c r="M2257" i="1"/>
  <c r="M2284" i="1"/>
  <c r="M2318" i="1"/>
  <c r="M2345" i="1"/>
  <c r="M2292" i="1"/>
  <c r="M555" i="1"/>
  <c r="M377" i="1"/>
  <c r="M10" i="1"/>
  <c r="M110" i="1"/>
  <c r="M200" i="1"/>
  <c r="M290" i="1"/>
  <c r="M344" i="1"/>
  <c r="M425" i="1"/>
  <c r="M488" i="1"/>
  <c r="M541" i="1"/>
  <c r="M610" i="1"/>
  <c r="M660" i="1"/>
  <c r="M723" i="1"/>
  <c r="M771" i="1"/>
  <c r="M829" i="1"/>
  <c r="M875" i="1"/>
  <c r="M931" i="1"/>
  <c r="M972" i="1"/>
  <c r="M1022" i="1"/>
  <c r="M1065" i="1"/>
  <c r="M1106" i="1"/>
  <c r="M1149" i="1"/>
  <c r="M1188" i="1"/>
  <c r="M1238" i="1"/>
  <c r="M1273" i="1"/>
  <c r="M1320" i="1"/>
  <c r="M1359" i="1"/>
  <c r="M1405" i="1"/>
  <c r="M1444" i="1"/>
  <c r="M1488" i="1"/>
  <c r="M1523" i="1"/>
  <c r="M1565" i="1"/>
  <c r="M1604" i="1"/>
  <c r="M1642" i="1"/>
  <c r="M1680" i="1"/>
  <c r="M1715" i="1"/>
  <c r="M1755" i="1"/>
  <c r="M1788" i="1"/>
  <c r="M1827" i="1"/>
  <c r="M1857" i="1"/>
  <c r="M1895" i="1"/>
  <c r="M1924" i="1"/>
  <c r="M1962" i="1"/>
  <c r="M1993" i="1"/>
  <c r="M2031" i="1"/>
  <c r="M2064" i="1"/>
  <c r="M2098" i="1"/>
  <c r="M2133" i="1"/>
  <c r="M2163" i="1"/>
  <c r="M2197" i="1"/>
  <c r="M2224" i="1"/>
  <c r="M2258" i="1"/>
  <c r="M2285" i="1"/>
  <c r="M2319" i="1"/>
  <c r="M2346" i="1"/>
  <c r="M2353" i="1"/>
  <c r="M433" i="1"/>
  <c r="M297" i="1"/>
  <c r="M13" i="1"/>
  <c r="M111" i="1"/>
  <c r="M201" i="1"/>
  <c r="M291" i="1"/>
  <c r="M346" i="1"/>
  <c r="M426" i="1"/>
  <c r="M495" i="1"/>
  <c r="M546" i="1"/>
  <c r="M615" i="1"/>
  <c r="M661" i="1"/>
  <c r="M724" i="1"/>
  <c r="M772" i="1"/>
  <c r="M830" i="1"/>
  <c r="M876" i="1"/>
  <c r="M932" i="1"/>
  <c r="M979" i="1"/>
  <c r="M1023" i="1"/>
  <c r="M1066" i="1"/>
  <c r="M1107" i="1"/>
  <c r="M1155" i="1"/>
  <c r="M1190" i="1"/>
  <c r="M1239" i="1"/>
  <c r="M1275" i="1"/>
  <c r="M1321" i="1"/>
  <c r="M1360" i="1"/>
  <c r="M1406" i="1"/>
  <c r="M1445" i="1"/>
  <c r="M1489" i="1"/>
  <c r="M1530" i="1"/>
  <c r="M1567" i="1"/>
  <c r="M1605" i="1"/>
  <c r="M1643" i="1"/>
  <c r="M1685" i="1"/>
  <c r="M1716" i="1"/>
  <c r="M1756" i="1"/>
  <c r="M1789" i="1"/>
  <c r="M1829" i="1"/>
  <c r="M1858" i="1"/>
  <c r="M1896" i="1"/>
  <c r="M1925" i="1"/>
  <c r="M1963" i="1"/>
  <c r="M1998" i="1"/>
  <c r="M2032" i="1"/>
  <c r="M2065" i="1"/>
  <c r="M2099" i="1"/>
  <c r="M2137" i="1"/>
  <c r="M2164" i="1"/>
  <c r="M2198" i="1"/>
  <c r="M2225" i="1"/>
  <c r="M2259" i="1"/>
  <c r="M2286" i="1"/>
  <c r="M2320" i="1"/>
  <c r="M2347" i="1"/>
  <c r="M17" i="1"/>
  <c r="M118" i="1"/>
  <c r="M204" i="1"/>
  <c r="M295" i="1"/>
  <c r="M375" i="1"/>
  <c r="M430" i="1"/>
  <c r="M497" i="1"/>
  <c r="M553" i="1"/>
  <c r="M618" i="1"/>
  <c r="M663" i="1"/>
  <c r="M729" i="1"/>
  <c r="M785" i="1"/>
  <c r="M832" i="1"/>
  <c r="M883" i="1"/>
  <c r="M935" i="1"/>
  <c r="M984" i="1"/>
  <c r="M1025" i="1"/>
  <c r="M1072" i="1"/>
  <c r="M1110" i="1"/>
  <c r="M1158" i="1"/>
  <c r="M1195" i="1"/>
  <c r="M1243" i="1"/>
  <c r="M1277" i="1"/>
  <c r="M1327" i="1"/>
  <c r="M1368" i="1"/>
  <c r="M1409" i="1"/>
  <c r="M1452" i="1"/>
  <c r="M1491" i="1"/>
  <c r="M1537" i="1"/>
  <c r="M1570" i="1"/>
  <c r="M1611" i="1"/>
  <c r="M1645" i="1"/>
  <c r="M1687" i="1"/>
  <c r="M1718" i="1"/>
  <c r="M1758" i="1"/>
  <c r="M1791" i="1"/>
  <c r="M1831" i="1"/>
  <c r="M1864" i="1"/>
  <c r="M1898" i="1"/>
  <c r="M1933" i="1"/>
  <c r="M1965" i="1"/>
  <c r="M2003" i="1"/>
  <c r="M2034" i="1"/>
  <c r="M2072" i="1"/>
  <c r="M2101" i="1"/>
  <c r="M2139" i="1"/>
  <c r="M2166" i="1"/>
  <c r="M2200" i="1"/>
  <c r="M2227" i="1"/>
  <c r="M2261" i="1"/>
  <c r="M2322" i="1"/>
  <c r="M18" i="1"/>
  <c r="M124" i="1"/>
  <c r="M205" i="1"/>
  <c r="M296" i="1"/>
  <c r="M376" i="1"/>
  <c r="M500" i="1"/>
  <c r="M619" i="1"/>
  <c r="M679" i="1"/>
  <c r="M730" i="1"/>
  <c r="M788" i="1"/>
  <c r="M833" i="1"/>
  <c r="M893" i="1"/>
  <c r="M936" i="1"/>
  <c r="M985" i="1"/>
  <c r="M1026" i="1"/>
  <c r="M1073" i="1"/>
  <c r="M1159" i="1"/>
  <c r="M1244" i="1"/>
  <c r="M1328" i="1"/>
  <c r="M1371" i="1"/>
  <c r="M1410" i="1"/>
  <c r="M1460" i="1"/>
  <c r="M1493" i="1"/>
  <c r="M1538" i="1"/>
  <c r="M1571" i="1"/>
  <c r="M1613" i="1"/>
  <c r="M1646" i="1"/>
  <c r="M1688" i="1"/>
  <c r="M1719" i="1"/>
  <c r="M1759" i="1"/>
  <c r="M1796" i="1"/>
  <c r="M1832" i="1"/>
  <c r="M1865" i="1"/>
  <c r="M1899" i="1"/>
  <c r="M1937" i="1"/>
  <c r="M1967" i="1"/>
  <c r="M2004" i="1"/>
  <c r="M2035" i="1"/>
  <c r="M2073" i="1"/>
  <c r="M2102" i="1"/>
  <c r="M2140" i="1"/>
  <c r="M2167" i="1"/>
  <c r="M2201" i="1"/>
  <c r="M2232" i="1"/>
  <c r="M2262" i="1"/>
  <c r="M2293" i="1"/>
  <c r="M2323" i="1"/>
  <c r="M2" i="1"/>
  <c r="M502" i="1"/>
  <c r="M680" i="1"/>
  <c r="M793" i="1"/>
  <c r="M895" i="1"/>
  <c r="M986" i="1"/>
  <c r="M1075" i="1"/>
  <c r="M1160" i="1"/>
  <c r="M1245" i="1"/>
  <c r="M1329" i="1"/>
  <c r="M1412" i="1"/>
  <c r="M1495" i="1"/>
  <c r="M1647" i="1"/>
  <c r="M1871" i="1"/>
  <c r="M2263" i="1"/>
  <c r="M562" i="1"/>
  <c r="M684" i="1"/>
  <c r="M737" i="1"/>
  <c r="M839" i="1"/>
  <c r="M15" i="1"/>
  <c r="M116" i="1"/>
  <c r="M203" i="1"/>
  <c r="M293" i="1"/>
  <c r="M361" i="1"/>
  <c r="M428" i="1"/>
  <c r="M496" i="1"/>
  <c r="M552" i="1"/>
  <c r="M616" i="1"/>
  <c r="M662" i="1"/>
  <c r="M726" i="1"/>
  <c r="M775" i="1"/>
  <c r="M831" i="1"/>
  <c r="M881" i="1"/>
  <c r="M933" i="1"/>
  <c r="M980" i="1"/>
  <c r="M1024" i="1"/>
  <c r="M1070" i="1"/>
  <c r="M1109" i="1"/>
  <c r="M1157" i="1"/>
  <c r="M1193" i="1"/>
  <c r="M1241" i="1"/>
  <c r="M1276" i="1"/>
  <c r="M1323" i="1"/>
  <c r="M1361" i="1"/>
  <c r="M1407" i="1"/>
  <c r="M1451" i="1"/>
  <c r="M1490" i="1"/>
  <c r="M1531" i="1"/>
  <c r="M1569" i="1"/>
  <c r="M1609" i="1"/>
  <c r="M1644" i="1"/>
  <c r="M1686" i="1"/>
  <c r="M1717" i="1"/>
  <c r="M1757" i="1"/>
  <c r="M1790" i="1"/>
  <c r="M1830" i="1"/>
  <c r="M1859" i="1"/>
  <c r="M1897" i="1"/>
  <c r="M1932" i="1"/>
  <c r="M1964" i="1"/>
  <c r="M1999" i="1"/>
  <c r="M2033" i="1"/>
  <c r="M2071" i="1"/>
  <c r="M2100" i="1"/>
  <c r="M2138" i="1"/>
  <c r="M2165" i="1"/>
  <c r="M2199" i="1"/>
  <c r="M2226" i="1"/>
  <c r="M2260" i="1"/>
  <c r="M2287" i="1"/>
  <c r="M2321" i="1"/>
  <c r="M2352" i="1"/>
  <c r="M127" i="1"/>
  <c r="M938" i="1"/>
  <c r="M2297" i="1"/>
  <c r="M63" i="1"/>
  <c r="M158" i="1"/>
  <c r="M247" i="1"/>
  <c r="M333" i="1"/>
  <c r="M391" i="1"/>
  <c r="M465" i="1"/>
  <c r="M525" i="1"/>
  <c r="M581" i="1"/>
  <c r="M641" i="1"/>
  <c r="M693" i="1"/>
  <c r="M762" i="1"/>
  <c r="M805" i="1"/>
  <c r="M858" i="1"/>
  <c r="M904" i="1"/>
  <c r="M959" i="1"/>
  <c r="M1000" i="1"/>
  <c r="M1047" i="1"/>
  <c r="M1085" i="1"/>
  <c r="M1132" i="1"/>
  <c r="M1176" i="1"/>
  <c r="M1217" i="1"/>
  <c r="M1260" i="1"/>
  <c r="M1299" i="1"/>
  <c r="M1349" i="1"/>
  <c r="M1384" i="1"/>
  <c r="M1431" i="1"/>
  <c r="M1468" i="1"/>
  <c r="M1512" i="1"/>
  <c r="M1548" i="1"/>
  <c r="M1589" i="1"/>
  <c r="M1623" i="1"/>
  <c r="M1665" i="1"/>
  <c r="M1704" i="1"/>
  <c r="M1737" i="1"/>
  <c r="M1774" i="1"/>
  <c r="M1810" i="1"/>
  <c r="M1849" i="1"/>
  <c r="M1878" i="1"/>
  <c r="M1916" i="1"/>
  <c r="M1945" i="1"/>
  <c r="M1983" i="1"/>
  <c r="M2014" i="1"/>
  <c r="M2052" i="1"/>
  <c r="M2081" i="1"/>
  <c r="M2119" i="1"/>
  <c r="M2152" i="1"/>
  <c r="M2182" i="1"/>
  <c r="M2213" i="1"/>
  <c r="M2243" i="1"/>
  <c r="M2277" i="1"/>
  <c r="M2304" i="1"/>
  <c r="M2338" i="1"/>
  <c r="M223" i="1"/>
  <c r="M445" i="1"/>
  <c r="M623" i="1"/>
  <c r="M800" i="1"/>
  <c r="M960" i="1"/>
  <c r="M1120" i="1"/>
  <c r="M1248" i="1"/>
  <c r="M1379" i="1"/>
  <c r="M1496" i="1"/>
  <c r="M1591" i="1"/>
  <c r="M1696" i="1"/>
  <c r="M1808" i="1"/>
  <c r="M1910" i="1"/>
  <c r="M2010" i="1"/>
  <c r="M2111" i="1"/>
  <c r="M2203" i="1"/>
  <c r="M2278" i="1"/>
  <c r="M245" i="1"/>
  <c r="M459" i="1"/>
  <c r="M638" i="1"/>
  <c r="M841" i="1"/>
  <c r="M996" i="1"/>
  <c r="M1129" i="1"/>
  <c r="M1257" i="1"/>
  <c r="M1382" i="1"/>
  <c r="M1506" i="1"/>
  <c r="M1618" i="1"/>
  <c r="M1732" i="1"/>
  <c r="M1834" i="1"/>
  <c r="M1917" i="1"/>
  <c r="M2013" i="1"/>
  <c r="M2117" i="1"/>
  <c r="M2206" i="1"/>
  <c r="M2300" i="1"/>
  <c r="M464" i="1"/>
  <c r="M1835" i="1"/>
  <c r="M2015" i="1"/>
  <c r="M2207" i="1"/>
  <c r="M2301" i="1"/>
  <c r="M1982" i="1"/>
  <c r="M2179" i="1"/>
  <c r="M952" i="1"/>
  <c r="M582" i="1"/>
  <c r="M444" i="1"/>
  <c r="M243" i="1"/>
  <c r="M456" i="1"/>
  <c r="M624" i="1"/>
  <c r="M804" i="1"/>
  <c r="M993" i="1"/>
  <c r="M1127" i="1"/>
  <c r="M1249" i="1"/>
  <c r="M1380" i="1"/>
  <c r="M1497" i="1"/>
  <c r="M1616" i="1"/>
  <c r="M1705" i="1"/>
  <c r="M1809" i="1"/>
  <c r="M1911" i="1"/>
  <c r="M2011" i="1"/>
  <c r="M2115" i="1"/>
  <c r="M2204" i="1"/>
  <c r="M2298" i="1"/>
  <c r="M244" i="1"/>
  <c r="M458" i="1"/>
  <c r="M625" i="1"/>
  <c r="M806" i="1"/>
  <c r="M995" i="1"/>
  <c r="M1128" i="1"/>
  <c r="M1250" i="1"/>
  <c r="M1381" i="1"/>
  <c r="M1505" i="1"/>
  <c r="M1617" i="1"/>
  <c r="M1728" i="1"/>
  <c r="M1811" i="1"/>
  <c r="M1915" i="1"/>
  <c r="M2012" i="1"/>
  <c r="M2116" i="1"/>
  <c r="M2205" i="1"/>
  <c r="M2299" i="1"/>
  <c r="M1216" i="1"/>
  <c r="M2079" i="1"/>
  <c r="M1984" i="1"/>
  <c r="M2267" i="1"/>
  <c r="M221" i="1"/>
  <c r="M2183" i="1"/>
  <c r="M1340" i="1"/>
  <c r="M1692" i="1"/>
  <c r="M1693" i="1"/>
  <c r="M2009" i="1"/>
  <c r="M1879" i="1"/>
  <c r="M1901" i="1"/>
  <c r="M1902" i="1"/>
  <c r="M1469" i="1"/>
  <c r="M251" i="1"/>
  <c r="M646" i="1"/>
  <c r="M842" i="1"/>
  <c r="M998" i="1"/>
  <c r="M1131" i="1"/>
  <c r="M1266" i="1"/>
  <c r="M1383" i="1"/>
  <c r="M1510" i="1"/>
  <c r="M1620" i="1"/>
  <c r="M1733" i="1"/>
  <c r="M1939" i="1"/>
  <c r="M2118" i="1"/>
  <c r="M1691" i="1"/>
  <c r="M1466" i="1"/>
  <c r="M1804" i="1"/>
  <c r="M1806" i="1"/>
  <c r="M300" i="1"/>
  <c r="M466" i="1"/>
  <c r="M685" i="1"/>
  <c r="M851" i="1"/>
  <c r="M999" i="1"/>
  <c r="M1133" i="1"/>
  <c r="M1292" i="1"/>
  <c r="M1385" i="1"/>
  <c r="M1511" i="1"/>
  <c r="M1621" i="1"/>
  <c r="M1734" i="1"/>
  <c r="M1836" i="1"/>
  <c r="M1940" i="1"/>
  <c r="M2037" i="1"/>
  <c r="M2120" i="1"/>
  <c r="M2212" i="1"/>
  <c r="M2302" i="1"/>
  <c r="M308" i="1"/>
  <c r="M1664" i="1"/>
  <c r="M939" i="1"/>
  <c r="M1581" i="1"/>
  <c r="M1585" i="1"/>
  <c r="M1586" i="1"/>
  <c r="M1378" i="1"/>
  <c r="M33" i="1"/>
  <c r="M302" i="1"/>
  <c r="M503" i="1"/>
  <c r="M686" i="1"/>
  <c r="M852" i="1"/>
  <c r="M1001" i="1"/>
  <c r="M1162" i="1"/>
  <c r="M1293" i="1"/>
  <c r="M1416" i="1"/>
  <c r="M1515" i="1"/>
  <c r="M1622" i="1"/>
  <c r="M1735" i="1"/>
  <c r="M1837" i="1"/>
  <c r="M1941" i="1"/>
  <c r="M2042" i="1"/>
  <c r="M2142" i="1"/>
  <c r="M2217" i="1"/>
  <c r="M2303" i="1"/>
  <c r="M38" i="1"/>
  <c r="M688" i="1"/>
  <c r="M1039" i="1"/>
  <c r="M1296" i="1"/>
  <c r="M1541" i="1"/>
  <c r="M1738" i="1"/>
  <c r="M1943" i="1"/>
  <c r="M2144" i="1"/>
  <c r="M2325" i="1"/>
  <c r="M530" i="1"/>
  <c r="M1432" i="1"/>
  <c r="M1874" i="1"/>
  <c r="M2075" i="1"/>
  <c r="M2333" i="1"/>
  <c r="M743" i="1"/>
  <c r="M1209" i="1"/>
  <c r="M1549" i="1"/>
  <c r="M1976" i="1"/>
  <c r="M2244" i="1"/>
  <c r="M905" i="1"/>
  <c r="M1333" i="1"/>
  <c r="M1773" i="1"/>
  <c r="M2077" i="1"/>
  <c r="M1464" i="1"/>
  <c r="M1981" i="1"/>
  <c r="M383" i="1"/>
  <c r="M580" i="1"/>
  <c r="M797" i="1"/>
  <c r="M799" i="1"/>
  <c r="M37" i="1"/>
  <c r="M307" i="1"/>
  <c r="M507" i="1"/>
  <c r="M687" i="1"/>
  <c r="M857" i="1"/>
  <c r="M1036" i="1"/>
  <c r="M1163" i="1"/>
  <c r="M1295" i="1"/>
  <c r="M1417" i="1"/>
  <c r="M1540" i="1"/>
  <c r="M1628" i="1"/>
  <c r="M1736" i="1"/>
  <c r="M1842" i="1"/>
  <c r="M1942" i="1"/>
  <c r="M2043" i="1"/>
  <c r="M2143" i="1"/>
  <c r="M2237" i="1"/>
  <c r="M2305" i="1"/>
  <c r="M508" i="1"/>
  <c r="M859" i="1"/>
  <c r="M1164" i="1"/>
  <c r="M1418" i="1"/>
  <c r="M1652" i="1"/>
  <c r="M1843" i="1"/>
  <c r="M2049" i="1"/>
  <c r="M2238" i="1"/>
  <c r="M742" i="1"/>
  <c r="M1331" i="1"/>
  <c r="M1663" i="1"/>
  <c r="M1971" i="1"/>
  <c r="M2153" i="1"/>
  <c r="M130" i="1"/>
  <c r="M1076" i="1"/>
  <c r="M1462" i="1"/>
  <c r="M1875" i="1"/>
  <c r="M2173" i="1"/>
  <c r="M2337" i="1"/>
  <c r="M155" i="1"/>
  <c r="M1210" i="1"/>
  <c r="M1573" i="1"/>
  <c r="M1977" i="1"/>
  <c r="M2339" i="1"/>
  <c r="M156" i="1"/>
  <c r="M1690" i="1"/>
  <c r="M2265" i="1"/>
  <c r="M577" i="1"/>
  <c r="M159" i="1"/>
  <c r="M957" i="1"/>
  <c r="M2181" i="1"/>
  <c r="M1091" i="1"/>
  <c r="M2273" i="1"/>
  <c r="M1080" i="1"/>
  <c r="M1802" i="1"/>
  <c r="M1350" i="1"/>
  <c r="M1695" i="1"/>
  <c r="M60" i="1"/>
  <c r="M316" i="1"/>
  <c r="M510" i="1"/>
  <c r="M691" i="1"/>
  <c r="M898" i="1"/>
  <c r="M1044" i="1"/>
  <c r="M1165" i="1"/>
  <c r="M1297" i="1"/>
  <c r="M1424" i="1"/>
  <c r="M1542" i="1"/>
  <c r="M1653" i="1"/>
  <c r="M1761" i="1"/>
  <c r="M1850" i="1"/>
  <c r="M1944" i="1"/>
  <c r="M2050" i="1"/>
  <c r="M2145" i="1"/>
  <c r="M2239" i="1"/>
  <c r="M2326" i="1"/>
  <c r="M61" i="1"/>
  <c r="M332" i="1"/>
  <c r="M511" i="1"/>
  <c r="M699" i="1"/>
  <c r="M899" i="1"/>
  <c r="M1045" i="1"/>
  <c r="M1166" i="1"/>
  <c r="M1298" i="1"/>
  <c r="M1425" i="1"/>
  <c r="M1543" i="1"/>
  <c r="M1660" i="1"/>
  <c r="M1764" i="1"/>
  <c r="M1872" i="1"/>
  <c r="M1947" i="1"/>
  <c r="M2051" i="1"/>
  <c r="M2146" i="1"/>
  <c r="M2240" i="1"/>
  <c r="M2327" i="1"/>
  <c r="M378" i="1"/>
  <c r="M1547" i="1"/>
  <c r="M2242" i="1"/>
  <c r="M379" i="1"/>
  <c r="M902" i="1"/>
  <c r="M1332" i="1"/>
  <c r="M2076" i="1"/>
  <c r="M380" i="1"/>
  <c r="M748" i="1"/>
  <c r="M1077" i="1"/>
  <c r="M1463" i="1"/>
  <c r="M1876" i="1"/>
  <c r="M2264" i="1"/>
  <c r="M381" i="1"/>
  <c r="M1335" i="1"/>
  <c r="M1778" i="1"/>
  <c r="M2078" i="1"/>
  <c r="M157" i="1"/>
  <c r="M388" i="1"/>
  <c r="M2180" i="1"/>
  <c r="M1084" i="1"/>
  <c r="M2272" i="1"/>
  <c r="M622" i="1"/>
  <c r="M1768" i="1"/>
  <c r="M749" i="1"/>
  <c r="M1465" i="1"/>
  <c r="M1341" i="1"/>
  <c r="M65" i="1"/>
  <c r="M335" i="1"/>
  <c r="M512" i="1"/>
  <c r="M741" i="1"/>
  <c r="M900" i="1"/>
  <c r="M1046" i="1"/>
  <c r="M1178" i="1"/>
  <c r="M1301" i="1"/>
  <c r="M1430" i="1"/>
  <c r="M1545" i="1"/>
  <c r="M1662" i="1"/>
  <c r="M1766" i="1"/>
  <c r="M1873" i="1"/>
  <c r="M1970" i="1"/>
  <c r="M2053" i="1"/>
  <c r="M2147" i="1"/>
  <c r="M2241" i="1"/>
  <c r="M2332" i="1"/>
  <c r="M572" i="1"/>
  <c r="M573" i="1"/>
  <c r="M1666" i="1"/>
  <c r="M2177" i="1"/>
  <c r="M575" i="1"/>
  <c r="M1212" i="1"/>
  <c r="M1580" i="1"/>
  <c r="M1877" i="1"/>
  <c r="M2178" i="1"/>
  <c r="M763" i="1"/>
  <c r="M397" i="1"/>
  <c r="M2087" i="1"/>
  <c r="M958" i="1"/>
  <c r="M128" i="1"/>
  <c r="M901" i="1"/>
  <c r="M1048" i="1"/>
  <c r="M1208" i="1"/>
  <c r="M1767" i="1"/>
  <c r="M1078" i="1"/>
  <c r="M796" i="1"/>
  <c r="M1247" i="1"/>
  <c r="M951" i="1"/>
  <c r="M2080" i="1"/>
  <c r="M2007" i="1"/>
  <c r="M1903" i="1"/>
  <c r="M1801" i="1"/>
  <c r="M1218" i="1"/>
  <c r="M1467" i="1"/>
  <c r="M2266" i="1"/>
  <c r="M1083" i="1"/>
  <c r="M220" i="1"/>
  <c r="M2110" i="1"/>
  <c r="M1587" i="1"/>
  <c r="M1246" i="1"/>
  <c r="R11" i="1"/>
  <c r="T9" i="1"/>
  <c r="U10" i="1"/>
  <c r="R7" i="1"/>
  <c r="X7" i="6" l="1"/>
  <c r="R13" i="1"/>
  <c r="R8" i="1"/>
  <c r="S9" i="1"/>
  <c r="U9" i="1" s="1"/>
  <c r="R6" i="1" l="1"/>
  <c r="S6" i="1" s="1"/>
  <c r="R12" i="1"/>
</calcChain>
</file>

<file path=xl/sharedStrings.xml><?xml version="1.0" encoding="utf-8"?>
<sst xmlns="http://schemas.openxmlformats.org/spreadsheetml/2006/main" count="1027" uniqueCount="388">
  <si>
    <t>Time</t>
    <phoneticPr fontId="1" type="noConversion"/>
  </si>
  <si>
    <t>Distance</t>
    <phoneticPr fontId="1" type="noConversion"/>
  </si>
  <si>
    <t>Acceleration</t>
    <phoneticPr fontId="1" type="noConversion"/>
  </si>
  <si>
    <t>Idling</t>
    <phoneticPr fontId="1" type="noConversion"/>
  </si>
  <si>
    <t>VSP&lt;0</t>
    <phoneticPr fontId="1" type="noConversion"/>
  </si>
  <si>
    <t>0≤VSP&lt; 3</t>
    <phoneticPr fontId="1" type="noConversion"/>
  </si>
  <si>
    <t>3≤VSP&lt; 6</t>
    <phoneticPr fontId="1" type="noConversion"/>
  </si>
  <si>
    <t>9≤VSP&lt;12</t>
    <phoneticPr fontId="1" type="noConversion"/>
  </si>
  <si>
    <t>12≤VSP</t>
    <phoneticPr fontId="1" type="noConversion"/>
  </si>
  <si>
    <t>VSP&lt; 0</t>
    <phoneticPr fontId="1" type="noConversion"/>
  </si>
  <si>
    <t>6≤VSP&lt; 9</t>
  </si>
  <si>
    <t>6≤VSP&lt; 9</t>
    <phoneticPr fontId="1" type="noConversion"/>
  </si>
  <si>
    <t>12≤VSP&lt;18</t>
    <phoneticPr fontId="1" type="noConversion"/>
  </si>
  <si>
    <t>18≤VSP&lt;24</t>
    <phoneticPr fontId="1" type="noConversion"/>
  </si>
  <si>
    <t>24≤VSP&lt;30</t>
    <phoneticPr fontId="1" type="noConversion"/>
  </si>
  <si>
    <t>30≤VSP</t>
    <phoneticPr fontId="1" type="noConversion"/>
  </si>
  <si>
    <t>VSP&lt; 6</t>
    <phoneticPr fontId="1" type="noConversion"/>
  </si>
  <si>
    <t>6≤VSP&lt;12</t>
    <phoneticPr fontId="1" type="noConversion"/>
  </si>
  <si>
    <t>Operation Mode Description</t>
    <phoneticPr fontId="1" type="noConversion"/>
  </si>
  <si>
    <t>VSP</t>
    <phoneticPr fontId="1" type="noConversion"/>
  </si>
  <si>
    <t>Braking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</si>
  <si>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</si>
  <si>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</si>
  <si>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</si>
  <si>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M</t>
    <phoneticPr fontId="1" type="noConversion"/>
  </si>
  <si>
    <t>Speed</t>
  </si>
  <si>
    <t>Avg_speed</t>
    <phoneticPr fontId="1" type="noConversion"/>
  </si>
  <si>
    <t>max_acc</t>
    <phoneticPr fontId="1" type="noConversion"/>
  </si>
  <si>
    <t>Distance1</t>
    <phoneticPr fontId="1" type="noConversion"/>
  </si>
  <si>
    <t>Speed1</t>
    <phoneticPr fontId="1" type="noConversion"/>
  </si>
  <si>
    <t>Acc1</t>
    <phoneticPr fontId="1" type="noConversion"/>
  </si>
  <si>
    <t>idling time</t>
    <phoneticPr fontId="1" type="noConversion"/>
  </si>
  <si>
    <t>travel_time</t>
    <phoneticPr fontId="1" type="noConversion"/>
  </si>
  <si>
    <t>percent_idling</t>
    <phoneticPr fontId="1" type="noConversion"/>
  </si>
  <si>
    <t>travel_distance</t>
    <phoneticPr fontId="1" type="noConversion"/>
  </si>
  <si>
    <t>min_acc</t>
    <phoneticPr fontId="1" type="noConversion"/>
  </si>
  <si>
    <t>VSP1</t>
    <phoneticPr fontId="1" type="noConversion"/>
  </si>
  <si>
    <t>deceleration</t>
    <phoneticPr fontId="1" type="noConversion"/>
  </si>
  <si>
    <t>CO2_emission</t>
  </si>
  <si>
    <t>CO2_emission1</t>
    <phoneticPr fontId="1" type="noConversion"/>
  </si>
  <si>
    <t>cum_emission</t>
    <phoneticPr fontId="1" type="noConversion"/>
  </si>
  <si>
    <t>cum_emission1</t>
    <phoneticPr fontId="1" type="noConversion"/>
  </si>
  <si>
    <t>Time (Min)</t>
    <phoneticPr fontId="1" type="noConversion"/>
  </si>
  <si>
    <t>opMode</t>
  </si>
  <si>
    <t>opMode1</t>
    <phoneticPr fontId="1" type="noConversion"/>
  </si>
  <si>
    <t>opMode</t>
    <phoneticPr fontId="1" type="noConversion"/>
  </si>
  <si>
    <t>preTimed(sec)</t>
    <phoneticPr fontId="1" type="noConversion"/>
  </si>
  <si>
    <t>Adaptive(sec)</t>
    <phoneticPr fontId="1" type="noConversion"/>
  </si>
  <si>
    <t>sum</t>
    <phoneticPr fontId="1" type="noConversion"/>
  </si>
  <si>
    <t>pretimed_emission</t>
    <phoneticPr fontId="1" type="noConversion"/>
  </si>
  <si>
    <t>EF</t>
    <phoneticPr fontId="1" type="noConversion"/>
  </si>
  <si>
    <t>Adt_emission</t>
    <phoneticPr fontId="1" type="noConversion"/>
  </si>
  <si>
    <t>city</t>
    <phoneticPr fontId="5" type="noConversion"/>
  </si>
  <si>
    <t>city_x</t>
  </si>
  <si>
    <t>zibo</t>
  </si>
  <si>
    <t>淄博市</t>
  </si>
  <si>
    <t>zhuhai</t>
  </si>
  <si>
    <t>珠海市</t>
  </si>
  <si>
    <t>zhongshan</t>
  </si>
  <si>
    <t>中山市</t>
  </si>
  <si>
    <t>zhenjiang</t>
  </si>
  <si>
    <t>镇江市</t>
  </si>
  <si>
    <t>zhengzhou</t>
  </si>
  <si>
    <t>郑州市</t>
  </si>
  <si>
    <t>zhaoqing</t>
  </si>
  <si>
    <t>肇庆市</t>
  </si>
  <si>
    <t>zhanjiang</t>
  </si>
  <si>
    <t>湛江市</t>
  </si>
  <si>
    <t>zhangzhou</t>
  </si>
  <si>
    <t>漳州市</t>
  </si>
  <si>
    <t>zhangjiakou</t>
  </si>
  <si>
    <t>张家口市</t>
  </si>
  <si>
    <t>yinchuan</t>
  </si>
  <si>
    <t>银川市</t>
  </si>
  <si>
    <t>yili</t>
  </si>
  <si>
    <t>伊犁州</t>
  </si>
  <si>
    <t>yantai</t>
  </si>
  <si>
    <t>烟台市</t>
  </si>
  <si>
    <t>yangzhou</t>
  </si>
  <si>
    <t>扬州市</t>
  </si>
  <si>
    <t>yancheng</t>
  </si>
  <si>
    <t>盐城市</t>
  </si>
  <si>
    <t>xuzhou</t>
  </si>
  <si>
    <t>徐州市</t>
  </si>
  <si>
    <t>xinxiang</t>
  </si>
  <si>
    <t>新乡市</t>
  </si>
  <si>
    <t>xining</t>
  </si>
  <si>
    <t>西宁市</t>
  </si>
  <si>
    <t>xingtai</t>
  </si>
  <si>
    <t>邢台市</t>
  </si>
  <si>
    <t>xianyang</t>
  </si>
  <si>
    <t>咸阳市</t>
  </si>
  <si>
    <t>xiamen</t>
  </si>
  <si>
    <t>厦门市</t>
  </si>
  <si>
    <t>xi_an</t>
  </si>
  <si>
    <t>西安市</t>
  </si>
  <si>
    <t>wuxi</t>
  </si>
  <si>
    <t>无锡市</t>
  </si>
  <si>
    <t>wuhu</t>
  </si>
  <si>
    <t>芜湖市</t>
  </si>
  <si>
    <t>wuhan</t>
  </si>
  <si>
    <t>武汉市</t>
  </si>
  <si>
    <t>wenzhou</t>
  </si>
  <si>
    <t>温州市</t>
  </si>
  <si>
    <t>weifang</t>
  </si>
  <si>
    <t>潍坊市</t>
  </si>
  <si>
    <t>urumchi</t>
  </si>
  <si>
    <t>乌鲁木齐市</t>
  </si>
  <si>
    <t>tianjin</t>
  </si>
  <si>
    <t>天津市</t>
  </si>
  <si>
    <t>tangshan</t>
  </si>
  <si>
    <t>唐山市</t>
  </si>
  <si>
    <t>taizhou1</t>
  </si>
  <si>
    <t>泰州市</t>
  </si>
  <si>
    <t>taizhou</t>
  </si>
  <si>
    <t>台州市</t>
  </si>
  <si>
    <t>taiyuan</t>
  </si>
  <si>
    <t>太原市</t>
  </si>
  <si>
    <t>tai_an</t>
  </si>
  <si>
    <t>泰安市</t>
  </si>
  <si>
    <t>suzhou</t>
  </si>
  <si>
    <t>苏州市</t>
  </si>
  <si>
    <t>suqian</t>
  </si>
  <si>
    <t>宿迁市</t>
  </si>
  <si>
    <t>shijiazhuang</t>
  </si>
  <si>
    <t>石家庄市</t>
  </si>
  <si>
    <t>shenzhen</t>
  </si>
  <si>
    <t>深圳市</t>
  </si>
  <si>
    <t>shenyang</t>
  </si>
  <si>
    <t>沈阳市</t>
  </si>
  <si>
    <t>shaoxin</t>
  </si>
  <si>
    <t>绍兴市</t>
  </si>
  <si>
    <t>shaoguan</t>
  </si>
  <si>
    <t>韶关市</t>
  </si>
  <si>
    <t>shantou</t>
  </si>
  <si>
    <t>汕头市</t>
  </si>
  <si>
    <t>shanghai</t>
  </si>
  <si>
    <t>上海市</t>
  </si>
  <si>
    <t>sanya</t>
  </si>
  <si>
    <t>三亚市</t>
  </si>
  <si>
    <t>quzhou</t>
  </si>
  <si>
    <t>衢州市</t>
  </si>
  <si>
    <t>quanzhou</t>
  </si>
  <si>
    <t>泉州市</t>
  </si>
  <si>
    <t>qingyuan</t>
  </si>
  <si>
    <t>清远市</t>
  </si>
  <si>
    <t>qingdao</t>
  </si>
  <si>
    <t>青岛市</t>
  </si>
  <si>
    <t>ordos</t>
  </si>
  <si>
    <t>鄂尔多斯市</t>
  </si>
  <si>
    <t>ningbo</t>
  </si>
  <si>
    <t>宁波市</t>
  </si>
  <si>
    <t>nanyang</t>
  </si>
  <si>
    <t>南阳市</t>
  </si>
  <si>
    <t>nantong</t>
  </si>
  <si>
    <t>南通市</t>
  </si>
  <si>
    <t>nanning</t>
  </si>
  <si>
    <t>南宁市</t>
  </si>
  <si>
    <t>nanjing</t>
  </si>
  <si>
    <t>南京市</t>
  </si>
  <si>
    <t>nanchong</t>
  </si>
  <si>
    <t>南充市</t>
  </si>
  <si>
    <t>nanchang</t>
  </si>
  <si>
    <t>南昌市</t>
  </si>
  <si>
    <t>mianyang</t>
  </si>
  <si>
    <t>绵阳市</t>
  </si>
  <si>
    <t>maoming</t>
  </si>
  <si>
    <t>茂名市</t>
  </si>
  <si>
    <t>luoyang</t>
  </si>
  <si>
    <t>洛阳市</t>
  </si>
  <si>
    <t>liuzhou</t>
  </si>
  <si>
    <t>柳州市</t>
  </si>
  <si>
    <t>linyi</t>
  </si>
  <si>
    <t>临沂市</t>
  </si>
  <si>
    <t>lianyungang</t>
  </si>
  <si>
    <t>连云港市</t>
  </si>
  <si>
    <t>lanzhou</t>
  </si>
  <si>
    <t>兰州市</t>
  </si>
  <si>
    <t>langfang</t>
  </si>
  <si>
    <t>廊坊市</t>
  </si>
  <si>
    <t>kunming</t>
  </si>
  <si>
    <t>昆明市</t>
  </si>
  <si>
    <t>jining</t>
  </si>
  <si>
    <t>济宁市</t>
  </si>
  <si>
    <t>jinhua</t>
  </si>
  <si>
    <t>金华市</t>
  </si>
  <si>
    <t>jinan</t>
  </si>
  <si>
    <t>济南市</t>
  </si>
  <si>
    <t>jiaxing</t>
  </si>
  <si>
    <t>嘉兴市</t>
  </si>
  <si>
    <t>jiangmen</t>
  </si>
  <si>
    <t>江门市</t>
  </si>
  <si>
    <t>huzhou</t>
  </si>
  <si>
    <t>湖州市</t>
  </si>
  <si>
    <t>huizhou</t>
  </si>
  <si>
    <t>惠州市</t>
  </si>
  <si>
    <t>huai_an</t>
  </si>
  <si>
    <t>淮安市</t>
  </si>
  <si>
    <t>hong kong</t>
  </si>
  <si>
    <t>香港</t>
  </si>
  <si>
    <t>hohhot</t>
  </si>
  <si>
    <t>呼和浩特市</t>
  </si>
  <si>
    <t>hengyang</t>
  </si>
  <si>
    <t>衡阳市</t>
  </si>
  <si>
    <t>hefei</t>
  </si>
  <si>
    <t>合肥市</t>
  </si>
  <si>
    <t>harbin</t>
  </si>
  <si>
    <t>哈尔滨市</t>
  </si>
  <si>
    <t>hangzhou</t>
  </si>
  <si>
    <t>杭州市</t>
  </si>
  <si>
    <t>handan</t>
  </si>
  <si>
    <t>邯郸市</t>
  </si>
  <si>
    <t>haikou</t>
  </si>
  <si>
    <t>海口市</t>
  </si>
  <si>
    <t>guiyang</t>
  </si>
  <si>
    <t>贵阳市</t>
  </si>
  <si>
    <t>guilin</t>
  </si>
  <si>
    <t>桂林市</t>
  </si>
  <si>
    <t>guangzhou</t>
  </si>
  <si>
    <t>广州市</t>
  </si>
  <si>
    <t>ganzhou</t>
  </si>
  <si>
    <t>赣州市</t>
  </si>
  <si>
    <t>fuzhou</t>
  </si>
  <si>
    <t>福州市</t>
  </si>
  <si>
    <t>foshan</t>
  </si>
  <si>
    <t>佛山市</t>
  </si>
  <si>
    <t>dongguan</t>
  </si>
  <si>
    <t>东莞市</t>
  </si>
  <si>
    <t>dezhou</t>
  </si>
  <si>
    <t>德州市</t>
  </si>
  <si>
    <t>deyang</t>
  </si>
  <si>
    <t>德阳市</t>
  </si>
  <si>
    <t>datong</t>
  </si>
  <si>
    <t>大同市</t>
  </si>
  <si>
    <t>dalian</t>
  </si>
  <si>
    <t>大连市</t>
  </si>
  <si>
    <t>chuzhou</t>
  </si>
  <si>
    <t>滁州市</t>
  </si>
  <si>
    <t>chongqing</t>
  </si>
  <si>
    <t>重庆市</t>
  </si>
  <si>
    <t>chengdu</t>
  </si>
  <si>
    <t>成都市</t>
  </si>
  <si>
    <t>changzhou</t>
  </si>
  <si>
    <t>常州市</t>
  </si>
  <si>
    <t>changsha</t>
  </si>
  <si>
    <t>长沙市</t>
  </si>
  <si>
    <t>changchun</t>
  </si>
  <si>
    <t>长春市</t>
  </si>
  <si>
    <t>cangzhou</t>
  </si>
  <si>
    <t>沧州市</t>
  </si>
  <si>
    <t>beijing</t>
  </si>
  <si>
    <t>北京市</t>
  </si>
  <si>
    <t>baoding</t>
  </si>
  <si>
    <t>保定市</t>
  </si>
  <si>
    <t>China2021</t>
    <phoneticPr fontId="1" type="noConversion"/>
  </si>
  <si>
    <t>https://www.climatewatchdata.org/ghg-emissions?breakBy=sector&amp;chartType=area&amp;regions=CHN&amp;source=Climate%20Watch</t>
  </si>
  <si>
    <t>China2015</t>
    <phoneticPr fontId="1" type="noConversion"/>
  </si>
  <si>
    <t>increase%</t>
    <phoneticPr fontId="1" type="noConversion"/>
  </si>
  <si>
    <t>total_pop</t>
    <phoneticPr fontId="1" type="noConversion"/>
  </si>
  <si>
    <t>China_pop2020</t>
    <phoneticPr fontId="1" type="noConversion"/>
  </si>
  <si>
    <t>2021percapita_emission</t>
    <phoneticPr fontId="1" type="noConversion"/>
  </si>
  <si>
    <t>2021percapita_em_adj</t>
    <phoneticPr fontId="1" type="noConversion"/>
  </si>
  <si>
    <t>CO2_2021</t>
    <phoneticPr fontId="1" type="noConversion"/>
  </si>
  <si>
    <t>pop2021</t>
    <phoneticPr fontId="5" type="noConversion"/>
  </si>
  <si>
    <t>total_em2021</t>
    <phoneticPr fontId="1" type="noConversion"/>
  </si>
  <si>
    <t>CO2_adaptive</t>
    <phoneticPr fontId="1" type="noConversion"/>
  </si>
  <si>
    <t>total_em_reduction</t>
    <phoneticPr fontId="1" type="noConversion"/>
  </si>
  <si>
    <t>Pretimed</t>
    <phoneticPr fontId="1" type="noConversion"/>
  </si>
  <si>
    <t>Adaptive</t>
    <phoneticPr fontId="1" type="noConversion"/>
  </si>
  <si>
    <t>city</t>
  </si>
  <si>
    <t>centerlon</t>
  </si>
  <si>
    <t>centerlat</t>
  </si>
  <si>
    <t>CO2_0</t>
  </si>
  <si>
    <t>CO2_100</t>
  </si>
  <si>
    <t>CO2_change (tones/year)</t>
    <phoneticPr fontId="1" type="noConversion"/>
  </si>
  <si>
    <t>percent_change</t>
    <phoneticPr fontId="1" type="noConversion"/>
  </si>
  <si>
    <t>Gasoline (tones)</t>
  </si>
  <si>
    <t>NOx</t>
  </si>
  <si>
    <t>CO2_0_x</t>
  </si>
  <si>
    <t>CO2_change (tones/year)</t>
  </si>
  <si>
    <t>percent_change</t>
  </si>
  <si>
    <t>CO2_change_adj (tones/year)</t>
    <phoneticPr fontId="1" type="noConversion"/>
  </si>
  <si>
    <t>adj</t>
    <phoneticPr fontId="1" type="noConversion"/>
  </si>
  <si>
    <t xml:space="preserve"> </t>
    <phoneticPr fontId="1" type="noConversion"/>
  </si>
  <si>
    <t>Reduction</t>
    <phoneticPr fontId="1" type="noConversion"/>
  </si>
  <si>
    <t>Percent change</t>
    <phoneticPr fontId="1" type="noConversion"/>
  </si>
  <si>
    <t>Emission reduction</t>
    <phoneticPr fontId="1" type="noConversion"/>
  </si>
  <si>
    <t>Chongqing</t>
    <phoneticPr fontId="1" type="noConversion"/>
  </si>
  <si>
    <t>Shanghai</t>
    <phoneticPr fontId="1" type="noConversion"/>
  </si>
  <si>
    <t>Beijing</t>
    <phoneticPr fontId="1" type="noConversion"/>
  </si>
  <si>
    <t>Chengdu</t>
    <phoneticPr fontId="1" type="noConversion"/>
  </si>
  <si>
    <t>Tianjin</t>
    <phoneticPr fontId="1" type="noConversion"/>
  </si>
  <si>
    <t>Guangzhou</t>
    <phoneticPr fontId="1" type="noConversion"/>
  </si>
  <si>
    <t>Baoding</t>
    <phoneticPr fontId="1" type="noConversion"/>
  </si>
  <si>
    <t>Harbin</t>
    <phoneticPr fontId="1" type="noConversion"/>
  </si>
  <si>
    <t>Suzhou</t>
    <phoneticPr fontId="1" type="noConversion"/>
  </si>
  <si>
    <t>Shenzhen</t>
    <phoneticPr fontId="1" type="noConversion"/>
  </si>
  <si>
    <t>Speed</t>
    <phoneticPr fontId="1" type="noConversion"/>
  </si>
  <si>
    <t>Emission</t>
    <phoneticPr fontId="1" type="noConversion"/>
  </si>
  <si>
    <r>
      <t>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emission (g/hr)</t>
    </r>
    <phoneticPr fontId="1" type="noConversion"/>
  </si>
  <si>
    <t>1.6≤Speed&lt;40</t>
    <phoneticPr fontId="1" type="noConversion"/>
  </si>
  <si>
    <t>40≤Speed&lt;80</t>
    <phoneticPr fontId="1" type="noConversion"/>
  </si>
  <si>
    <t>80≤Speed</t>
    <phoneticPr fontId="1" type="noConversion"/>
  </si>
  <si>
    <t>Operation Mode</t>
    <phoneticPr fontId="1" type="noConversion"/>
  </si>
  <si>
    <t>imp_cost</t>
  </si>
  <si>
    <t>TT_benefit</t>
  </si>
  <si>
    <t>GHG_EM_benefit</t>
  </si>
  <si>
    <t>Gasoline_savings_benefit</t>
  </si>
  <si>
    <t>Total_benefit</t>
  </si>
  <si>
    <t>BC ratio</t>
  </si>
  <si>
    <t>BC_cat</t>
    <phoneticPr fontId="1" type="noConversion"/>
  </si>
  <si>
    <t>urumqi</t>
  </si>
  <si>
    <t>hongkong</t>
  </si>
  <si>
    <t>implementation &amp; maintenance cost</t>
  </si>
  <si>
    <t>travel time savings</t>
  </si>
  <si>
    <t>Gasoline_savings_total</t>
  </si>
  <si>
    <t>emission_total</t>
    <phoneticPr fontId="1" type="noConversion"/>
  </si>
  <si>
    <t>tt_adj</t>
  </si>
  <si>
    <t>area_adj</t>
  </si>
  <si>
    <t>area_adj1</t>
  </si>
  <si>
    <t>speed0_peak</t>
  </si>
  <si>
    <t>speed100_peak</t>
  </si>
  <si>
    <t>avg_tt_peak0f</t>
  </si>
  <si>
    <t>avg_tt_peak100f</t>
  </si>
  <si>
    <t>avg_tt_peak_diff</t>
  </si>
  <si>
    <t>avg_tt_peak_imp</t>
  </si>
  <si>
    <t>num_trips_peak</t>
  </si>
  <si>
    <t>tot_tt_peak0</t>
  </si>
  <si>
    <t>tot_tt_peak100</t>
  </si>
  <si>
    <t>tt_peak_savings</t>
  </si>
  <si>
    <t>speed0_offp</t>
  </si>
  <si>
    <t>speed100_offp</t>
  </si>
  <si>
    <t>avg_tt_offp0f</t>
  </si>
  <si>
    <t>avg_tt_offp100f</t>
  </si>
  <si>
    <t>avg_tt_offp_diff</t>
  </si>
  <si>
    <t>avg_tt_offpeak_imp</t>
    <phoneticPr fontId="5" type="noConversion"/>
  </si>
  <si>
    <t>num_trips_offp</t>
  </si>
  <si>
    <t>tot_tt_offp0</t>
  </si>
  <si>
    <t>tot_tt_offp100</t>
  </si>
  <si>
    <t>tt_offp_savings</t>
  </si>
  <si>
    <t>imp</t>
  </si>
  <si>
    <t>group</t>
  </si>
  <si>
    <t>p10</t>
  </si>
  <si>
    <t>population_final</t>
  </si>
  <si>
    <t>pop_density</t>
  </si>
  <si>
    <t>total_length</t>
  </si>
  <si>
    <t>inter_num</t>
  </si>
  <si>
    <t>road_density</t>
  </si>
  <si>
    <t>inter_density</t>
  </si>
  <si>
    <t>built_up_area</t>
  </si>
  <si>
    <t>Rank</t>
    <phoneticPr fontId="1" type="noConversion"/>
  </si>
  <si>
    <t>Petrol car</t>
    <phoneticPr fontId="1" type="noConversion"/>
  </si>
  <si>
    <t>EV</t>
    <phoneticPr fontId="1" type="noConversion"/>
  </si>
  <si>
    <t>Plugin hybrid</t>
    <phoneticPr fontId="1" type="noConversion"/>
  </si>
  <si>
    <t>VMT</t>
    <phoneticPr fontId="1" type="noConversion"/>
  </si>
  <si>
    <t>mile to km</t>
    <phoneticPr fontId="1" type="noConversion"/>
  </si>
  <si>
    <t>VKT</t>
    <phoneticPr fontId="1" type="noConversion"/>
  </si>
  <si>
    <t>difference</t>
    <phoneticPr fontId="1" type="noConversion"/>
  </si>
  <si>
    <t>difference_vkt</t>
    <phoneticPr fontId="1" type="noConversion"/>
  </si>
  <si>
    <t>difference_cars</t>
    <phoneticPr fontId="1" type="noConversion"/>
  </si>
  <si>
    <t>total cars</t>
    <phoneticPr fontId="1" type="noConversion"/>
  </si>
  <si>
    <t>percent_increase</t>
    <phoneticPr fontId="1" type="noConversion"/>
  </si>
  <si>
    <t>Top10/total</t>
    <phoneticPr fontId="1" type="noConversion"/>
  </si>
  <si>
    <t>Bottom10/total</t>
    <phoneticPr fontId="1" type="noConversion"/>
  </si>
  <si>
    <t>BC ratio</t>
    <phoneticPr fontId="1" type="noConversion"/>
  </si>
  <si>
    <t>total_benefit</t>
    <phoneticPr fontId="1" type="noConversion"/>
  </si>
  <si>
    <t>intersection_gap</t>
    <phoneticPr fontId="1" type="noConversion"/>
  </si>
  <si>
    <t>BC_ratio_tt</t>
    <phoneticPr fontId="1" type="noConversion"/>
  </si>
  <si>
    <t>BC_ratio_cat_tt</t>
    <phoneticPr fontId="1" type="noConversion"/>
  </si>
  <si>
    <t xml:space="preserve"> </t>
    <phoneticPr fontId="1" type="noConversion"/>
  </si>
  <si>
    <t>7-15</t>
    <phoneticPr fontId="1" type="noConversion"/>
  </si>
  <si>
    <t>15-20</t>
    <phoneticPr fontId="1" type="noConversion"/>
  </si>
  <si>
    <t>20-25</t>
    <phoneticPr fontId="1" type="noConversion"/>
  </si>
  <si>
    <t>25-30</t>
    <phoneticPr fontId="1" type="noConversion"/>
  </si>
  <si>
    <t>30-35</t>
    <phoneticPr fontId="1" type="noConversion"/>
  </si>
  <si>
    <t>35-50</t>
    <phoneticPr fontId="1" type="noConversion"/>
  </si>
  <si>
    <t>50-75</t>
    <phoneticPr fontId="1" type="noConversion"/>
  </si>
  <si>
    <t>&gt;75</t>
    <phoneticPr fontId="1" type="noConversion"/>
  </si>
  <si>
    <t>BC_ratio_tt</t>
    <phoneticPr fontId="1" type="noConversion"/>
  </si>
  <si>
    <t>BC_ratio</t>
    <phoneticPr fontId="1" type="noConversion"/>
  </si>
  <si>
    <t>0-0.33</t>
    <phoneticPr fontId="1" type="noConversion"/>
  </si>
  <si>
    <t>0.33-0.67</t>
    <phoneticPr fontId="1" type="noConversion"/>
  </si>
  <si>
    <t>0.67-1</t>
    <phoneticPr fontId="1" type="noConversion"/>
  </si>
  <si>
    <t>1-1.5</t>
    <phoneticPr fontId="1" type="noConversion"/>
  </si>
  <si>
    <t>1.5-2</t>
    <phoneticPr fontId="1" type="noConversion"/>
  </si>
  <si>
    <t>2-3</t>
    <phoneticPr fontId="1" type="noConversion"/>
  </si>
  <si>
    <t>3-5</t>
    <phoneticPr fontId="1" type="noConversion"/>
  </si>
  <si>
    <t>5-6.8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</si>
</sst>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"/>
    <numFmt numFmtId="179" formatCode="0.0_ 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theme="1"/>
      <name val="Var(--jp-code-font-family)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1499984740745262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177" fontId="0" fillId="0" borderId="0" xfId="0" applyNumberFormat="1"/>
    <xf numFmtId="0" fontId="4" fillId="0" borderId="0" xfId="0" applyFont="1" applyAlignment="1">
      <alignment horizontal="left" vertical="center"/>
    </xf>
    <xf numFmtId="178" fontId="0" fillId="0" borderId="0" xfId="0" applyNumberFormat="1"/>
    <xf numFmtId="3" fontId="0" fillId="0" borderId="0" xfId="0" applyNumberFormat="1"/>
    <xf numFmtId="0" fontId="6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0" borderId="7" xfId="0" applyBorder="1" applyAlignment="1">
      <alignment horizontal="center"/>
    </xf>
    <xf numFmtId="10" fontId="0" fillId="4" borderId="0" xfId="0" applyNumberFormat="1" applyFill="1" applyAlignment="1">
      <alignment vertical="center"/>
    </xf>
    <xf numFmtId="10" fontId="0" fillId="4" borderId="0" xfId="0" applyNumberFormat="1" applyFill="1"/>
    <xf numFmtId="0" fontId="7" fillId="0" borderId="0" xfId="0" applyFont="1"/>
    <xf numFmtId="176" fontId="0" fillId="2" borderId="0" xfId="0" applyNumberFormat="1" applyFill="1"/>
    <xf numFmtId="0" fontId="0" fillId="2" borderId="0" xfId="0" applyFill="1" applyAlignment="1">
      <alignment vertical="center"/>
    </xf>
    <xf numFmtId="179" fontId="0" fillId="0" borderId="0" xfId="0" applyNumberFormat="1"/>
    <xf numFmtId="0" fontId="0" fillId="5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/>
    <xf numFmtId="10" fontId="9" fillId="4" borderId="0" xfId="0" applyNumberFormat="1" applyFont="1" applyFill="1" applyAlignment="1">
      <alignment vertical="center"/>
    </xf>
    <xf numFmtId="10" fontId="0" fillId="2" borderId="0" xfId="0" applyNumberFormat="1" applyFill="1" applyAlignment="1">
      <alignment vertical="center"/>
    </xf>
    <xf numFmtId="0" fontId="9" fillId="2" borderId="0" xfId="0" applyFont="1" applyFill="1"/>
    <xf numFmtId="0" fontId="10" fillId="0" borderId="0" xfId="1"/>
    <xf numFmtId="0" fontId="9" fillId="0" borderId="0" xfId="0" applyFont="1" applyAlignment="1">
      <alignment horizontal="center"/>
    </xf>
    <xf numFmtId="0" fontId="9" fillId="0" borderId="0" xfId="0" applyFont="1"/>
    <xf numFmtId="49" fontId="0" fillId="0" borderId="0" xfId="0" applyNumberFormat="1"/>
    <xf numFmtId="49" fontId="0" fillId="0" borderId="7" xfId="0" applyNumberFormat="1" applyBorder="1"/>
    <xf numFmtId="58" fontId="0" fillId="0" borderId="0" xfId="0" quotePrefix="1" applyNumberFormat="1"/>
    <xf numFmtId="0" fontId="8" fillId="0" borderId="0" xfId="0" applyFo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6659168682955"/>
          <c:y val="3.8137669233654546E-2"/>
          <c:w val="0.8474944435913021"/>
          <c:h val="0.80791320438040293"/>
        </c:manualLayout>
      </c:layout>
      <c:scatterChart>
        <c:scatterStyle val="smoothMarker"/>
        <c:varyColors val="0"/>
        <c:ser>
          <c:idx val="0"/>
          <c:order val="0"/>
          <c:tx>
            <c:v>Pretimed</c:v>
          </c:tx>
          <c:spPr>
            <a:ln w="19050" cap="rnd">
              <a:solidFill>
                <a:schemeClr val="accent5">
                  <a:tint val="77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'Fig2'!$B$2:$B$2760</c:f>
              <c:numCache>
                <c:formatCode>General</c:formatCode>
                <c:ptCount val="275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</c:numCache>
            </c:numRef>
          </c:xVal>
          <c:yVal>
            <c:numRef>
              <c:f>'Fig2'!$C$2:$C$2760</c:f>
              <c:numCache>
                <c:formatCode>General</c:formatCode>
                <c:ptCount val="2759"/>
                <c:pt idx="0">
                  <c:v>0</c:v>
                </c:pt>
                <c:pt idx="1">
                  <c:v>1.7747999999999999</c:v>
                </c:pt>
                <c:pt idx="2">
                  <c:v>6.8687000000000005</c:v>
                </c:pt>
                <c:pt idx="3">
                  <c:v>13.293500000000002</c:v>
                </c:pt>
                <c:pt idx="4">
                  <c:v>21.597200000000001</c:v>
                </c:pt>
                <c:pt idx="5">
                  <c:v>29.408000000000001</c:v>
                </c:pt>
                <c:pt idx="6">
                  <c:v>37.241300000000003</c:v>
                </c:pt>
                <c:pt idx="7">
                  <c:v>43.421600000000005</c:v>
                </c:pt>
                <c:pt idx="8">
                  <c:v>50.415400000000005</c:v>
                </c:pt>
                <c:pt idx="9">
                  <c:v>55.960900000000002</c:v>
                </c:pt>
                <c:pt idx="10">
                  <c:v>62.865700000000004</c:v>
                </c:pt>
                <c:pt idx="11">
                  <c:v>68.535499999999999</c:v>
                </c:pt>
                <c:pt idx="12">
                  <c:v>75.067300000000003</c:v>
                </c:pt>
                <c:pt idx="13">
                  <c:v>81.571600000000004</c:v>
                </c:pt>
                <c:pt idx="14">
                  <c:v>87.268900000000002</c:v>
                </c:pt>
                <c:pt idx="15">
                  <c:v>93.706699999999998</c:v>
                </c:pt>
                <c:pt idx="16">
                  <c:v>99.097499999999997</c:v>
                </c:pt>
                <c:pt idx="17">
                  <c:v>103.8703</c:v>
                </c:pt>
                <c:pt idx="18">
                  <c:v>110.5526</c:v>
                </c:pt>
                <c:pt idx="19">
                  <c:v>118.0155</c:v>
                </c:pt>
                <c:pt idx="20">
                  <c:v>125.52630000000001</c:v>
                </c:pt>
                <c:pt idx="21">
                  <c:v>133.05260000000001</c:v>
                </c:pt>
                <c:pt idx="22">
                  <c:v>140.76420000000002</c:v>
                </c:pt>
                <c:pt idx="23">
                  <c:v>146.25000000000003</c:v>
                </c:pt>
                <c:pt idx="24">
                  <c:v>152.08000000000004</c:v>
                </c:pt>
                <c:pt idx="25">
                  <c:v>157.02000000000004</c:v>
                </c:pt>
                <c:pt idx="26">
                  <c:v>160.67580000000004</c:v>
                </c:pt>
                <c:pt idx="27">
                  <c:v>162.74870000000004</c:v>
                </c:pt>
                <c:pt idx="28">
                  <c:v>162.79320000000004</c:v>
                </c:pt>
                <c:pt idx="29">
                  <c:v>162.79320000000004</c:v>
                </c:pt>
                <c:pt idx="30">
                  <c:v>162.79320000000004</c:v>
                </c:pt>
                <c:pt idx="31">
                  <c:v>162.79320000000004</c:v>
                </c:pt>
                <c:pt idx="32">
                  <c:v>162.79320000000004</c:v>
                </c:pt>
                <c:pt idx="33">
                  <c:v>162.79320000000004</c:v>
                </c:pt>
                <c:pt idx="34">
                  <c:v>162.79320000000004</c:v>
                </c:pt>
                <c:pt idx="35">
                  <c:v>162.79320000000004</c:v>
                </c:pt>
                <c:pt idx="36">
                  <c:v>162.79320000000004</c:v>
                </c:pt>
                <c:pt idx="37">
                  <c:v>162.79320000000004</c:v>
                </c:pt>
                <c:pt idx="38">
                  <c:v>163.69210000000004</c:v>
                </c:pt>
                <c:pt idx="39">
                  <c:v>164.56430000000003</c:v>
                </c:pt>
                <c:pt idx="40">
                  <c:v>164.56430000000003</c:v>
                </c:pt>
                <c:pt idx="41">
                  <c:v>164.56430000000003</c:v>
                </c:pt>
                <c:pt idx="42">
                  <c:v>164.56430000000003</c:v>
                </c:pt>
                <c:pt idx="43">
                  <c:v>164.84020000000004</c:v>
                </c:pt>
                <c:pt idx="44">
                  <c:v>164.86690000000004</c:v>
                </c:pt>
                <c:pt idx="45">
                  <c:v>164.86690000000004</c:v>
                </c:pt>
                <c:pt idx="46">
                  <c:v>164.86690000000004</c:v>
                </c:pt>
                <c:pt idx="47">
                  <c:v>164.86690000000004</c:v>
                </c:pt>
                <c:pt idx="48">
                  <c:v>164.86690000000004</c:v>
                </c:pt>
                <c:pt idx="49">
                  <c:v>164.86690000000004</c:v>
                </c:pt>
                <c:pt idx="50">
                  <c:v>164.86690000000004</c:v>
                </c:pt>
                <c:pt idx="51">
                  <c:v>164.86690000000004</c:v>
                </c:pt>
                <c:pt idx="52">
                  <c:v>164.86690000000004</c:v>
                </c:pt>
                <c:pt idx="53">
                  <c:v>164.86690000000004</c:v>
                </c:pt>
                <c:pt idx="54">
                  <c:v>164.86690000000004</c:v>
                </c:pt>
                <c:pt idx="55">
                  <c:v>164.86690000000004</c:v>
                </c:pt>
                <c:pt idx="56">
                  <c:v>164.86690000000004</c:v>
                </c:pt>
                <c:pt idx="57">
                  <c:v>164.86690000000004</c:v>
                </c:pt>
                <c:pt idx="58">
                  <c:v>164.86690000000004</c:v>
                </c:pt>
                <c:pt idx="59">
                  <c:v>164.86690000000004</c:v>
                </c:pt>
                <c:pt idx="60">
                  <c:v>164.95590000000004</c:v>
                </c:pt>
                <c:pt idx="61">
                  <c:v>164.95590000000004</c:v>
                </c:pt>
                <c:pt idx="62">
                  <c:v>164.95590000000004</c:v>
                </c:pt>
                <c:pt idx="63">
                  <c:v>164.95590000000004</c:v>
                </c:pt>
                <c:pt idx="64">
                  <c:v>164.95590000000004</c:v>
                </c:pt>
                <c:pt idx="65">
                  <c:v>164.95590000000004</c:v>
                </c:pt>
                <c:pt idx="66">
                  <c:v>164.95590000000004</c:v>
                </c:pt>
                <c:pt idx="67">
                  <c:v>164.95590000000004</c:v>
                </c:pt>
                <c:pt idx="68">
                  <c:v>164.95590000000004</c:v>
                </c:pt>
                <c:pt idx="69">
                  <c:v>164.95590000000004</c:v>
                </c:pt>
                <c:pt idx="70">
                  <c:v>164.95590000000004</c:v>
                </c:pt>
                <c:pt idx="71">
                  <c:v>164.95590000000004</c:v>
                </c:pt>
                <c:pt idx="72">
                  <c:v>164.95590000000004</c:v>
                </c:pt>
                <c:pt idx="73">
                  <c:v>164.95590000000004</c:v>
                </c:pt>
                <c:pt idx="74">
                  <c:v>164.95590000000004</c:v>
                </c:pt>
                <c:pt idx="75">
                  <c:v>164.95590000000004</c:v>
                </c:pt>
                <c:pt idx="76">
                  <c:v>164.95590000000004</c:v>
                </c:pt>
                <c:pt idx="77">
                  <c:v>164.95590000000004</c:v>
                </c:pt>
                <c:pt idx="78">
                  <c:v>164.95590000000004</c:v>
                </c:pt>
                <c:pt idx="79">
                  <c:v>164.95590000000004</c:v>
                </c:pt>
                <c:pt idx="80">
                  <c:v>164.95590000000004</c:v>
                </c:pt>
                <c:pt idx="81">
                  <c:v>164.95590000000004</c:v>
                </c:pt>
                <c:pt idx="82">
                  <c:v>164.95590000000004</c:v>
                </c:pt>
                <c:pt idx="83">
                  <c:v>164.95590000000004</c:v>
                </c:pt>
                <c:pt idx="84">
                  <c:v>164.95590000000004</c:v>
                </c:pt>
                <c:pt idx="85">
                  <c:v>164.95590000000004</c:v>
                </c:pt>
                <c:pt idx="86">
                  <c:v>164.95590000000004</c:v>
                </c:pt>
                <c:pt idx="87">
                  <c:v>164.95590000000004</c:v>
                </c:pt>
                <c:pt idx="88">
                  <c:v>164.95590000000004</c:v>
                </c:pt>
                <c:pt idx="89">
                  <c:v>164.95590000000004</c:v>
                </c:pt>
                <c:pt idx="90">
                  <c:v>164.95590000000004</c:v>
                </c:pt>
                <c:pt idx="91">
                  <c:v>164.95590000000004</c:v>
                </c:pt>
                <c:pt idx="92">
                  <c:v>166.72230000000005</c:v>
                </c:pt>
                <c:pt idx="93">
                  <c:v>171.08200000000005</c:v>
                </c:pt>
                <c:pt idx="94">
                  <c:v>177.01800000000006</c:v>
                </c:pt>
                <c:pt idx="95">
                  <c:v>182.04000000000005</c:v>
                </c:pt>
                <c:pt idx="96">
                  <c:v>187.59650000000005</c:v>
                </c:pt>
                <c:pt idx="97">
                  <c:v>193.18650000000005</c:v>
                </c:pt>
                <c:pt idx="98">
                  <c:v>199.44500000000005</c:v>
                </c:pt>
                <c:pt idx="99">
                  <c:v>205.96500000000006</c:v>
                </c:pt>
                <c:pt idx="100">
                  <c:v>211.57700000000006</c:v>
                </c:pt>
                <c:pt idx="101">
                  <c:v>217.84100000000007</c:v>
                </c:pt>
                <c:pt idx="102">
                  <c:v>224.14950000000007</c:v>
                </c:pt>
                <c:pt idx="103">
                  <c:v>230.03450000000007</c:v>
                </c:pt>
                <c:pt idx="104">
                  <c:v>236.09750000000005</c:v>
                </c:pt>
                <c:pt idx="105">
                  <c:v>241.93750000000006</c:v>
                </c:pt>
                <c:pt idx="106">
                  <c:v>248.84150000000005</c:v>
                </c:pt>
                <c:pt idx="107">
                  <c:v>254.69250000000005</c:v>
                </c:pt>
                <c:pt idx="108">
                  <c:v>261.74650000000003</c:v>
                </c:pt>
                <c:pt idx="109">
                  <c:v>268.13200000000001</c:v>
                </c:pt>
                <c:pt idx="110">
                  <c:v>274.35550000000001</c:v>
                </c:pt>
                <c:pt idx="111">
                  <c:v>281.43700000000001</c:v>
                </c:pt>
                <c:pt idx="112">
                  <c:v>288.11150000000004</c:v>
                </c:pt>
                <c:pt idx="113">
                  <c:v>294.77450000000005</c:v>
                </c:pt>
                <c:pt idx="114">
                  <c:v>301.70450000000005</c:v>
                </c:pt>
                <c:pt idx="115">
                  <c:v>308.74600000000004</c:v>
                </c:pt>
                <c:pt idx="116">
                  <c:v>315.94350000000003</c:v>
                </c:pt>
                <c:pt idx="117">
                  <c:v>323.74250000000001</c:v>
                </c:pt>
                <c:pt idx="118">
                  <c:v>330.75049999999999</c:v>
                </c:pt>
                <c:pt idx="119">
                  <c:v>337.52499999999998</c:v>
                </c:pt>
                <c:pt idx="120">
                  <c:v>343.35629999999998</c:v>
                </c:pt>
                <c:pt idx="121">
                  <c:v>345.97919999999999</c:v>
                </c:pt>
                <c:pt idx="122">
                  <c:v>350.56399999999996</c:v>
                </c:pt>
                <c:pt idx="123">
                  <c:v>352.79479999999995</c:v>
                </c:pt>
                <c:pt idx="124">
                  <c:v>354.10519999999997</c:v>
                </c:pt>
                <c:pt idx="125">
                  <c:v>354.30989999999997</c:v>
                </c:pt>
                <c:pt idx="126">
                  <c:v>354.30989999999997</c:v>
                </c:pt>
                <c:pt idx="127">
                  <c:v>354.30989999999997</c:v>
                </c:pt>
                <c:pt idx="128">
                  <c:v>354.30989999999997</c:v>
                </c:pt>
                <c:pt idx="129">
                  <c:v>354.30989999999997</c:v>
                </c:pt>
                <c:pt idx="130">
                  <c:v>354.30989999999997</c:v>
                </c:pt>
                <c:pt idx="131">
                  <c:v>354.30989999999997</c:v>
                </c:pt>
                <c:pt idx="132">
                  <c:v>354.30989999999997</c:v>
                </c:pt>
                <c:pt idx="133">
                  <c:v>354.30989999999997</c:v>
                </c:pt>
                <c:pt idx="134">
                  <c:v>354.30989999999997</c:v>
                </c:pt>
                <c:pt idx="135">
                  <c:v>354.30989999999997</c:v>
                </c:pt>
                <c:pt idx="136">
                  <c:v>354.30989999999997</c:v>
                </c:pt>
                <c:pt idx="137">
                  <c:v>354.30989999999997</c:v>
                </c:pt>
                <c:pt idx="138">
                  <c:v>354.30989999999997</c:v>
                </c:pt>
                <c:pt idx="139">
                  <c:v>355.2088</c:v>
                </c:pt>
                <c:pt idx="140">
                  <c:v>357.85759999999999</c:v>
                </c:pt>
                <c:pt idx="141">
                  <c:v>359.56509999999997</c:v>
                </c:pt>
                <c:pt idx="142">
                  <c:v>361.71729999999997</c:v>
                </c:pt>
                <c:pt idx="143">
                  <c:v>362.66069999999996</c:v>
                </c:pt>
                <c:pt idx="144">
                  <c:v>362.86539999999997</c:v>
                </c:pt>
                <c:pt idx="145">
                  <c:v>362.86539999999997</c:v>
                </c:pt>
                <c:pt idx="146">
                  <c:v>362.86539999999997</c:v>
                </c:pt>
                <c:pt idx="147">
                  <c:v>362.86539999999997</c:v>
                </c:pt>
                <c:pt idx="148">
                  <c:v>362.86539999999997</c:v>
                </c:pt>
                <c:pt idx="149">
                  <c:v>362.86539999999997</c:v>
                </c:pt>
                <c:pt idx="150">
                  <c:v>362.86539999999997</c:v>
                </c:pt>
                <c:pt idx="151">
                  <c:v>362.86539999999997</c:v>
                </c:pt>
                <c:pt idx="152">
                  <c:v>362.86539999999997</c:v>
                </c:pt>
                <c:pt idx="153">
                  <c:v>362.86539999999997</c:v>
                </c:pt>
                <c:pt idx="154">
                  <c:v>362.86539999999997</c:v>
                </c:pt>
                <c:pt idx="155">
                  <c:v>362.86539999999997</c:v>
                </c:pt>
                <c:pt idx="156">
                  <c:v>362.86539999999997</c:v>
                </c:pt>
                <c:pt idx="157">
                  <c:v>362.86539999999997</c:v>
                </c:pt>
                <c:pt idx="158">
                  <c:v>362.86539999999997</c:v>
                </c:pt>
                <c:pt idx="159">
                  <c:v>362.86539999999997</c:v>
                </c:pt>
                <c:pt idx="160">
                  <c:v>362.86539999999997</c:v>
                </c:pt>
                <c:pt idx="161">
                  <c:v>362.86539999999997</c:v>
                </c:pt>
                <c:pt idx="162">
                  <c:v>362.86539999999997</c:v>
                </c:pt>
                <c:pt idx="163">
                  <c:v>362.86539999999997</c:v>
                </c:pt>
                <c:pt idx="164">
                  <c:v>362.86539999999997</c:v>
                </c:pt>
                <c:pt idx="165">
                  <c:v>362.86539999999997</c:v>
                </c:pt>
                <c:pt idx="166">
                  <c:v>362.86539999999997</c:v>
                </c:pt>
                <c:pt idx="167">
                  <c:v>362.86539999999997</c:v>
                </c:pt>
                <c:pt idx="168">
                  <c:v>362.86539999999997</c:v>
                </c:pt>
                <c:pt idx="169">
                  <c:v>362.86539999999997</c:v>
                </c:pt>
                <c:pt idx="170">
                  <c:v>363.77319999999997</c:v>
                </c:pt>
                <c:pt idx="171">
                  <c:v>366.94739999999996</c:v>
                </c:pt>
                <c:pt idx="172">
                  <c:v>373.82889999999998</c:v>
                </c:pt>
                <c:pt idx="173">
                  <c:v>381.23999999999995</c:v>
                </c:pt>
                <c:pt idx="174">
                  <c:v>390.00229999999993</c:v>
                </c:pt>
                <c:pt idx="175">
                  <c:v>398.01809999999995</c:v>
                </c:pt>
                <c:pt idx="176">
                  <c:v>406.07839999999993</c:v>
                </c:pt>
                <c:pt idx="177">
                  <c:v>414.38419999999991</c:v>
                </c:pt>
                <c:pt idx="178">
                  <c:v>423.09099999999989</c:v>
                </c:pt>
                <c:pt idx="179">
                  <c:v>431.14629999999988</c:v>
                </c:pt>
                <c:pt idx="180">
                  <c:v>439.1905999999999</c:v>
                </c:pt>
                <c:pt idx="181">
                  <c:v>447.60789999999992</c:v>
                </c:pt>
                <c:pt idx="182">
                  <c:v>455.34019999999992</c:v>
                </c:pt>
                <c:pt idx="183">
                  <c:v>463.30099999999993</c:v>
                </c:pt>
                <c:pt idx="184">
                  <c:v>471.79679999999991</c:v>
                </c:pt>
                <c:pt idx="185">
                  <c:v>479.64659999999992</c:v>
                </c:pt>
                <c:pt idx="186">
                  <c:v>486.78339999999992</c:v>
                </c:pt>
                <c:pt idx="187">
                  <c:v>494.17119999999994</c:v>
                </c:pt>
                <c:pt idx="188">
                  <c:v>501.29149999999993</c:v>
                </c:pt>
                <c:pt idx="189">
                  <c:v>508.77379999999994</c:v>
                </c:pt>
                <c:pt idx="190">
                  <c:v>516.27309999999989</c:v>
                </c:pt>
                <c:pt idx="191">
                  <c:v>523.29889999999989</c:v>
                </c:pt>
                <c:pt idx="192">
                  <c:v>530.58069999999987</c:v>
                </c:pt>
                <c:pt idx="193">
                  <c:v>538.0184999999999</c:v>
                </c:pt>
                <c:pt idx="194">
                  <c:v>545.86279999999988</c:v>
                </c:pt>
                <c:pt idx="195">
                  <c:v>553.89109999999982</c:v>
                </c:pt>
                <c:pt idx="196">
                  <c:v>561.31739999999979</c:v>
                </c:pt>
                <c:pt idx="197">
                  <c:v>569.40669999999977</c:v>
                </c:pt>
                <c:pt idx="198">
                  <c:v>577.55149999999981</c:v>
                </c:pt>
                <c:pt idx="199">
                  <c:v>586.30329999999981</c:v>
                </c:pt>
                <c:pt idx="200">
                  <c:v>594.96059999999977</c:v>
                </c:pt>
                <c:pt idx="201">
                  <c:v>602.85989999999981</c:v>
                </c:pt>
                <c:pt idx="202">
                  <c:v>610.52519999999981</c:v>
                </c:pt>
                <c:pt idx="203">
                  <c:v>618.18499999999983</c:v>
                </c:pt>
                <c:pt idx="204">
                  <c:v>626.46329999999978</c:v>
                </c:pt>
                <c:pt idx="205">
                  <c:v>634.60759999999982</c:v>
                </c:pt>
                <c:pt idx="206">
                  <c:v>642.76839999999982</c:v>
                </c:pt>
                <c:pt idx="207">
                  <c:v>650.83419999999978</c:v>
                </c:pt>
                <c:pt idx="208">
                  <c:v>659.64649999999983</c:v>
                </c:pt>
                <c:pt idx="209">
                  <c:v>668.67579999999987</c:v>
                </c:pt>
                <c:pt idx="210">
                  <c:v>678.17859999999985</c:v>
                </c:pt>
                <c:pt idx="211">
                  <c:v>687.0293999999999</c:v>
                </c:pt>
                <c:pt idx="212">
                  <c:v>695.94119999999987</c:v>
                </c:pt>
                <c:pt idx="213">
                  <c:v>704.85849999999982</c:v>
                </c:pt>
                <c:pt idx="214">
                  <c:v>714.03229999999985</c:v>
                </c:pt>
                <c:pt idx="215">
                  <c:v>723.6905999999999</c:v>
                </c:pt>
                <c:pt idx="216">
                  <c:v>732.5243999999999</c:v>
                </c:pt>
                <c:pt idx="217">
                  <c:v>741.49169999999992</c:v>
                </c:pt>
                <c:pt idx="218">
                  <c:v>750.82099999999991</c:v>
                </c:pt>
                <c:pt idx="219">
                  <c:v>757.71819999999991</c:v>
                </c:pt>
                <c:pt idx="220">
                  <c:v>762.34329999999989</c:v>
                </c:pt>
                <c:pt idx="221">
                  <c:v>765.78519999999992</c:v>
                </c:pt>
                <c:pt idx="222">
                  <c:v>767.20029999999997</c:v>
                </c:pt>
                <c:pt idx="223">
                  <c:v>767.60079999999994</c:v>
                </c:pt>
                <c:pt idx="224">
                  <c:v>767.60079999999994</c:v>
                </c:pt>
                <c:pt idx="225">
                  <c:v>767.60079999999994</c:v>
                </c:pt>
                <c:pt idx="226">
                  <c:v>767.60079999999994</c:v>
                </c:pt>
                <c:pt idx="227">
                  <c:v>767.60079999999994</c:v>
                </c:pt>
                <c:pt idx="228">
                  <c:v>767.60079999999994</c:v>
                </c:pt>
                <c:pt idx="229">
                  <c:v>768.49969999999996</c:v>
                </c:pt>
                <c:pt idx="230">
                  <c:v>770.38990000000001</c:v>
                </c:pt>
                <c:pt idx="231">
                  <c:v>773.77980000000002</c:v>
                </c:pt>
                <c:pt idx="232">
                  <c:v>777.18270000000007</c:v>
                </c:pt>
                <c:pt idx="233">
                  <c:v>779.47520000000009</c:v>
                </c:pt>
                <c:pt idx="234">
                  <c:v>780.47200000000009</c:v>
                </c:pt>
                <c:pt idx="235">
                  <c:v>780.94370000000015</c:v>
                </c:pt>
                <c:pt idx="236">
                  <c:v>780.94370000000015</c:v>
                </c:pt>
                <c:pt idx="237">
                  <c:v>780.94370000000015</c:v>
                </c:pt>
                <c:pt idx="238">
                  <c:v>780.94370000000015</c:v>
                </c:pt>
                <c:pt idx="239">
                  <c:v>780.94370000000015</c:v>
                </c:pt>
                <c:pt idx="240">
                  <c:v>780.94370000000015</c:v>
                </c:pt>
                <c:pt idx="241">
                  <c:v>780.94370000000015</c:v>
                </c:pt>
                <c:pt idx="242">
                  <c:v>780.94370000000015</c:v>
                </c:pt>
                <c:pt idx="243">
                  <c:v>780.94370000000015</c:v>
                </c:pt>
                <c:pt idx="244">
                  <c:v>780.94370000000015</c:v>
                </c:pt>
                <c:pt idx="245">
                  <c:v>780.94370000000015</c:v>
                </c:pt>
                <c:pt idx="246">
                  <c:v>780.94370000000015</c:v>
                </c:pt>
                <c:pt idx="247">
                  <c:v>780.94370000000015</c:v>
                </c:pt>
                <c:pt idx="248">
                  <c:v>780.94370000000015</c:v>
                </c:pt>
                <c:pt idx="249">
                  <c:v>780.94370000000015</c:v>
                </c:pt>
                <c:pt idx="250">
                  <c:v>780.94370000000015</c:v>
                </c:pt>
                <c:pt idx="251">
                  <c:v>780.94370000000015</c:v>
                </c:pt>
                <c:pt idx="252">
                  <c:v>780.94370000000015</c:v>
                </c:pt>
                <c:pt idx="253">
                  <c:v>780.94370000000015</c:v>
                </c:pt>
                <c:pt idx="254">
                  <c:v>780.94370000000015</c:v>
                </c:pt>
                <c:pt idx="255">
                  <c:v>780.94370000000015</c:v>
                </c:pt>
                <c:pt idx="256">
                  <c:v>780.94370000000015</c:v>
                </c:pt>
                <c:pt idx="257">
                  <c:v>781.13060000000019</c:v>
                </c:pt>
                <c:pt idx="258">
                  <c:v>783.66580000000022</c:v>
                </c:pt>
                <c:pt idx="259">
                  <c:v>788.60160000000019</c:v>
                </c:pt>
                <c:pt idx="260">
                  <c:v>791.70250000000021</c:v>
                </c:pt>
                <c:pt idx="261">
                  <c:v>798.22540000000026</c:v>
                </c:pt>
                <c:pt idx="262">
                  <c:v>805.71420000000023</c:v>
                </c:pt>
                <c:pt idx="263">
                  <c:v>814.16630000000021</c:v>
                </c:pt>
                <c:pt idx="264">
                  <c:v>822.64590000000021</c:v>
                </c:pt>
                <c:pt idx="265">
                  <c:v>831.28700000000026</c:v>
                </c:pt>
                <c:pt idx="266">
                  <c:v>839.22060000000022</c:v>
                </c:pt>
                <c:pt idx="267">
                  <c:v>847.18770000000018</c:v>
                </c:pt>
                <c:pt idx="268">
                  <c:v>855.59480000000019</c:v>
                </c:pt>
                <c:pt idx="269">
                  <c:v>864.23590000000024</c:v>
                </c:pt>
                <c:pt idx="270">
                  <c:v>873.12750000000028</c:v>
                </c:pt>
                <c:pt idx="271">
                  <c:v>881.37860000000023</c:v>
                </c:pt>
                <c:pt idx="272">
                  <c:v>889.92520000000025</c:v>
                </c:pt>
                <c:pt idx="273">
                  <c:v>897.74730000000022</c:v>
                </c:pt>
                <c:pt idx="274">
                  <c:v>906.4829000000002</c:v>
                </c:pt>
                <c:pt idx="275">
                  <c:v>915.61950000000024</c:v>
                </c:pt>
                <c:pt idx="276">
                  <c:v>923.82010000000025</c:v>
                </c:pt>
                <c:pt idx="277">
                  <c:v>932.32170000000031</c:v>
                </c:pt>
                <c:pt idx="278">
                  <c:v>940.99580000000026</c:v>
                </c:pt>
                <c:pt idx="279">
                  <c:v>949.89840000000027</c:v>
                </c:pt>
                <c:pt idx="280">
                  <c:v>958.46100000000024</c:v>
                </c:pt>
                <c:pt idx="281">
                  <c:v>967.85910000000024</c:v>
                </c:pt>
                <c:pt idx="282">
                  <c:v>976.67770000000019</c:v>
                </c:pt>
                <c:pt idx="283">
                  <c:v>985.27880000000016</c:v>
                </c:pt>
                <c:pt idx="284">
                  <c:v>993.90240000000017</c:v>
                </c:pt>
                <c:pt idx="285">
                  <c:v>1003.2560000000002</c:v>
                </c:pt>
                <c:pt idx="286">
                  <c:v>1012.1586000000002</c:v>
                </c:pt>
                <c:pt idx="287">
                  <c:v>1021.1557000000003</c:v>
                </c:pt>
                <c:pt idx="288">
                  <c:v>1030.3753000000002</c:v>
                </c:pt>
                <c:pt idx="289">
                  <c:v>1039.3439000000001</c:v>
                </c:pt>
                <c:pt idx="290">
                  <c:v>1048.201</c:v>
                </c:pt>
                <c:pt idx="291">
                  <c:v>1056.9746</c:v>
                </c:pt>
                <c:pt idx="292">
                  <c:v>1066.2662</c:v>
                </c:pt>
                <c:pt idx="293">
                  <c:v>1075.7473</c:v>
                </c:pt>
                <c:pt idx="294">
                  <c:v>1084.4264000000001</c:v>
                </c:pt>
                <c:pt idx="295">
                  <c:v>1094.0915</c:v>
                </c:pt>
                <c:pt idx="296">
                  <c:v>1103.7340999999999</c:v>
                </c:pt>
                <c:pt idx="297">
                  <c:v>1113.2261999999998</c:v>
                </c:pt>
                <c:pt idx="298">
                  <c:v>1122.3057999999999</c:v>
                </c:pt>
                <c:pt idx="299">
                  <c:v>1131.6193999999998</c:v>
                </c:pt>
                <c:pt idx="300">
                  <c:v>1141.1559999999997</c:v>
                </c:pt>
                <c:pt idx="301">
                  <c:v>1150.6815999999997</c:v>
                </c:pt>
                <c:pt idx="302">
                  <c:v>1160.3911999999996</c:v>
                </c:pt>
                <c:pt idx="303">
                  <c:v>1169.9222999999995</c:v>
                </c:pt>
                <c:pt idx="304">
                  <c:v>1179.7598999999996</c:v>
                </c:pt>
                <c:pt idx="305">
                  <c:v>1189.6029999999996</c:v>
                </c:pt>
                <c:pt idx="306">
                  <c:v>1198.9335999999996</c:v>
                </c:pt>
                <c:pt idx="307">
                  <c:v>1208.0576999999996</c:v>
                </c:pt>
                <c:pt idx="308">
                  <c:v>1217.4437999999996</c:v>
                </c:pt>
                <c:pt idx="309">
                  <c:v>1226.7073999999996</c:v>
                </c:pt>
                <c:pt idx="310">
                  <c:v>1235.4639999999995</c:v>
                </c:pt>
                <c:pt idx="311">
                  <c:v>1245.4295999999995</c:v>
                </c:pt>
                <c:pt idx="312">
                  <c:v>1254.5591999999995</c:v>
                </c:pt>
                <c:pt idx="313">
                  <c:v>1263.7222999999994</c:v>
                </c:pt>
                <c:pt idx="314">
                  <c:v>1273.5258999999994</c:v>
                </c:pt>
                <c:pt idx="315">
                  <c:v>1283.8249999999994</c:v>
                </c:pt>
                <c:pt idx="316">
                  <c:v>1294.3020999999994</c:v>
                </c:pt>
                <c:pt idx="317">
                  <c:v>1303.8986999999995</c:v>
                </c:pt>
                <c:pt idx="318">
                  <c:v>1314.2417999999996</c:v>
                </c:pt>
                <c:pt idx="319">
                  <c:v>1323.7438999999995</c:v>
                </c:pt>
                <c:pt idx="320">
                  <c:v>1333.3464999999994</c:v>
                </c:pt>
                <c:pt idx="321">
                  <c:v>1342.6370999999995</c:v>
                </c:pt>
                <c:pt idx="322">
                  <c:v>1352.3566999999994</c:v>
                </c:pt>
                <c:pt idx="323">
                  <c:v>1362.7227999999993</c:v>
                </c:pt>
                <c:pt idx="324">
                  <c:v>1371.8298999999993</c:v>
                </c:pt>
                <c:pt idx="325">
                  <c:v>1381.1764999999994</c:v>
                </c:pt>
                <c:pt idx="326">
                  <c:v>1390.9575999999993</c:v>
                </c:pt>
                <c:pt idx="327">
                  <c:v>1400.0256999999992</c:v>
                </c:pt>
                <c:pt idx="328">
                  <c:v>1410.1692999999993</c:v>
                </c:pt>
                <c:pt idx="329">
                  <c:v>1419.1763999999994</c:v>
                </c:pt>
                <c:pt idx="330">
                  <c:v>1428.3674999999994</c:v>
                </c:pt>
                <c:pt idx="331">
                  <c:v>1437.6535999999994</c:v>
                </c:pt>
                <c:pt idx="332">
                  <c:v>1446.9396999999994</c:v>
                </c:pt>
                <c:pt idx="333">
                  <c:v>1455.5572999999995</c:v>
                </c:pt>
                <c:pt idx="334">
                  <c:v>1464.8713999999995</c:v>
                </c:pt>
                <c:pt idx="335">
                  <c:v>1471.4620999999995</c:v>
                </c:pt>
                <c:pt idx="336">
                  <c:v>1476.7944999999995</c:v>
                </c:pt>
                <c:pt idx="337">
                  <c:v>1480.4442999999994</c:v>
                </c:pt>
                <c:pt idx="338">
                  <c:v>1486.1274999999994</c:v>
                </c:pt>
                <c:pt idx="339">
                  <c:v>1492.8765999999994</c:v>
                </c:pt>
                <c:pt idx="340">
                  <c:v>1498.8591999999994</c:v>
                </c:pt>
                <c:pt idx="341">
                  <c:v>1503.7190999999993</c:v>
                </c:pt>
                <c:pt idx="342">
                  <c:v>1506.6929999999993</c:v>
                </c:pt>
                <c:pt idx="343">
                  <c:v>1507.6274999999994</c:v>
                </c:pt>
                <c:pt idx="344">
                  <c:v>1507.7609999999993</c:v>
                </c:pt>
                <c:pt idx="345">
                  <c:v>1507.7609999999993</c:v>
                </c:pt>
                <c:pt idx="346">
                  <c:v>1507.7609999999993</c:v>
                </c:pt>
                <c:pt idx="347">
                  <c:v>1507.7609999999993</c:v>
                </c:pt>
                <c:pt idx="348">
                  <c:v>1507.7609999999993</c:v>
                </c:pt>
                <c:pt idx="349">
                  <c:v>1507.7609999999993</c:v>
                </c:pt>
                <c:pt idx="350">
                  <c:v>1507.7609999999993</c:v>
                </c:pt>
                <c:pt idx="351">
                  <c:v>1507.7609999999993</c:v>
                </c:pt>
                <c:pt idx="352">
                  <c:v>1507.7609999999993</c:v>
                </c:pt>
                <c:pt idx="353">
                  <c:v>1507.7609999999993</c:v>
                </c:pt>
                <c:pt idx="354">
                  <c:v>1507.7609999999993</c:v>
                </c:pt>
                <c:pt idx="355">
                  <c:v>1507.7609999999993</c:v>
                </c:pt>
                <c:pt idx="356">
                  <c:v>1509.8948999999993</c:v>
                </c:pt>
                <c:pt idx="357">
                  <c:v>1510.8293999999994</c:v>
                </c:pt>
                <c:pt idx="358">
                  <c:v>1510.9984999999995</c:v>
                </c:pt>
                <c:pt idx="359">
                  <c:v>1514.3623999999995</c:v>
                </c:pt>
                <c:pt idx="360">
                  <c:v>1520.1122999999995</c:v>
                </c:pt>
                <c:pt idx="361">
                  <c:v>1528.5881999999995</c:v>
                </c:pt>
                <c:pt idx="362">
                  <c:v>1536.9470999999994</c:v>
                </c:pt>
                <c:pt idx="363">
                  <c:v>1545.4517999999994</c:v>
                </c:pt>
                <c:pt idx="364">
                  <c:v>1553.9996999999994</c:v>
                </c:pt>
                <c:pt idx="365">
                  <c:v>1562.3423999999993</c:v>
                </c:pt>
                <c:pt idx="366">
                  <c:v>1570.1288999999992</c:v>
                </c:pt>
                <c:pt idx="367">
                  <c:v>1578.5249999999992</c:v>
                </c:pt>
                <c:pt idx="368">
                  <c:v>1586.7158999999992</c:v>
                </c:pt>
                <c:pt idx="369">
                  <c:v>1594.9169999999992</c:v>
                </c:pt>
                <c:pt idx="370">
                  <c:v>1603.4402999999993</c:v>
                </c:pt>
                <c:pt idx="371">
                  <c:v>1612.1381999999992</c:v>
                </c:pt>
                <c:pt idx="372">
                  <c:v>1620.7334999999991</c:v>
                </c:pt>
                <c:pt idx="373">
                  <c:v>1629.577199999999</c:v>
                </c:pt>
                <c:pt idx="374">
                  <c:v>1638.6692999999991</c:v>
                </c:pt>
                <c:pt idx="375">
                  <c:v>1647.4145999999992</c:v>
                </c:pt>
                <c:pt idx="376">
                  <c:v>1656.6956999999991</c:v>
                </c:pt>
                <c:pt idx="377">
                  <c:v>1665.869999999999</c:v>
                </c:pt>
                <c:pt idx="378">
                  <c:v>1674.6500999999989</c:v>
                </c:pt>
                <c:pt idx="379">
                  <c:v>1683.7751999999989</c:v>
                </c:pt>
                <c:pt idx="380">
                  <c:v>1692.8612999999989</c:v>
                </c:pt>
                <c:pt idx="381">
                  <c:v>1701.6929999999988</c:v>
                </c:pt>
                <c:pt idx="382">
                  <c:v>1711.1240999999989</c:v>
                </c:pt>
                <c:pt idx="383">
                  <c:v>1720.7645999999988</c:v>
                </c:pt>
                <c:pt idx="384">
                  <c:v>1730.6576999999988</c:v>
                </c:pt>
                <c:pt idx="385">
                  <c:v>1740.7211999999988</c:v>
                </c:pt>
                <c:pt idx="386">
                  <c:v>1749.8096999999989</c:v>
                </c:pt>
                <c:pt idx="387">
                  <c:v>1759.244999999999</c:v>
                </c:pt>
                <c:pt idx="388">
                  <c:v>1768.977899999999</c:v>
                </c:pt>
                <c:pt idx="389">
                  <c:v>1777.5959999999989</c:v>
                </c:pt>
                <c:pt idx="390">
                  <c:v>1785.8978999999988</c:v>
                </c:pt>
                <c:pt idx="391">
                  <c:v>1794.9551999999987</c:v>
                </c:pt>
                <c:pt idx="392">
                  <c:v>1803.9794999999988</c:v>
                </c:pt>
                <c:pt idx="393">
                  <c:v>1811.6939999999988</c:v>
                </c:pt>
                <c:pt idx="394">
                  <c:v>1819.7222999999988</c:v>
                </c:pt>
                <c:pt idx="395">
                  <c:v>1826.4941999999987</c:v>
                </c:pt>
                <c:pt idx="396">
                  <c:v>1833.3008999999988</c:v>
                </c:pt>
                <c:pt idx="397">
                  <c:v>1839.9821999999988</c:v>
                </c:pt>
                <c:pt idx="398">
                  <c:v>1846.8500999999987</c:v>
                </c:pt>
                <c:pt idx="399">
                  <c:v>1852.8227999999988</c:v>
                </c:pt>
                <c:pt idx="400">
                  <c:v>1859.2304999999988</c:v>
                </c:pt>
                <c:pt idx="401">
                  <c:v>1865.5457999999987</c:v>
                </c:pt>
                <c:pt idx="402">
                  <c:v>1871.0540999999987</c:v>
                </c:pt>
                <c:pt idx="403">
                  <c:v>1876.0673999999988</c:v>
                </c:pt>
                <c:pt idx="404">
                  <c:v>1880.9738999999988</c:v>
                </c:pt>
                <c:pt idx="405">
                  <c:v>1885.4963999999989</c:v>
                </c:pt>
                <c:pt idx="406">
                  <c:v>1889.7866999999987</c:v>
                </c:pt>
                <c:pt idx="407">
                  <c:v>1893.1511999999987</c:v>
                </c:pt>
                <c:pt idx="408">
                  <c:v>1897.3346999999987</c:v>
                </c:pt>
                <c:pt idx="409">
                  <c:v>1901.4179999999988</c:v>
                </c:pt>
                <c:pt idx="410">
                  <c:v>1906.0166999999988</c:v>
                </c:pt>
                <c:pt idx="411">
                  <c:v>1911.4097999999988</c:v>
                </c:pt>
                <c:pt idx="412">
                  <c:v>1917.0452999999989</c:v>
                </c:pt>
                <c:pt idx="413">
                  <c:v>1923.0503999999989</c:v>
                </c:pt>
                <c:pt idx="414">
                  <c:v>1928.0804999999989</c:v>
                </c:pt>
                <c:pt idx="415">
                  <c:v>1933.369199999999</c:v>
                </c:pt>
                <c:pt idx="416">
                  <c:v>1938.335699999999</c:v>
                </c:pt>
                <c:pt idx="417">
                  <c:v>1943.638799999999</c:v>
                </c:pt>
                <c:pt idx="418">
                  <c:v>1948.999499999999</c:v>
                </c:pt>
                <c:pt idx="419">
                  <c:v>1955.0561999999991</c:v>
                </c:pt>
                <c:pt idx="420">
                  <c:v>1960.747499999999</c:v>
                </c:pt>
                <c:pt idx="421">
                  <c:v>1966.346399999999</c:v>
                </c:pt>
                <c:pt idx="422">
                  <c:v>1972.0460999999989</c:v>
                </c:pt>
                <c:pt idx="423">
                  <c:v>1978.2959999999989</c:v>
                </c:pt>
                <c:pt idx="424">
                  <c:v>1985.4122999999988</c:v>
                </c:pt>
                <c:pt idx="425">
                  <c:v>1992.4937999999988</c:v>
                </c:pt>
                <c:pt idx="426">
                  <c:v>1999.5218999999988</c:v>
                </c:pt>
                <c:pt idx="427">
                  <c:v>2006.8763999999987</c:v>
                </c:pt>
                <c:pt idx="428">
                  <c:v>2014.1672999999987</c:v>
                </c:pt>
                <c:pt idx="429">
                  <c:v>2020.6721999999986</c:v>
                </c:pt>
                <c:pt idx="430">
                  <c:v>2028.1028999999987</c:v>
                </c:pt>
                <c:pt idx="431">
                  <c:v>2035.5665999999987</c:v>
                </c:pt>
                <c:pt idx="432">
                  <c:v>2043.1556999999987</c:v>
                </c:pt>
                <c:pt idx="433">
                  <c:v>2050.4861999999985</c:v>
                </c:pt>
                <c:pt idx="434">
                  <c:v>2057.8946999999985</c:v>
                </c:pt>
                <c:pt idx="435">
                  <c:v>2066.0381999999986</c:v>
                </c:pt>
                <c:pt idx="436">
                  <c:v>2073.5576999999985</c:v>
                </c:pt>
                <c:pt idx="437">
                  <c:v>2081.5145999999986</c:v>
                </c:pt>
                <c:pt idx="438">
                  <c:v>2089.6910999999986</c:v>
                </c:pt>
                <c:pt idx="439">
                  <c:v>2098.3973999999985</c:v>
                </c:pt>
                <c:pt idx="440">
                  <c:v>2106.7034999999983</c:v>
                </c:pt>
                <c:pt idx="441">
                  <c:v>2116.2167999999983</c:v>
                </c:pt>
                <c:pt idx="442">
                  <c:v>2125.3976999999982</c:v>
                </c:pt>
                <c:pt idx="443">
                  <c:v>2135.1389999999983</c:v>
                </c:pt>
                <c:pt idx="444">
                  <c:v>2145.3380999999981</c:v>
                </c:pt>
                <c:pt idx="445">
                  <c:v>2155.3403999999982</c:v>
                </c:pt>
                <c:pt idx="446">
                  <c:v>2166.0572999999981</c:v>
                </c:pt>
                <c:pt idx="447">
                  <c:v>2176.8029999999981</c:v>
                </c:pt>
                <c:pt idx="448">
                  <c:v>2187.454499999998</c:v>
                </c:pt>
                <c:pt idx="449">
                  <c:v>2198.8655999999978</c:v>
                </c:pt>
                <c:pt idx="450">
                  <c:v>2209.9442999999978</c:v>
                </c:pt>
                <c:pt idx="451">
                  <c:v>2221.4705999999978</c:v>
                </c:pt>
                <c:pt idx="452">
                  <c:v>2232.7094999999977</c:v>
                </c:pt>
                <c:pt idx="453">
                  <c:v>2244.5315999999975</c:v>
                </c:pt>
                <c:pt idx="454">
                  <c:v>2256.5978999999975</c:v>
                </c:pt>
                <c:pt idx="455">
                  <c:v>2268.0071999999973</c:v>
                </c:pt>
                <c:pt idx="456">
                  <c:v>2278.9010999999973</c:v>
                </c:pt>
                <c:pt idx="457">
                  <c:v>2290.1273999999971</c:v>
                </c:pt>
                <c:pt idx="458">
                  <c:v>2300.7686999999974</c:v>
                </c:pt>
                <c:pt idx="459">
                  <c:v>2312.1755999999973</c:v>
                </c:pt>
                <c:pt idx="460">
                  <c:v>2322.7796999999973</c:v>
                </c:pt>
                <c:pt idx="461">
                  <c:v>2333.1455999999971</c:v>
                </c:pt>
                <c:pt idx="462">
                  <c:v>2343.185099999997</c:v>
                </c:pt>
                <c:pt idx="463">
                  <c:v>2352.743999999997</c:v>
                </c:pt>
                <c:pt idx="464">
                  <c:v>2362.5920999999971</c:v>
                </c:pt>
                <c:pt idx="465">
                  <c:v>2371.723799999997</c:v>
                </c:pt>
                <c:pt idx="466">
                  <c:v>2380.8284999999969</c:v>
                </c:pt>
                <c:pt idx="467">
                  <c:v>2389.7009999999968</c:v>
                </c:pt>
                <c:pt idx="468">
                  <c:v>2397.7850999999969</c:v>
                </c:pt>
                <c:pt idx="469">
                  <c:v>2405.7005999999969</c:v>
                </c:pt>
                <c:pt idx="470">
                  <c:v>2413.5194999999972</c:v>
                </c:pt>
                <c:pt idx="471">
                  <c:v>2420.9873999999973</c:v>
                </c:pt>
                <c:pt idx="472">
                  <c:v>2427.9050999999972</c:v>
                </c:pt>
                <c:pt idx="473">
                  <c:v>2435.1245999999974</c:v>
                </c:pt>
                <c:pt idx="474">
                  <c:v>2441.8490999999972</c:v>
                </c:pt>
                <c:pt idx="475">
                  <c:v>2448.9143999999974</c:v>
                </c:pt>
                <c:pt idx="476">
                  <c:v>2455.4642999999974</c:v>
                </c:pt>
                <c:pt idx="477">
                  <c:v>2461.7285999999972</c:v>
                </c:pt>
                <c:pt idx="478">
                  <c:v>2468.0522999999971</c:v>
                </c:pt>
                <c:pt idx="479">
                  <c:v>2474.1089999999972</c:v>
                </c:pt>
                <c:pt idx="480">
                  <c:v>2478.8474999999971</c:v>
                </c:pt>
                <c:pt idx="481">
                  <c:v>2483.4299999999971</c:v>
                </c:pt>
                <c:pt idx="482">
                  <c:v>2488.6280999999972</c:v>
                </c:pt>
                <c:pt idx="483">
                  <c:v>2493.2861999999973</c:v>
                </c:pt>
                <c:pt idx="484">
                  <c:v>2497.6094999999973</c:v>
                </c:pt>
                <c:pt idx="485">
                  <c:v>2500.9655999999973</c:v>
                </c:pt>
                <c:pt idx="486">
                  <c:v>2504.7854999999972</c:v>
                </c:pt>
                <c:pt idx="487">
                  <c:v>2508.6341999999972</c:v>
                </c:pt>
                <c:pt idx="488">
                  <c:v>2511.7334999999971</c:v>
                </c:pt>
                <c:pt idx="489">
                  <c:v>2517.939399999997</c:v>
                </c:pt>
                <c:pt idx="490">
                  <c:v>2523.6204999999968</c:v>
                </c:pt>
                <c:pt idx="491">
                  <c:v>2527.5623999999966</c:v>
                </c:pt>
                <c:pt idx="492">
                  <c:v>2529.5572999999968</c:v>
                </c:pt>
                <c:pt idx="493">
                  <c:v>2532.5091999999968</c:v>
                </c:pt>
                <c:pt idx="494">
                  <c:v>2533.4792999999968</c:v>
                </c:pt>
                <c:pt idx="495">
                  <c:v>2533.8619999999969</c:v>
                </c:pt>
                <c:pt idx="496">
                  <c:v>2533.8619999999969</c:v>
                </c:pt>
                <c:pt idx="497">
                  <c:v>2533.8619999999969</c:v>
                </c:pt>
                <c:pt idx="498">
                  <c:v>2533.8619999999969</c:v>
                </c:pt>
                <c:pt idx="499">
                  <c:v>2533.8619999999969</c:v>
                </c:pt>
                <c:pt idx="500">
                  <c:v>2533.8619999999969</c:v>
                </c:pt>
                <c:pt idx="501">
                  <c:v>2533.8619999999969</c:v>
                </c:pt>
                <c:pt idx="502">
                  <c:v>2533.8619999999969</c:v>
                </c:pt>
                <c:pt idx="503">
                  <c:v>2533.8619999999969</c:v>
                </c:pt>
                <c:pt idx="504">
                  <c:v>2533.8619999999969</c:v>
                </c:pt>
                <c:pt idx="505">
                  <c:v>2533.8619999999969</c:v>
                </c:pt>
                <c:pt idx="506">
                  <c:v>2533.8619999999969</c:v>
                </c:pt>
                <c:pt idx="507">
                  <c:v>2533.8619999999969</c:v>
                </c:pt>
                <c:pt idx="508">
                  <c:v>2533.8619999999969</c:v>
                </c:pt>
                <c:pt idx="509">
                  <c:v>2533.8619999999969</c:v>
                </c:pt>
                <c:pt idx="510">
                  <c:v>2533.8619999999969</c:v>
                </c:pt>
                <c:pt idx="511">
                  <c:v>2533.8619999999969</c:v>
                </c:pt>
                <c:pt idx="512">
                  <c:v>2533.8619999999969</c:v>
                </c:pt>
                <c:pt idx="513">
                  <c:v>2533.8619999999969</c:v>
                </c:pt>
                <c:pt idx="514">
                  <c:v>2533.8619999999969</c:v>
                </c:pt>
                <c:pt idx="515">
                  <c:v>2533.8619999999969</c:v>
                </c:pt>
                <c:pt idx="516">
                  <c:v>2533.8619999999969</c:v>
                </c:pt>
                <c:pt idx="517">
                  <c:v>2533.8619999999969</c:v>
                </c:pt>
                <c:pt idx="518">
                  <c:v>2533.8619999999969</c:v>
                </c:pt>
                <c:pt idx="519">
                  <c:v>2533.8619999999969</c:v>
                </c:pt>
                <c:pt idx="520">
                  <c:v>2533.8619999999969</c:v>
                </c:pt>
                <c:pt idx="521">
                  <c:v>2533.8619999999969</c:v>
                </c:pt>
                <c:pt idx="522">
                  <c:v>2533.8619999999969</c:v>
                </c:pt>
                <c:pt idx="523">
                  <c:v>2533.8619999999969</c:v>
                </c:pt>
                <c:pt idx="524">
                  <c:v>2533.8619999999969</c:v>
                </c:pt>
                <c:pt idx="525">
                  <c:v>2533.8619999999969</c:v>
                </c:pt>
                <c:pt idx="526">
                  <c:v>2533.8619999999969</c:v>
                </c:pt>
                <c:pt idx="527">
                  <c:v>2533.8619999999969</c:v>
                </c:pt>
                <c:pt idx="528">
                  <c:v>2533.8619999999969</c:v>
                </c:pt>
                <c:pt idx="529">
                  <c:v>2533.8619999999969</c:v>
                </c:pt>
                <c:pt idx="530">
                  <c:v>2533.8619999999969</c:v>
                </c:pt>
                <c:pt idx="531">
                  <c:v>2533.8619999999969</c:v>
                </c:pt>
                <c:pt idx="532">
                  <c:v>2533.8619999999969</c:v>
                </c:pt>
                <c:pt idx="533">
                  <c:v>2533.8619999999969</c:v>
                </c:pt>
                <c:pt idx="534">
                  <c:v>2533.8619999999969</c:v>
                </c:pt>
                <c:pt idx="535">
                  <c:v>2533.8619999999969</c:v>
                </c:pt>
                <c:pt idx="536">
                  <c:v>2533.8619999999969</c:v>
                </c:pt>
                <c:pt idx="537">
                  <c:v>2533.8619999999969</c:v>
                </c:pt>
                <c:pt idx="538">
                  <c:v>2533.8619999999969</c:v>
                </c:pt>
                <c:pt idx="539">
                  <c:v>2533.8619999999969</c:v>
                </c:pt>
                <c:pt idx="540">
                  <c:v>2533.8619999999969</c:v>
                </c:pt>
                <c:pt idx="541">
                  <c:v>2533.8619999999969</c:v>
                </c:pt>
                <c:pt idx="542">
                  <c:v>2533.8619999999969</c:v>
                </c:pt>
                <c:pt idx="543">
                  <c:v>2533.8619999999969</c:v>
                </c:pt>
                <c:pt idx="544">
                  <c:v>2533.8619999999969</c:v>
                </c:pt>
                <c:pt idx="545">
                  <c:v>2533.8619999999969</c:v>
                </c:pt>
                <c:pt idx="546">
                  <c:v>2533.8619999999969</c:v>
                </c:pt>
                <c:pt idx="547">
                  <c:v>2533.8619999999969</c:v>
                </c:pt>
                <c:pt idx="548">
                  <c:v>2533.8619999999969</c:v>
                </c:pt>
                <c:pt idx="549">
                  <c:v>2533.8619999999969</c:v>
                </c:pt>
                <c:pt idx="550">
                  <c:v>2533.8619999999969</c:v>
                </c:pt>
                <c:pt idx="551">
                  <c:v>2533.8619999999969</c:v>
                </c:pt>
                <c:pt idx="552">
                  <c:v>2533.8619999999969</c:v>
                </c:pt>
                <c:pt idx="553">
                  <c:v>2533.8619999999969</c:v>
                </c:pt>
                <c:pt idx="554">
                  <c:v>2533.8619999999969</c:v>
                </c:pt>
                <c:pt idx="555">
                  <c:v>2533.8619999999969</c:v>
                </c:pt>
                <c:pt idx="556">
                  <c:v>2533.8619999999969</c:v>
                </c:pt>
                <c:pt idx="557">
                  <c:v>2533.8619999999969</c:v>
                </c:pt>
                <c:pt idx="558">
                  <c:v>2533.8619999999969</c:v>
                </c:pt>
                <c:pt idx="559">
                  <c:v>2533.8619999999969</c:v>
                </c:pt>
                <c:pt idx="560">
                  <c:v>2533.8619999999969</c:v>
                </c:pt>
                <c:pt idx="561">
                  <c:v>2533.8619999999969</c:v>
                </c:pt>
                <c:pt idx="562">
                  <c:v>2533.8619999999969</c:v>
                </c:pt>
                <c:pt idx="563">
                  <c:v>2533.8619999999969</c:v>
                </c:pt>
                <c:pt idx="564">
                  <c:v>2533.8619999999969</c:v>
                </c:pt>
                <c:pt idx="565">
                  <c:v>2533.8619999999969</c:v>
                </c:pt>
                <c:pt idx="566">
                  <c:v>2533.8619999999969</c:v>
                </c:pt>
                <c:pt idx="567">
                  <c:v>2533.8619999999969</c:v>
                </c:pt>
                <c:pt idx="568">
                  <c:v>2533.8619999999969</c:v>
                </c:pt>
                <c:pt idx="569">
                  <c:v>2533.8619999999969</c:v>
                </c:pt>
                <c:pt idx="570">
                  <c:v>2533.8619999999969</c:v>
                </c:pt>
                <c:pt idx="571">
                  <c:v>2533.8619999999969</c:v>
                </c:pt>
                <c:pt idx="572">
                  <c:v>2533.8619999999969</c:v>
                </c:pt>
                <c:pt idx="573">
                  <c:v>2533.8619999999969</c:v>
                </c:pt>
                <c:pt idx="574">
                  <c:v>2533.8619999999969</c:v>
                </c:pt>
                <c:pt idx="575">
                  <c:v>2533.8619999999969</c:v>
                </c:pt>
                <c:pt idx="576">
                  <c:v>2533.8619999999969</c:v>
                </c:pt>
                <c:pt idx="577">
                  <c:v>2534.609599999997</c:v>
                </c:pt>
                <c:pt idx="578">
                  <c:v>2535.964999999997</c:v>
                </c:pt>
                <c:pt idx="579">
                  <c:v>2537.9695999999972</c:v>
                </c:pt>
                <c:pt idx="580">
                  <c:v>2538.1564999999973</c:v>
                </c:pt>
                <c:pt idx="581">
                  <c:v>2538.1564999999973</c:v>
                </c:pt>
                <c:pt idx="582">
                  <c:v>2538.1564999999973</c:v>
                </c:pt>
                <c:pt idx="583">
                  <c:v>2538.1564999999973</c:v>
                </c:pt>
                <c:pt idx="584">
                  <c:v>2538.1564999999973</c:v>
                </c:pt>
                <c:pt idx="585">
                  <c:v>2538.1564999999973</c:v>
                </c:pt>
                <c:pt idx="586">
                  <c:v>2538.1564999999973</c:v>
                </c:pt>
                <c:pt idx="587">
                  <c:v>2538.1564999999973</c:v>
                </c:pt>
                <c:pt idx="588">
                  <c:v>2538.1564999999973</c:v>
                </c:pt>
                <c:pt idx="589">
                  <c:v>2538.1564999999973</c:v>
                </c:pt>
                <c:pt idx="590">
                  <c:v>2538.1564999999973</c:v>
                </c:pt>
                <c:pt idx="591">
                  <c:v>2538.1564999999973</c:v>
                </c:pt>
                <c:pt idx="592">
                  <c:v>2538.1564999999973</c:v>
                </c:pt>
                <c:pt idx="593">
                  <c:v>2538.1564999999973</c:v>
                </c:pt>
                <c:pt idx="594">
                  <c:v>2538.1564999999973</c:v>
                </c:pt>
                <c:pt idx="595">
                  <c:v>2538.1564999999973</c:v>
                </c:pt>
                <c:pt idx="596">
                  <c:v>2538.1564999999973</c:v>
                </c:pt>
                <c:pt idx="597">
                  <c:v>2538.8891999999973</c:v>
                </c:pt>
                <c:pt idx="598">
                  <c:v>2541.5306999999975</c:v>
                </c:pt>
                <c:pt idx="599">
                  <c:v>2546.0505999999973</c:v>
                </c:pt>
                <c:pt idx="600">
                  <c:v>2551.2154999999975</c:v>
                </c:pt>
                <c:pt idx="601">
                  <c:v>2557.5318999999977</c:v>
                </c:pt>
                <c:pt idx="602">
                  <c:v>2564.5544999999975</c:v>
                </c:pt>
                <c:pt idx="603">
                  <c:v>2571.8932999999975</c:v>
                </c:pt>
                <c:pt idx="604">
                  <c:v>2579.1192999999976</c:v>
                </c:pt>
                <c:pt idx="605">
                  <c:v>2585.9162999999976</c:v>
                </c:pt>
                <c:pt idx="606">
                  <c:v>2592.4012999999977</c:v>
                </c:pt>
                <c:pt idx="607">
                  <c:v>2598.9540999999977</c:v>
                </c:pt>
                <c:pt idx="608">
                  <c:v>2606.8514999999975</c:v>
                </c:pt>
                <c:pt idx="609">
                  <c:v>2613.5644999999977</c:v>
                </c:pt>
                <c:pt idx="610">
                  <c:v>2620.4376999999977</c:v>
                </c:pt>
                <c:pt idx="611">
                  <c:v>2627.7194999999979</c:v>
                </c:pt>
                <c:pt idx="612">
                  <c:v>2635.7998999999977</c:v>
                </c:pt>
                <c:pt idx="613">
                  <c:v>2643.1146999999978</c:v>
                </c:pt>
                <c:pt idx="614">
                  <c:v>2651.3408999999979</c:v>
                </c:pt>
                <c:pt idx="615">
                  <c:v>2659.4644999999978</c:v>
                </c:pt>
                <c:pt idx="616">
                  <c:v>2667.3828999999978</c:v>
                </c:pt>
                <c:pt idx="617">
                  <c:v>2676.0998999999979</c:v>
                </c:pt>
                <c:pt idx="618">
                  <c:v>2683.9792999999977</c:v>
                </c:pt>
                <c:pt idx="619">
                  <c:v>2692.1604999999977</c:v>
                </c:pt>
                <c:pt idx="620">
                  <c:v>2700.1772999999976</c:v>
                </c:pt>
                <c:pt idx="621">
                  <c:v>2707.4650999999976</c:v>
                </c:pt>
                <c:pt idx="622">
                  <c:v>2715.0954999999976</c:v>
                </c:pt>
                <c:pt idx="623">
                  <c:v>2721.0998999999974</c:v>
                </c:pt>
                <c:pt idx="624">
                  <c:v>2727.3484999999973</c:v>
                </c:pt>
                <c:pt idx="625">
                  <c:v>2733.7428999999975</c:v>
                </c:pt>
                <c:pt idx="626">
                  <c:v>2740.0118999999972</c:v>
                </c:pt>
                <c:pt idx="627">
                  <c:v>2746.574299999997</c:v>
                </c:pt>
                <c:pt idx="628">
                  <c:v>2752.5822999999968</c:v>
                </c:pt>
                <c:pt idx="629">
                  <c:v>2757.8900999999969</c:v>
                </c:pt>
                <c:pt idx="630">
                  <c:v>2762.8282999999969</c:v>
                </c:pt>
                <c:pt idx="631">
                  <c:v>2768.1174999999971</c:v>
                </c:pt>
                <c:pt idx="632">
                  <c:v>2772.3740999999973</c:v>
                </c:pt>
                <c:pt idx="633">
                  <c:v>2776.9444999999973</c:v>
                </c:pt>
                <c:pt idx="634">
                  <c:v>2780.2008999999975</c:v>
                </c:pt>
                <c:pt idx="635">
                  <c:v>2783.0690999999974</c:v>
                </c:pt>
                <c:pt idx="636">
                  <c:v>2787.0868999999975</c:v>
                </c:pt>
                <c:pt idx="637">
                  <c:v>2790.8316999999975</c:v>
                </c:pt>
                <c:pt idx="638">
                  <c:v>2794.3424999999975</c:v>
                </c:pt>
                <c:pt idx="639">
                  <c:v>2798.8078999999975</c:v>
                </c:pt>
                <c:pt idx="640">
                  <c:v>2801.7930999999976</c:v>
                </c:pt>
                <c:pt idx="641">
                  <c:v>2805.0308999999975</c:v>
                </c:pt>
                <c:pt idx="642">
                  <c:v>2808.9502999999977</c:v>
                </c:pt>
                <c:pt idx="643">
                  <c:v>2812.3626999999979</c:v>
                </c:pt>
                <c:pt idx="644">
                  <c:v>2816.7176999999979</c:v>
                </c:pt>
                <c:pt idx="645">
                  <c:v>2820.5080999999977</c:v>
                </c:pt>
                <c:pt idx="646">
                  <c:v>2826.1362999999978</c:v>
                </c:pt>
                <c:pt idx="647">
                  <c:v>2832.9680999999978</c:v>
                </c:pt>
                <c:pt idx="648">
                  <c:v>2841.451099999998</c:v>
                </c:pt>
                <c:pt idx="649">
                  <c:v>2850.6696999999981</c:v>
                </c:pt>
                <c:pt idx="650">
                  <c:v>2860.927499999998</c:v>
                </c:pt>
                <c:pt idx="651">
                  <c:v>2872.7686999999978</c:v>
                </c:pt>
                <c:pt idx="652">
                  <c:v>2885.0676999999978</c:v>
                </c:pt>
                <c:pt idx="653">
                  <c:v>2897.5598999999979</c:v>
                </c:pt>
                <c:pt idx="654">
                  <c:v>2909.3908999999981</c:v>
                </c:pt>
                <c:pt idx="655">
                  <c:v>2921.844099999998</c:v>
                </c:pt>
                <c:pt idx="656">
                  <c:v>2933.773499999998</c:v>
                </c:pt>
                <c:pt idx="657">
                  <c:v>2946.1996999999978</c:v>
                </c:pt>
                <c:pt idx="658">
                  <c:v>2958.1866999999979</c:v>
                </c:pt>
                <c:pt idx="659">
                  <c:v>2970.545099999998</c:v>
                </c:pt>
                <c:pt idx="660">
                  <c:v>2982.1540999999979</c:v>
                </c:pt>
                <c:pt idx="661">
                  <c:v>2993.3136999999979</c:v>
                </c:pt>
                <c:pt idx="662">
                  <c:v>3005.0024999999978</c:v>
                </c:pt>
                <c:pt idx="663">
                  <c:v>3016.7674999999977</c:v>
                </c:pt>
                <c:pt idx="664">
                  <c:v>3028.5510999999979</c:v>
                </c:pt>
                <c:pt idx="665">
                  <c:v>3040.4498999999978</c:v>
                </c:pt>
                <c:pt idx="666">
                  <c:v>3053.1676999999977</c:v>
                </c:pt>
                <c:pt idx="667">
                  <c:v>3065.7226999999975</c:v>
                </c:pt>
                <c:pt idx="668">
                  <c:v>3078.6608999999976</c:v>
                </c:pt>
                <c:pt idx="669">
                  <c:v>3091.3260999999975</c:v>
                </c:pt>
                <c:pt idx="670">
                  <c:v>3104.5744999999974</c:v>
                </c:pt>
                <c:pt idx="671">
                  <c:v>3117.7888999999973</c:v>
                </c:pt>
                <c:pt idx="672">
                  <c:v>3131.8272999999972</c:v>
                </c:pt>
                <c:pt idx="673">
                  <c:v>3144.8652999999972</c:v>
                </c:pt>
                <c:pt idx="674">
                  <c:v>3158.0660999999973</c:v>
                </c:pt>
                <c:pt idx="675">
                  <c:v>3171.5516999999973</c:v>
                </c:pt>
                <c:pt idx="676">
                  <c:v>3185.6290999999974</c:v>
                </c:pt>
                <c:pt idx="677">
                  <c:v>3198.9536999999973</c:v>
                </c:pt>
                <c:pt idx="678">
                  <c:v>3212.2714999999971</c:v>
                </c:pt>
                <c:pt idx="679">
                  <c:v>3224.9212999999972</c:v>
                </c:pt>
                <c:pt idx="680">
                  <c:v>3238.1374999999971</c:v>
                </c:pt>
                <c:pt idx="681">
                  <c:v>3250.3922999999972</c:v>
                </c:pt>
                <c:pt idx="682">
                  <c:v>3261.9858999999974</c:v>
                </c:pt>
                <c:pt idx="683">
                  <c:v>3273.8710999999976</c:v>
                </c:pt>
                <c:pt idx="684">
                  <c:v>3286.6922999999974</c:v>
                </c:pt>
                <c:pt idx="685">
                  <c:v>3298.3248999999973</c:v>
                </c:pt>
                <c:pt idx="686">
                  <c:v>3310.3474999999971</c:v>
                </c:pt>
                <c:pt idx="687">
                  <c:v>3316.8138999999969</c:v>
                </c:pt>
                <c:pt idx="688">
                  <c:v>3321.9627999999971</c:v>
                </c:pt>
                <c:pt idx="689">
                  <c:v>3324.9298999999969</c:v>
                </c:pt>
                <c:pt idx="690">
                  <c:v>3327.4817999999968</c:v>
                </c:pt>
                <c:pt idx="691">
                  <c:v>3327.8021999999969</c:v>
                </c:pt>
                <c:pt idx="692">
                  <c:v>3327.8021999999969</c:v>
                </c:pt>
                <c:pt idx="693">
                  <c:v>3327.8021999999969</c:v>
                </c:pt>
                <c:pt idx="694">
                  <c:v>3327.8021999999969</c:v>
                </c:pt>
                <c:pt idx="695">
                  <c:v>3327.8021999999969</c:v>
                </c:pt>
                <c:pt idx="696">
                  <c:v>3327.8021999999969</c:v>
                </c:pt>
                <c:pt idx="697">
                  <c:v>3327.8021999999969</c:v>
                </c:pt>
                <c:pt idx="698">
                  <c:v>3327.8021999999969</c:v>
                </c:pt>
                <c:pt idx="699">
                  <c:v>3327.8021999999969</c:v>
                </c:pt>
                <c:pt idx="700">
                  <c:v>3327.8021999999969</c:v>
                </c:pt>
                <c:pt idx="701">
                  <c:v>3327.8021999999969</c:v>
                </c:pt>
                <c:pt idx="702">
                  <c:v>3327.8021999999969</c:v>
                </c:pt>
                <c:pt idx="703">
                  <c:v>3327.8021999999969</c:v>
                </c:pt>
                <c:pt idx="704">
                  <c:v>3327.8021999999969</c:v>
                </c:pt>
                <c:pt idx="705">
                  <c:v>3327.8021999999969</c:v>
                </c:pt>
                <c:pt idx="706">
                  <c:v>3327.8021999999969</c:v>
                </c:pt>
                <c:pt idx="707">
                  <c:v>3327.8021999999969</c:v>
                </c:pt>
                <c:pt idx="708">
                  <c:v>3327.8021999999969</c:v>
                </c:pt>
                <c:pt idx="709">
                  <c:v>3327.8021999999969</c:v>
                </c:pt>
                <c:pt idx="710">
                  <c:v>3327.8021999999969</c:v>
                </c:pt>
                <c:pt idx="711">
                  <c:v>3327.8021999999969</c:v>
                </c:pt>
                <c:pt idx="712">
                  <c:v>3327.8021999999969</c:v>
                </c:pt>
                <c:pt idx="713">
                  <c:v>3327.8021999999969</c:v>
                </c:pt>
                <c:pt idx="714">
                  <c:v>3327.8021999999969</c:v>
                </c:pt>
                <c:pt idx="715">
                  <c:v>3327.8021999999969</c:v>
                </c:pt>
                <c:pt idx="716">
                  <c:v>3328.7353999999968</c:v>
                </c:pt>
                <c:pt idx="717">
                  <c:v>3331.7859999999969</c:v>
                </c:pt>
                <c:pt idx="718">
                  <c:v>3333.262899999997</c:v>
                </c:pt>
                <c:pt idx="719">
                  <c:v>3334.2240999999972</c:v>
                </c:pt>
                <c:pt idx="720">
                  <c:v>3337.138599999997</c:v>
                </c:pt>
                <c:pt idx="721">
                  <c:v>3342.656099999997</c:v>
                </c:pt>
                <c:pt idx="722">
                  <c:v>3349.2069999999972</c:v>
                </c:pt>
                <c:pt idx="723">
                  <c:v>3355.6408999999971</c:v>
                </c:pt>
                <c:pt idx="724">
                  <c:v>3361.7305999999971</c:v>
                </c:pt>
                <c:pt idx="725">
                  <c:v>3367.547299999997</c:v>
                </c:pt>
                <c:pt idx="726">
                  <c:v>3374.084599999997</c:v>
                </c:pt>
                <c:pt idx="727">
                  <c:v>3380.7778999999969</c:v>
                </c:pt>
                <c:pt idx="728">
                  <c:v>3387.6525999999967</c:v>
                </c:pt>
                <c:pt idx="729">
                  <c:v>3393.8320999999969</c:v>
                </c:pt>
                <c:pt idx="730">
                  <c:v>3400.1997999999967</c:v>
                </c:pt>
                <c:pt idx="731">
                  <c:v>3406.6776999999965</c:v>
                </c:pt>
                <c:pt idx="732">
                  <c:v>3412.8249999999966</c:v>
                </c:pt>
                <c:pt idx="733">
                  <c:v>3419.5894999999969</c:v>
                </c:pt>
                <c:pt idx="734">
                  <c:v>3425.7299999999968</c:v>
                </c:pt>
                <c:pt idx="735">
                  <c:v>3432.1892999999968</c:v>
                </c:pt>
                <c:pt idx="736">
                  <c:v>3438.0381999999968</c:v>
                </c:pt>
                <c:pt idx="737">
                  <c:v>3444.8416999999968</c:v>
                </c:pt>
                <c:pt idx="738">
                  <c:v>3451.5925999999968</c:v>
                </c:pt>
                <c:pt idx="739">
                  <c:v>3457.7788999999966</c:v>
                </c:pt>
                <c:pt idx="740">
                  <c:v>3464.2975999999967</c:v>
                </c:pt>
                <c:pt idx="741">
                  <c:v>3471.2638999999967</c:v>
                </c:pt>
                <c:pt idx="742">
                  <c:v>3477.5027999999966</c:v>
                </c:pt>
                <c:pt idx="743">
                  <c:v>3483.3126999999968</c:v>
                </c:pt>
                <c:pt idx="744">
                  <c:v>3489.732999999997</c:v>
                </c:pt>
                <c:pt idx="745">
                  <c:v>3496.0820999999969</c:v>
                </c:pt>
                <c:pt idx="746">
                  <c:v>3503.0093999999967</c:v>
                </c:pt>
                <c:pt idx="747">
                  <c:v>3509.2600999999968</c:v>
                </c:pt>
                <c:pt idx="748">
                  <c:v>3515.7447999999968</c:v>
                </c:pt>
                <c:pt idx="749">
                  <c:v>3522.8720999999969</c:v>
                </c:pt>
                <c:pt idx="750">
                  <c:v>3530.134999999997</c:v>
                </c:pt>
                <c:pt idx="751">
                  <c:v>3537.4046999999969</c:v>
                </c:pt>
                <c:pt idx="752">
                  <c:v>3544.5115999999971</c:v>
                </c:pt>
                <c:pt idx="753">
                  <c:v>3552.079699999997</c:v>
                </c:pt>
                <c:pt idx="754">
                  <c:v>3559.1797999999972</c:v>
                </c:pt>
                <c:pt idx="755">
                  <c:v>3565.9610999999973</c:v>
                </c:pt>
                <c:pt idx="756">
                  <c:v>3572.4693999999972</c:v>
                </c:pt>
                <c:pt idx="757">
                  <c:v>3579.1150999999973</c:v>
                </c:pt>
                <c:pt idx="758">
                  <c:v>3585.7421999999974</c:v>
                </c:pt>
                <c:pt idx="759">
                  <c:v>3592.1098999999972</c:v>
                </c:pt>
                <c:pt idx="760">
                  <c:v>3598.9777999999974</c:v>
                </c:pt>
                <c:pt idx="761">
                  <c:v>3605.9558999999972</c:v>
                </c:pt>
                <c:pt idx="762">
                  <c:v>3612.5965999999971</c:v>
                </c:pt>
                <c:pt idx="763">
                  <c:v>3618.9066999999973</c:v>
                </c:pt>
                <c:pt idx="764">
                  <c:v>3625.2031999999972</c:v>
                </c:pt>
                <c:pt idx="765">
                  <c:v>3631.2198999999973</c:v>
                </c:pt>
                <c:pt idx="766">
                  <c:v>3638.1081999999974</c:v>
                </c:pt>
                <c:pt idx="767">
                  <c:v>3643.9366999999975</c:v>
                </c:pt>
                <c:pt idx="768">
                  <c:v>3650.4281999999976</c:v>
                </c:pt>
                <c:pt idx="769">
                  <c:v>3656.1922999999974</c:v>
                </c:pt>
                <c:pt idx="770">
                  <c:v>3662.7041999999974</c:v>
                </c:pt>
                <c:pt idx="771">
                  <c:v>3669.3008999999975</c:v>
                </c:pt>
                <c:pt idx="772">
                  <c:v>3675.8517999999976</c:v>
                </c:pt>
                <c:pt idx="773">
                  <c:v>3681.7786999999976</c:v>
                </c:pt>
                <c:pt idx="774">
                  <c:v>3688.3685999999975</c:v>
                </c:pt>
                <c:pt idx="775">
                  <c:v>3694.7566999999976</c:v>
                </c:pt>
                <c:pt idx="776">
                  <c:v>3700.6241999999975</c:v>
                </c:pt>
                <c:pt idx="777">
                  <c:v>3706.6086999999975</c:v>
                </c:pt>
                <c:pt idx="778">
                  <c:v>3712.7677999999974</c:v>
                </c:pt>
                <c:pt idx="779">
                  <c:v>3718.9794999999972</c:v>
                </c:pt>
                <c:pt idx="780">
                  <c:v>3725.879599999997</c:v>
                </c:pt>
                <c:pt idx="781">
                  <c:v>3732.4880999999968</c:v>
                </c:pt>
                <c:pt idx="782">
                  <c:v>3739.1813999999968</c:v>
                </c:pt>
                <c:pt idx="783">
                  <c:v>3745.9322999999968</c:v>
                </c:pt>
                <c:pt idx="784">
                  <c:v>3752.1693999999966</c:v>
                </c:pt>
                <c:pt idx="785">
                  <c:v>3759.0372999999968</c:v>
                </c:pt>
                <c:pt idx="786">
                  <c:v>3765.1319999999969</c:v>
                </c:pt>
                <c:pt idx="787">
                  <c:v>3771.8320999999969</c:v>
                </c:pt>
                <c:pt idx="788">
                  <c:v>3778.9017999999969</c:v>
                </c:pt>
                <c:pt idx="789">
                  <c:v>3785.099899999997</c:v>
                </c:pt>
                <c:pt idx="790">
                  <c:v>3792.4221999999968</c:v>
                </c:pt>
                <c:pt idx="791">
                  <c:v>3798.4710999999966</c:v>
                </c:pt>
                <c:pt idx="792">
                  <c:v>3805.0727999999967</c:v>
                </c:pt>
                <c:pt idx="793">
                  <c:v>3811.1420999999968</c:v>
                </c:pt>
                <c:pt idx="794">
                  <c:v>3817.7047999999968</c:v>
                </c:pt>
                <c:pt idx="795">
                  <c:v>3824.281099999997</c:v>
                </c:pt>
                <c:pt idx="796">
                  <c:v>3830.6827999999969</c:v>
                </c:pt>
                <c:pt idx="797">
                  <c:v>3836.804699999997</c:v>
                </c:pt>
                <c:pt idx="798">
                  <c:v>3843.185999999997</c:v>
                </c:pt>
                <c:pt idx="799">
                  <c:v>3850.177699999997</c:v>
                </c:pt>
                <c:pt idx="800">
                  <c:v>3856.5503999999969</c:v>
                </c:pt>
                <c:pt idx="801">
                  <c:v>3863.7098999999971</c:v>
                </c:pt>
                <c:pt idx="802">
                  <c:v>3870.504799999997</c:v>
                </c:pt>
                <c:pt idx="803">
                  <c:v>3877.967699999997</c:v>
                </c:pt>
                <c:pt idx="804">
                  <c:v>3884.7675999999969</c:v>
                </c:pt>
                <c:pt idx="805">
                  <c:v>3891.6064999999971</c:v>
                </c:pt>
                <c:pt idx="806">
                  <c:v>3899.2847999999972</c:v>
                </c:pt>
                <c:pt idx="807">
                  <c:v>3905.7676999999971</c:v>
                </c:pt>
                <c:pt idx="808">
                  <c:v>3912.9271999999974</c:v>
                </c:pt>
                <c:pt idx="809">
                  <c:v>3919.5338999999972</c:v>
                </c:pt>
                <c:pt idx="810">
                  <c:v>3926.037199999997</c:v>
                </c:pt>
                <c:pt idx="811">
                  <c:v>3933.2220999999972</c:v>
                </c:pt>
                <c:pt idx="812">
                  <c:v>3940.4069999999974</c:v>
                </c:pt>
                <c:pt idx="813">
                  <c:v>3947.6630999999975</c:v>
                </c:pt>
                <c:pt idx="814">
                  <c:v>3955.1989999999973</c:v>
                </c:pt>
                <c:pt idx="815">
                  <c:v>3961.5716999999972</c:v>
                </c:pt>
                <c:pt idx="816">
                  <c:v>3968.5547999999972</c:v>
                </c:pt>
                <c:pt idx="817">
                  <c:v>3975.9718999999973</c:v>
                </c:pt>
                <c:pt idx="818">
                  <c:v>3982.7649999999971</c:v>
                </c:pt>
                <c:pt idx="819">
                  <c:v>3989.980299999997</c:v>
                </c:pt>
                <c:pt idx="820">
                  <c:v>3996.805599999997</c:v>
                </c:pt>
                <c:pt idx="821">
                  <c:v>4003.820899999997</c:v>
                </c:pt>
                <c:pt idx="822">
                  <c:v>4011.3685999999971</c:v>
                </c:pt>
                <c:pt idx="823">
                  <c:v>4017.980299999997</c:v>
                </c:pt>
                <c:pt idx="824">
                  <c:v>4025.1379999999972</c:v>
                </c:pt>
                <c:pt idx="825">
                  <c:v>4032.6330999999973</c:v>
                </c:pt>
                <c:pt idx="826">
                  <c:v>4039.7585999999974</c:v>
                </c:pt>
                <c:pt idx="827">
                  <c:v>4046.7738999999974</c:v>
                </c:pt>
                <c:pt idx="828">
                  <c:v>4053.3483999999976</c:v>
                </c:pt>
                <c:pt idx="829">
                  <c:v>4058.0046999999977</c:v>
                </c:pt>
                <c:pt idx="830">
                  <c:v>4061.5643999999975</c:v>
                </c:pt>
                <c:pt idx="831">
                  <c:v>4063.1037999999976</c:v>
                </c:pt>
                <c:pt idx="832">
                  <c:v>4063.2194999999974</c:v>
                </c:pt>
                <c:pt idx="833">
                  <c:v>4063.2194999999974</c:v>
                </c:pt>
                <c:pt idx="834">
                  <c:v>4063.2194999999974</c:v>
                </c:pt>
                <c:pt idx="835">
                  <c:v>4063.2194999999974</c:v>
                </c:pt>
                <c:pt idx="836">
                  <c:v>4063.2194999999974</c:v>
                </c:pt>
                <c:pt idx="837">
                  <c:v>4063.2194999999974</c:v>
                </c:pt>
                <c:pt idx="838">
                  <c:v>4063.2194999999974</c:v>
                </c:pt>
                <c:pt idx="839">
                  <c:v>4063.2194999999974</c:v>
                </c:pt>
                <c:pt idx="840">
                  <c:v>4063.2194999999974</c:v>
                </c:pt>
                <c:pt idx="841">
                  <c:v>4063.2194999999974</c:v>
                </c:pt>
                <c:pt idx="842">
                  <c:v>4063.2194999999974</c:v>
                </c:pt>
                <c:pt idx="843">
                  <c:v>4063.2194999999974</c:v>
                </c:pt>
                <c:pt idx="844">
                  <c:v>4063.2194999999974</c:v>
                </c:pt>
                <c:pt idx="845">
                  <c:v>4063.2194999999974</c:v>
                </c:pt>
                <c:pt idx="846">
                  <c:v>4063.2194999999974</c:v>
                </c:pt>
                <c:pt idx="847">
                  <c:v>4063.2194999999974</c:v>
                </c:pt>
                <c:pt idx="848">
                  <c:v>4063.2194999999974</c:v>
                </c:pt>
                <c:pt idx="849">
                  <c:v>4063.6733999999974</c:v>
                </c:pt>
                <c:pt idx="850">
                  <c:v>4065.8357999999976</c:v>
                </c:pt>
                <c:pt idx="851">
                  <c:v>4069.8438999999976</c:v>
                </c:pt>
                <c:pt idx="852">
                  <c:v>4074.2661999999978</c:v>
                </c:pt>
                <c:pt idx="853">
                  <c:v>4079.498099999998</c:v>
                </c:pt>
                <c:pt idx="854">
                  <c:v>4084.879199999998</c:v>
                </c:pt>
                <c:pt idx="855">
                  <c:v>4090.9028999999982</c:v>
                </c:pt>
                <c:pt idx="856">
                  <c:v>4096.7365999999984</c:v>
                </c:pt>
                <c:pt idx="857">
                  <c:v>4103.3484999999982</c:v>
                </c:pt>
                <c:pt idx="858">
                  <c:v>4109.7857999999978</c:v>
                </c:pt>
                <c:pt idx="859">
                  <c:v>4115.9940999999981</c:v>
                </c:pt>
                <c:pt idx="860">
                  <c:v>4123.0077999999985</c:v>
                </c:pt>
                <c:pt idx="861">
                  <c:v>4129.7466999999988</c:v>
                </c:pt>
                <c:pt idx="862">
                  <c:v>4136.3431999999984</c:v>
                </c:pt>
                <c:pt idx="863">
                  <c:v>4143.6602999999986</c:v>
                </c:pt>
                <c:pt idx="864">
                  <c:v>4151.5487999999987</c:v>
                </c:pt>
                <c:pt idx="865">
                  <c:v>4159.1710999999987</c:v>
                </c:pt>
                <c:pt idx="866">
                  <c:v>4166.4219999999987</c:v>
                </c:pt>
                <c:pt idx="867">
                  <c:v>4173.1472999999987</c:v>
                </c:pt>
                <c:pt idx="868">
                  <c:v>4180.2997999999989</c:v>
                </c:pt>
                <c:pt idx="869">
                  <c:v>4188.5560999999989</c:v>
                </c:pt>
                <c:pt idx="870">
                  <c:v>4197.0259999999989</c:v>
                </c:pt>
                <c:pt idx="871">
                  <c:v>4205.3280999999988</c:v>
                </c:pt>
                <c:pt idx="872">
                  <c:v>4213.2723999999989</c:v>
                </c:pt>
                <c:pt idx="873">
                  <c:v>4221.9168999999993</c:v>
                </c:pt>
                <c:pt idx="874">
                  <c:v>4230.579999999999</c:v>
                </c:pt>
                <c:pt idx="875">
                  <c:v>4238.7700999999988</c:v>
                </c:pt>
                <c:pt idx="876">
                  <c:v>4247.2857999999987</c:v>
                </c:pt>
                <c:pt idx="877">
                  <c:v>4255.4876999999988</c:v>
                </c:pt>
                <c:pt idx="878">
                  <c:v>4263.3725999999988</c:v>
                </c:pt>
                <c:pt idx="879">
                  <c:v>4271.2048999999988</c:v>
                </c:pt>
                <c:pt idx="880">
                  <c:v>4279.6611999999986</c:v>
                </c:pt>
                <c:pt idx="881">
                  <c:v>4287.780099999999</c:v>
                </c:pt>
                <c:pt idx="882">
                  <c:v>4295.9361999999992</c:v>
                </c:pt>
                <c:pt idx="883">
                  <c:v>4305.026499999999</c:v>
                </c:pt>
                <c:pt idx="884">
                  <c:v>4314.3965999999991</c:v>
                </c:pt>
                <c:pt idx="885">
                  <c:v>4322.9340999999995</c:v>
                </c:pt>
                <c:pt idx="886">
                  <c:v>4332.6923999999999</c:v>
                </c:pt>
                <c:pt idx="887">
                  <c:v>4341.5554999999995</c:v>
                </c:pt>
                <c:pt idx="888">
                  <c:v>4349.9523999999992</c:v>
                </c:pt>
                <c:pt idx="889">
                  <c:v>4358.1102999999994</c:v>
                </c:pt>
                <c:pt idx="890">
                  <c:v>4366.5293999999994</c:v>
                </c:pt>
                <c:pt idx="891">
                  <c:v>4375.2010999999993</c:v>
                </c:pt>
                <c:pt idx="892">
                  <c:v>4383.2859999999991</c:v>
                </c:pt>
                <c:pt idx="893">
                  <c:v>4391.9744999999994</c:v>
                </c:pt>
                <c:pt idx="894">
                  <c:v>4400.9867999999997</c:v>
                </c:pt>
                <c:pt idx="895">
                  <c:v>4409.2599</c:v>
                </c:pt>
                <c:pt idx="896">
                  <c:v>4417.6567999999997</c:v>
                </c:pt>
                <c:pt idx="897">
                  <c:v>4426.6777000000002</c:v>
                </c:pt>
                <c:pt idx="898">
                  <c:v>4435.5086000000001</c:v>
                </c:pt>
                <c:pt idx="899">
                  <c:v>4444.5870999999997</c:v>
                </c:pt>
                <c:pt idx="900">
                  <c:v>4453.8265999999994</c:v>
                </c:pt>
                <c:pt idx="901">
                  <c:v>4463.2102999999997</c:v>
                </c:pt>
                <c:pt idx="902">
                  <c:v>4471.3867999999993</c:v>
                </c:pt>
                <c:pt idx="903">
                  <c:v>4479.1936999999989</c:v>
                </c:pt>
                <c:pt idx="904">
                  <c:v>4487.7161999999989</c:v>
                </c:pt>
                <c:pt idx="905">
                  <c:v>4496.4200999999994</c:v>
                </c:pt>
                <c:pt idx="906">
                  <c:v>4505.5579999999991</c:v>
                </c:pt>
                <c:pt idx="907">
                  <c:v>4513.9938999999995</c:v>
                </c:pt>
                <c:pt idx="908">
                  <c:v>4523.2995999999994</c:v>
                </c:pt>
                <c:pt idx="909">
                  <c:v>4532.4424999999992</c:v>
                </c:pt>
                <c:pt idx="910">
                  <c:v>4541.793999999999</c:v>
                </c:pt>
                <c:pt idx="911">
                  <c:v>4551.4166999999989</c:v>
                </c:pt>
                <c:pt idx="912">
                  <c:v>4561.0833999999986</c:v>
                </c:pt>
                <c:pt idx="913">
                  <c:v>4570.3278999999984</c:v>
                </c:pt>
                <c:pt idx="914">
                  <c:v>4579.721599999998</c:v>
                </c:pt>
                <c:pt idx="915">
                  <c:v>4588.9474999999984</c:v>
                </c:pt>
                <c:pt idx="916">
                  <c:v>4597.8817999999983</c:v>
                </c:pt>
                <c:pt idx="917">
                  <c:v>4606.329499999998</c:v>
                </c:pt>
                <c:pt idx="918">
                  <c:v>4615.0823999999984</c:v>
                </c:pt>
                <c:pt idx="919">
                  <c:v>4624.1082999999981</c:v>
                </c:pt>
                <c:pt idx="920">
                  <c:v>4632.3881999999985</c:v>
                </c:pt>
                <c:pt idx="921">
                  <c:v>4640.2136999999984</c:v>
                </c:pt>
                <c:pt idx="922">
                  <c:v>4648.2137999999986</c:v>
                </c:pt>
                <c:pt idx="923">
                  <c:v>4656.3512999999984</c:v>
                </c:pt>
                <c:pt idx="924">
                  <c:v>4664.5667999999987</c:v>
                </c:pt>
                <c:pt idx="925">
                  <c:v>4672.8584999999985</c:v>
                </c:pt>
                <c:pt idx="926">
                  <c:v>4682.3455999999987</c:v>
                </c:pt>
                <c:pt idx="927">
                  <c:v>4690.9678999999987</c:v>
                </c:pt>
                <c:pt idx="928">
                  <c:v>4700.1107999999986</c:v>
                </c:pt>
                <c:pt idx="929">
                  <c:v>4708.8196999999982</c:v>
                </c:pt>
                <c:pt idx="930">
                  <c:v>4716.9893999999986</c:v>
                </c:pt>
                <c:pt idx="931">
                  <c:v>4725.3540999999987</c:v>
                </c:pt>
                <c:pt idx="932">
                  <c:v>4733.895199999999</c:v>
                </c:pt>
                <c:pt idx="933">
                  <c:v>4742.2158999999992</c:v>
                </c:pt>
                <c:pt idx="934">
                  <c:v>4749.6463999999996</c:v>
                </c:pt>
                <c:pt idx="935">
                  <c:v>4757.2600999999995</c:v>
                </c:pt>
                <c:pt idx="936">
                  <c:v>4765.33</c:v>
                </c:pt>
                <c:pt idx="937">
                  <c:v>4772.5672999999997</c:v>
                </c:pt>
                <c:pt idx="938">
                  <c:v>4780.0639999999994</c:v>
                </c:pt>
                <c:pt idx="939">
                  <c:v>4788.0236999999997</c:v>
                </c:pt>
                <c:pt idx="940">
                  <c:v>4795.6273999999994</c:v>
                </c:pt>
                <c:pt idx="941">
                  <c:v>4802.8800999999994</c:v>
                </c:pt>
                <c:pt idx="942">
                  <c:v>4809.735999999999</c:v>
                </c:pt>
                <c:pt idx="943">
                  <c:v>4817.0802999999987</c:v>
                </c:pt>
                <c:pt idx="944">
                  <c:v>4824.6381999999985</c:v>
                </c:pt>
                <c:pt idx="945">
                  <c:v>4831.2668999999987</c:v>
                </c:pt>
                <c:pt idx="946">
                  <c:v>4838.0311999999985</c:v>
                </c:pt>
                <c:pt idx="947">
                  <c:v>4844.8344999999981</c:v>
                </c:pt>
                <c:pt idx="948">
                  <c:v>4851.7683999999981</c:v>
                </c:pt>
                <c:pt idx="949">
                  <c:v>4858.9040999999979</c:v>
                </c:pt>
                <c:pt idx="950">
                  <c:v>4866.0651999999982</c:v>
                </c:pt>
                <c:pt idx="951">
                  <c:v>4872.9940999999981</c:v>
                </c:pt>
                <c:pt idx="952">
                  <c:v>4880.1755999999978</c:v>
                </c:pt>
                <c:pt idx="953">
                  <c:v>4887.1416999999974</c:v>
                </c:pt>
                <c:pt idx="954">
                  <c:v>4893.8025999999973</c:v>
                </c:pt>
                <c:pt idx="955">
                  <c:v>4900.458499999997</c:v>
                </c:pt>
                <c:pt idx="956">
                  <c:v>4906.549799999997</c:v>
                </c:pt>
                <c:pt idx="957">
                  <c:v>4912.1680999999971</c:v>
                </c:pt>
                <c:pt idx="958">
                  <c:v>4917.4625999999971</c:v>
                </c:pt>
                <c:pt idx="959">
                  <c:v>4923.3606999999975</c:v>
                </c:pt>
                <c:pt idx="960">
                  <c:v>4929.8623999999973</c:v>
                </c:pt>
                <c:pt idx="961">
                  <c:v>4936.6828999999971</c:v>
                </c:pt>
                <c:pt idx="962">
                  <c:v>4943.4897999999966</c:v>
                </c:pt>
                <c:pt idx="963">
                  <c:v>4950.1660999999967</c:v>
                </c:pt>
                <c:pt idx="964">
                  <c:v>4956.5575999999965</c:v>
                </c:pt>
                <c:pt idx="965">
                  <c:v>4962.8982999999962</c:v>
                </c:pt>
                <c:pt idx="966">
                  <c:v>4969.4729999999963</c:v>
                </c:pt>
                <c:pt idx="967">
                  <c:v>4975.5610999999963</c:v>
                </c:pt>
                <c:pt idx="968">
                  <c:v>4981.4491999999964</c:v>
                </c:pt>
                <c:pt idx="969">
                  <c:v>4987.0524999999961</c:v>
                </c:pt>
                <c:pt idx="970">
                  <c:v>4992.1029999999964</c:v>
                </c:pt>
                <c:pt idx="971">
                  <c:v>4996.9058999999961</c:v>
                </c:pt>
                <c:pt idx="972">
                  <c:v>5001.6833999999963</c:v>
                </c:pt>
                <c:pt idx="973">
                  <c:v>5007.286699999996</c:v>
                </c:pt>
                <c:pt idx="974">
                  <c:v>5012.8305999999957</c:v>
                </c:pt>
                <c:pt idx="975">
                  <c:v>5017.3486999999959</c:v>
                </c:pt>
                <c:pt idx="976">
                  <c:v>5022.6671999999962</c:v>
                </c:pt>
                <c:pt idx="977">
                  <c:v>5027.0360999999966</c:v>
                </c:pt>
                <c:pt idx="978">
                  <c:v>5031.7813999999962</c:v>
                </c:pt>
                <c:pt idx="979">
                  <c:v>5037.067699999996</c:v>
                </c:pt>
                <c:pt idx="980">
                  <c:v>5041.5367999999962</c:v>
                </c:pt>
                <c:pt idx="981">
                  <c:v>5045.4802999999965</c:v>
                </c:pt>
                <c:pt idx="982">
                  <c:v>5049.4949999999963</c:v>
                </c:pt>
                <c:pt idx="983">
                  <c:v>5053.4842999999964</c:v>
                </c:pt>
                <c:pt idx="984">
                  <c:v>5057.0717999999961</c:v>
                </c:pt>
                <c:pt idx="985">
                  <c:v>5060.5762999999961</c:v>
                </c:pt>
                <c:pt idx="986">
                  <c:v>5063.2889999999961</c:v>
                </c:pt>
                <c:pt idx="987">
                  <c:v>5066.3018999999958</c:v>
                </c:pt>
                <c:pt idx="988">
                  <c:v>5068.7433999999957</c:v>
                </c:pt>
                <c:pt idx="989">
                  <c:v>5070.6270999999961</c:v>
                </c:pt>
                <c:pt idx="990">
                  <c:v>5073.3501999999962</c:v>
                </c:pt>
                <c:pt idx="991">
                  <c:v>5075.5018999999966</c:v>
                </c:pt>
                <c:pt idx="992">
                  <c:v>5077.8231999999962</c:v>
                </c:pt>
                <c:pt idx="993">
                  <c:v>5079.1304999999966</c:v>
                </c:pt>
                <c:pt idx="994">
                  <c:v>5081.2091999999966</c:v>
                </c:pt>
                <c:pt idx="995">
                  <c:v>5083.4823999999962</c:v>
                </c:pt>
                <c:pt idx="996">
                  <c:v>5086.0290999999961</c:v>
                </c:pt>
                <c:pt idx="997">
                  <c:v>5089.0437999999958</c:v>
                </c:pt>
                <c:pt idx="998">
                  <c:v>5091.4653999999955</c:v>
                </c:pt>
                <c:pt idx="999">
                  <c:v>5093.7623999999951</c:v>
                </c:pt>
                <c:pt idx="1000">
                  <c:v>5096.3166999999949</c:v>
                </c:pt>
                <c:pt idx="1001">
                  <c:v>5099.7593999999945</c:v>
                </c:pt>
                <c:pt idx="1002">
                  <c:v>5102.3602999999948</c:v>
                </c:pt>
                <c:pt idx="1003">
                  <c:v>5104.0413999999946</c:v>
                </c:pt>
                <c:pt idx="1004">
                  <c:v>5107.0246999999945</c:v>
                </c:pt>
                <c:pt idx="1005">
                  <c:v>5109.0410999999949</c:v>
                </c:pt>
                <c:pt idx="1006">
                  <c:v>5111.3304999999946</c:v>
                </c:pt>
                <c:pt idx="1007">
                  <c:v>5113.3777999999947</c:v>
                </c:pt>
                <c:pt idx="1008">
                  <c:v>5115.8312999999944</c:v>
                </c:pt>
                <c:pt idx="1009">
                  <c:v>5118.4017999999942</c:v>
                </c:pt>
                <c:pt idx="1010">
                  <c:v>5120.5280999999941</c:v>
                </c:pt>
                <c:pt idx="1011">
                  <c:v>5122.4365999999936</c:v>
                </c:pt>
                <c:pt idx="1012">
                  <c:v>5123.0975999999937</c:v>
                </c:pt>
                <c:pt idx="1013">
                  <c:v>5124.0943999999936</c:v>
                </c:pt>
                <c:pt idx="1014">
                  <c:v>5125.0911999999935</c:v>
                </c:pt>
                <c:pt idx="1015">
                  <c:v>5126.8127999999933</c:v>
                </c:pt>
                <c:pt idx="1016">
                  <c:v>5128.4644999999937</c:v>
                </c:pt>
                <c:pt idx="1017">
                  <c:v>5130.116199999994</c:v>
                </c:pt>
                <c:pt idx="1018">
                  <c:v>5132.0403999999944</c:v>
                </c:pt>
                <c:pt idx="1019">
                  <c:v>5133.5431999999946</c:v>
                </c:pt>
                <c:pt idx="1020">
                  <c:v>5135.9191999999948</c:v>
                </c:pt>
                <c:pt idx="1021">
                  <c:v>5137.6630999999952</c:v>
                </c:pt>
                <c:pt idx="1022">
                  <c:v>5140.2178999999951</c:v>
                </c:pt>
                <c:pt idx="1023">
                  <c:v>5142.2813999999953</c:v>
                </c:pt>
                <c:pt idx="1024">
                  <c:v>5144.0252999999957</c:v>
                </c:pt>
                <c:pt idx="1025">
                  <c:v>5146.6038999999955</c:v>
                </c:pt>
                <c:pt idx="1026">
                  <c:v>5148.1137999999955</c:v>
                </c:pt>
                <c:pt idx="1027">
                  <c:v>5150.0364999999956</c:v>
                </c:pt>
                <c:pt idx="1028">
                  <c:v>5152.9883999999956</c:v>
                </c:pt>
                <c:pt idx="1029">
                  <c:v>5156.2284999999956</c:v>
                </c:pt>
                <c:pt idx="1030">
                  <c:v>5158.4317999999957</c:v>
                </c:pt>
                <c:pt idx="1031">
                  <c:v>5161.5786999999955</c:v>
                </c:pt>
                <c:pt idx="1032">
                  <c:v>5164.2342999999955</c:v>
                </c:pt>
                <c:pt idx="1033">
                  <c:v>5166.9364999999952</c:v>
                </c:pt>
                <c:pt idx="1034">
                  <c:v>5169.8179999999957</c:v>
                </c:pt>
                <c:pt idx="1035">
                  <c:v>5172.9957999999961</c:v>
                </c:pt>
                <c:pt idx="1036">
                  <c:v>5176.1497999999965</c:v>
                </c:pt>
                <c:pt idx="1037">
                  <c:v>5179.0069999999969</c:v>
                </c:pt>
                <c:pt idx="1038">
                  <c:v>5182.4253999999964</c:v>
                </c:pt>
                <c:pt idx="1039">
                  <c:v>5186.3583999999964</c:v>
                </c:pt>
                <c:pt idx="1040">
                  <c:v>5189.768699999996</c:v>
                </c:pt>
                <c:pt idx="1041">
                  <c:v>5194.5277999999962</c:v>
                </c:pt>
                <c:pt idx="1042">
                  <c:v>5198.4212999999963</c:v>
                </c:pt>
                <c:pt idx="1043">
                  <c:v>5202.0108999999966</c:v>
                </c:pt>
                <c:pt idx="1044">
                  <c:v>5206.1150999999963</c:v>
                </c:pt>
                <c:pt idx="1045">
                  <c:v>5210.7647999999963</c:v>
                </c:pt>
                <c:pt idx="1046">
                  <c:v>5215.3126999999959</c:v>
                </c:pt>
                <c:pt idx="1047">
                  <c:v>5218.9407999999958</c:v>
                </c:pt>
                <c:pt idx="1048">
                  <c:v>5223.9333999999953</c:v>
                </c:pt>
                <c:pt idx="1049">
                  <c:v>5228.9173999999957</c:v>
                </c:pt>
                <c:pt idx="1050">
                  <c:v>5233.9712999999956</c:v>
                </c:pt>
                <c:pt idx="1051">
                  <c:v>5239.6025999999956</c:v>
                </c:pt>
                <c:pt idx="1052">
                  <c:v>5245.0383999999958</c:v>
                </c:pt>
                <c:pt idx="1053">
                  <c:v>5250.3571999999958</c:v>
                </c:pt>
                <c:pt idx="1054">
                  <c:v>5255.3571999999958</c:v>
                </c:pt>
                <c:pt idx="1055">
                  <c:v>5261.2287999999962</c:v>
                </c:pt>
                <c:pt idx="1056">
                  <c:v>5267.0545999999958</c:v>
                </c:pt>
                <c:pt idx="1057">
                  <c:v>5271.9443999999958</c:v>
                </c:pt>
                <c:pt idx="1058">
                  <c:v>5276.9969999999958</c:v>
                </c:pt>
                <c:pt idx="1059">
                  <c:v>5282.1343999999954</c:v>
                </c:pt>
                <c:pt idx="1060">
                  <c:v>5286.8885999999957</c:v>
                </c:pt>
                <c:pt idx="1061">
                  <c:v>5291.6749999999956</c:v>
                </c:pt>
                <c:pt idx="1062">
                  <c:v>5297.1633999999958</c:v>
                </c:pt>
                <c:pt idx="1063">
                  <c:v>5301.9955999999956</c:v>
                </c:pt>
                <c:pt idx="1064">
                  <c:v>5307.0431999999955</c:v>
                </c:pt>
                <c:pt idx="1065">
                  <c:v>5311.6481999999951</c:v>
                </c:pt>
                <c:pt idx="1066">
                  <c:v>5317.1891999999953</c:v>
                </c:pt>
                <c:pt idx="1067">
                  <c:v>5322.2231999999949</c:v>
                </c:pt>
                <c:pt idx="1068">
                  <c:v>5326.7111999999952</c:v>
                </c:pt>
                <c:pt idx="1069">
                  <c:v>5331.5043999999953</c:v>
                </c:pt>
                <c:pt idx="1070">
                  <c:v>5336.5061999999953</c:v>
                </c:pt>
                <c:pt idx="1071">
                  <c:v>5341.4825999999948</c:v>
                </c:pt>
                <c:pt idx="1072">
                  <c:v>5346.6929999999948</c:v>
                </c:pt>
                <c:pt idx="1073">
                  <c:v>5351.4167999999945</c:v>
                </c:pt>
                <c:pt idx="1074">
                  <c:v>5355.6539999999941</c:v>
                </c:pt>
                <c:pt idx="1075">
                  <c:v>5359.9369999999944</c:v>
                </c:pt>
                <c:pt idx="1076">
                  <c:v>5364.3827999999949</c:v>
                </c:pt>
                <c:pt idx="1077">
                  <c:v>5368.6081999999951</c:v>
                </c:pt>
                <c:pt idx="1078">
                  <c:v>5373.0997999999954</c:v>
                </c:pt>
                <c:pt idx="1079">
                  <c:v>5377.8575999999957</c:v>
                </c:pt>
                <c:pt idx="1080">
                  <c:v>5381.8607999999958</c:v>
                </c:pt>
                <c:pt idx="1081">
                  <c:v>5385.4553999999962</c:v>
                </c:pt>
                <c:pt idx="1082">
                  <c:v>5389.758799999996</c:v>
                </c:pt>
                <c:pt idx="1083">
                  <c:v>5393.1397999999963</c:v>
                </c:pt>
                <c:pt idx="1084">
                  <c:v>5397.1515999999965</c:v>
                </c:pt>
                <c:pt idx="1085">
                  <c:v>5400.6767999999965</c:v>
                </c:pt>
                <c:pt idx="1086">
                  <c:v>5404.5003999999963</c:v>
                </c:pt>
                <c:pt idx="1087">
                  <c:v>5408.8699999999963</c:v>
                </c:pt>
                <c:pt idx="1088">
                  <c:v>5413.4209999999966</c:v>
                </c:pt>
                <c:pt idx="1089">
                  <c:v>5416.7443999999969</c:v>
                </c:pt>
                <c:pt idx="1090">
                  <c:v>5420.4051999999965</c:v>
                </c:pt>
                <c:pt idx="1091">
                  <c:v>5423.9421999999968</c:v>
                </c:pt>
                <c:pt idx="1092">
                  <c:v>5427.9403999999968</c:v>
                </c:pt>
                <c:pt idx="1093">
                  <c:v>5432.3607999999967</c:v>
                </c:pt>
                <c:pt idx="1094">
                  <c:v>5437.4101999999966</c:v>
                </c:pt>
                <c:pt idx="1095">
                  <c:v>5441.3675999999969</c:v>
                </c:pt>
                <c:pt idx="1096">
                  <c:v>5445.5063999999966</c:v>
                </c:pt>
                <c:pt idx="1097">
                  <c:v>5449.7807999999968</c:v>
                </c:pt>
                <c:pt idx="1098">
                  <c:v>5454.3349999999964</c:v>
                </c:pt>
                <c:pt idx="1099">
                  <c:v>5459.6029999999964</c:v>
                </c:pt>
                <c:pt idx="1100">
                  <c:v>5465.1439999999966</c:v>
                </c:pt>
                <c:pt idx="1101">
                  <c:v>5470.5815999999968</c:v>
                </c:pt>
                <c:pt idx="1102">
                  <c:v>5475.3611999999966</c:v>
                </c:pt>
                <c:pt idx="1103">
                  <c:v>5480.3543999999965</c:v>
                </c:pt>
                <c:pt idx="1104">
                  <c:v>5485.801999999997</c:v>
                </c:pt>
                <c:pt idx="1105">
                  <c:v>5491.4767999999967</c:v>
                </c:pt>
                <c:pt idx="1106">
                  <c:v>5496.9361999999965</c:v>
                </c:pt>
                <c:pt idx="1107">
                  <c:v>5502.8499999999967</c:v>
                </c:pt>
                <c:pt idx="1108">
                  <c:v>5509.4267999999965</c:v>
                </c:pt>
                <c:pt idx="1109">
                  <c:v>5515.6203999999962</c:v>
                </c:pt>
                <c:pt idx="1110">
                  <c:v>5521.5019999999959</c:v>
                </c:pt>
                <c:pt idx="1111">
                  <c:v>5527.2275999999956</c:v>
                </c:pt>
                <c:pt idx="1112">
                  <c:v>5533.0887999999959</c:v>
                </c:pt>
                <c:pt idx="1113">
                  <c:v>5539.4229999999961</c:v>
                </c:pt>
                <c:pt idx="1114">
                  <c:v>5546.7507999999962</c:v>
                </c:pt>
                <c:pt idx="1115">
                  <c:v>5553.9733999999962</c:v>
                </c:pt>
                <c:pt idx="1116">
                  <c:v>5561.1179999999958</c:v>
                </c:pt>
                <c:pt idx="1117">
                  <c:v>5567.7809999999954</c:v>
                </c:pt>
                <c:pt idx="1118">
                  <c:v>5575.3409999999958</c:v>
                </c:pt>
                <c:pt idx="1119">
                  <c:v>5582.6415999999954</c:v>
                </c:pt>
                <c:pt idx="1120">
                  <c:v>5590.2659999999951</c:v>
                </c:pt>
                <c:pt idx="1121">
                  <c:v>5597.5003999999954</c:v>
                </c:pt>
                <c:pt idx="1122">
                  <c:v>5604.5719999999956</c:v>
                </c:pt>
                <c:pt idx="1123">
                  <c:v>5611.3061999999954</c:v>
                </c:pt>
                <c:pt idx="1124">
                  <c:v>5618.0149999999958</c:v>
                </c:pt>
                <c:pt idx="1125">
                  <c:v>5624.8135999999959</c:v>
                </c:pt>
                <c:pt idx="1126">
                  <c:v>5632.5345999999954</c:v>
                </c:pt>
                <c:pt idx="1127">
                  <c:v>5640.3521999999957</c:v>
                </c:pt>
                <c:pt idx="1128">
                  <c:v>5647.9289999999955</c:v>
                </c:pt>
                <c:pt idx="1129">
                  <c:v>5655.6159999999954</c:v>
                </c:pt>
                <c:pt idx="1130">
                  <c:v>5663.8997999999956</c:v>
                </c:pt>
                <c:pt idx="1131">
                  <c:v>5671.8579999999956</c:v>
                </c:pt>
                <c:pt idx="1132">
                  <c:v>5679.6737999999959</c:v>
                </c:pt>
                <c:pt idx="1133">
                  <c:v>5687.7371999999959</c:v>
                </c:pt>
                <c:pt idx="1134">
                  <c:v>5695.8073999999961</c:v>
                </c:pt>
                <c:pt idx="1135">
                  <c:v>5704.2013999999963</c:v>
                </c:pt>
                <c:pt idx="1136">
                  <c:v>5712.9581999999964</c:v>
                </c:pt>
                <c:pt idx="1137">
                  <c:v>5721.6505999999963</c:v>
                </c:pt>
                <c:pt idx="1138">
                  <c:v>5730.4649999999965</c:v>
                </c:pt>
                <c:pt idx="1139">
                  <c:v>5739.0521999999964</c:v>
                </c:pt>
                <c:pt idx="1140">
                  <c:v>5747.0679999999966</c:v>
                </c:pt>
                <c:pt idx="1141">
                  <c:v>5756.1553999999969</c:v>
                </c:pt>
                <c:pt idx="1142">
                  <c:v>5765.1765999999971</c:v>
                </c:pt>
                <c:pt idx="1143">
                  <c:v>5773.6839999999975</c:v>
                </c:pt>
                <c:pt idx="1144">
                  <c:v>5783.3477999999977</c:v>
                </c:pt>
                <c:pt idx="1145">
                  <c:v>5792.7571999999973</c:v>
                </c:pt>
                <c:pt idx="1146">
                  <c:v>5802.1851999999972</c:v>
                </c:pt>
                <c:pt idx="1147">
                  <c:v>5812.5219999999972</c:v>
                </c:pt>
                <c:pt idx="1148">
                  <c:v>5823.1757999999973</c:v>
                </c:pt>
                <c:pt idx="1149">
                  <c:v>5833.8159999999971</c:v>
                </c:pt>
                <c:pt idx="1150">
                  <c:v>5844.8003999999974</c:v>
                </c:pt>
                <c:pt idx="1151">
                  <c:v>5854.6283999999978</c:v>
                </c:pt>
                <c:pt idx="1152">
                  <c:v>5864.8717999999981</c:v>
                </c:pt>
                <c:pt idx="1153">
                  <c:v>5875.4525999999978</c:v>
                </c:pt>
                <c:pt idx="1154">
                  <c:v>5885.7077999999974</c:v>
                </c:pt>
                <c:pt idx="1155">
                  <c:v>5896.6191999999974</c:v>
                </c:pt>
                <c:pt idx="1156">
                  <c:v>5907.1337999999978</c:v>
                </c:pt>
                <c:pt idx="1157">
                  <c:v>5918.3045999999977</c:v>
                </c:pt>
                <c:pt idx="1158">
                  <c:v>5929.9433999999974</c:v>
                </c:pt>
                <c:pt idx="1159">
                  <c:v>5941.2497999999978</c:v>
                </c:pt>
                <c:pt idx="1160">
                  <c:v>5952.4459999999981</c:v>
                </c:pt>
                <c:pt idx="1161">
                  <c:v>5964.1151999999984</c:v>
                </c:pt>
                <c:pt idx="1162">
                  <c:v>5975.4519999999984</c:v>
                </c:pt>
                <c:pt idx="1163">
                  <c:v>5987.5161999999982</c:v>
                </c:pt>
                <c:pt idx="1164">
                  <c:v>6000.0669999999982</c:v>
                </c:pt>
                <c:pt idx="1165">
                  <c:v>6011.7461999999978</c:v>
                </c:pt>
                <c:pt idx="1166">
                  <c:v>6023.8017999999975</c:v>
                </c:pt>
                <c:pt idx="1167">
                  <c:v>6036.6237999999976</c:v>
                </c:pt>
                <c:pt idx="1168">
                  <c:v>6049.6475999999975</c:v>
                </c:pt>
                <c:pt idx="1169">
                  <c:v>6061.8777999999975</c:v>
                </c:pt>
                <c:pt idx="1170">
                  <c:v>6074.9523999999974</c:v>
                </c:pt>
                <c:pt idx="1171">
                  <c:v>6088.0845999999974</c:v>
                </c:pt>
                <c:pt idx="1172">
                  <c:v>6101.352399999997</c:v>
                </c:pt>
                <c:pt idx="1173">
                  <c:v>6114.743999999997</c:v>
                </c:pt>
                <c:pt idx="1174">
                  <c:v>6128.0643999999966</c:v>
                </c:pt>
                <c:pt idx="1175">
                  <c:v>6141.6187999999966</c:v>
                </c:pt>
                <c:pt idx="1176">
                  <c:v>6153.9387999999963</c:v>
                </c:pt>
                <c:pt idx="1177">
                  <c:v>6167.0573999999961</c:v>
                </c:pt>
                <c:pt idx="1178">
                  <c:v>6180.1115999999956</c:v>
                </c:pt>
                <c:pt idx="1179">
                  <c:v>6192.9775999999956</c:v>
                </c:pt>
                <c:pt idx="1180">
                  <c:v>6205.6213999999954</c:v>
                </c:pt>
                <c:pt idx="1181">
                  <c:v>6219.2265999999954</c:v>
                </c:pt>
                <c:pt idx="1182">
                  <c:v>6232.175599999995</c:v>
                </c:pt>
                <c:pt idx="1183">
                  <c:v>6245.2923999999948</c:v>
                </c:pt>
                <c:pt idx="1184">
                  <c:v>6258.805999999995</c:v>
                </c:pt>
                <c:pt idx="1185">
                  <c:v>6271.8905999999952</c:v>
                </c:pt>
                <c:pt idx="1186">
                  <c:v>6285.5465999999951</c:v>
                </c:pt>
                <c:pt idx="1187">
                  <c:v>6298.6497999999947</c:v>
                </c:pt>
                <c:pt idx="1188">
                  <c:v>6313.065399999995</c:v>
                </c:pt>
                <c:pt idx="1189">
                  <c:v>6326.8247999999949</c:v>
                </c:pt>
                <c:pt idx="1190">
                  <c:v>6340.648599999995</c:v>
                </c:pt>
                <c:pt idx="1191">
                  <c:v>6355.2641999999951</c:v>
                </c:pt>
                <c:pt idx="1192">
                  <c:v>6369.8847999999953</c:v>
                </c:pt>
                <c:pt idx="1193">
                  <c:v>6384.3561999999956</c:v>
                </c:pt>
                <c:pt idx="1194">
                  <c:v>6399.0361999999959</c:v>
                </c:pt>
                <c:pt idx="1195">
                  <c:v>6413.8839999999964</c:v>
                </c:pt>
                <c:pt idx="1196">
                  <c:v>6428.3535999999967</c:v>
                </c:pt>
                <c:pt idx="1197">
                  <c:v>6443.3691999999965</c:v>
                </c:pt>
                <c:pt idx="1198">
                  <c:v>6458.481399999996</c:v>
                </c:pt>
                <c:pt idx="1199">
                  <c:v>6473.9767999999958</c:v>
                </c:pt>
                <c:pt idx="1200">
                  <c:v>6489.9061999999958</c:v>
                </c:pt>
                <c:pt idx="1201">
                  <c:v>6505.899999999996</c:v>
                </c:pt>
                <c:pt idx="1202">
                  <c:v>6522.1209999999955</c:v>
                </c:pt>
                <c:pt idx="1203">
                  <c:v>6538.0367999999953</c:v>
                </c:pt>
                <c:pt idx="1204">
                  <c:v>6553.4065999999957</c:v>
                </c:pt>
                <c:pt idx="1205">
                  <c:v>6569.088399999996</c:v>
                </c:pt>
                <c:pt idx="1206">
                  <c:v>6585.6331999999957</c:v>
                </c:pt>
                <c:pt idx="1207">
                  <c:v>6601.0927999999958</c:v>
                </c:pt>
                <c:pt idx="1208">
                  <c:v>6617.2543999999962</c:v>
                </c:pt>
                <c:pt idx="1209">
                  <c:v>6633.7787999999964</c:v>
                </c:pt>
                <c:pt idx="1210">
                  <c:v>6650.6473999999962</c:v>
                </c:pt>
                <c:pt idx="1211">
                  <c:v>6667.3141999999962</c:v>
                </c:pt>
                <c:pt idx="1212">
                  <c:v>6683.7401999999965</c:v>
                </c:pt>
                <c:pt idx="1213">
                  <c:v>6700.6019999999962</c:v>
                </c:pt>
                <c:pt idx="1214">
                  <c:v>6716.9753999999966</c:v>
                </c:pt>
                <c:pt idx="1215">
                  <c:v>6732.816399999997</c:v>
                </c:pt>
                <c:pt idx="1216">
                  <c:v>6745.6224999999968</c:v>
                </c:pt>
                <c:pt idx="1217">
                  <c:v>6755.9056999999966</c:v>
                </c:pt>
                <c:pt idx="1218">
                  <c:v>6765.4226999999964</c:v>
                </c:pt>
                <c:pt idx="1219">
                  <c:v>6774.8817999999965</c:v>
                </c:pt>
                <c:pt idx="1220">
                  <c:v>6782.5566999999965</c:v>
                </c:pt>
                <c:pt idx="1221">
                  <c:v>6789.0515999999961</c:v>
                </c:pt>
                <c:pt idx="1222">
                  <c:v>6794.2467999999963</c:v>
                </c:pt>
                <c:pt idx="1223">
                  <c:v>6796.940899999996</c:v>
                </c:pt>
                <c:pt idx="1224">
                  <c:v>6802.8467999999957</c:v>
                </c:pt>
                <c:pt idx="1225">
                  <c:v>6810.2978999999959</c:v>
                </c:pt>
                <c:pt idx="1226">
                  <c:v>6816.9977999999956</c:v>
                </c:pt>
                <c:pt idx="1227">
                  <c:v>6824.3784999999953</c:v>
                </c:pt>
                <c:pt idx="1228">
                  <c:v>6831.818099999995</c:v>
                </c:pt>
                <c:pt idx="1229">
                  <c:v>6838.7024999999949</c:v>
                </c:pt>
                <c:pt idx="1230">
                  <c:v>6843.5733999999948</c:v>
                </c:pt>
                <c:pt idx="1231">
                  <c:v>6846.8681999999944</c:v>
                </c:pt>
                <c:pt idx="1232">
                  <c:v>6851.5100999999941</c:v>
                </c:pt>
                <c:pt idx="1233">
                  <c:v>6854.0604999999941</c:v>
                </c:pt>
                <c:pt idx="1234">
                  <c:v>6855.9409999999943</c:v>
                </c:pt>
                <c:pt idx="1235">
                  <c:v>6858.4347999999945</c:v>
                </c:pt>
                <c:pt idx="1236">
                  <c:v>6860.0888999999943</c:v>
                </c:pt>
                <c:pt idx="1237">
                  <c:v>6860.8453999999947</c:v>
                </c:pt>
                <c:pt idx="1238">
                  <c:v>6860.8453999999947</c:v>
                </c:pt>
                <c:pt idx="1239">
                  <c:v>6860.8453999999947</c:v>
                </c:pt>
                <c:pt idx="1240">
                  <c:v>6860.8453999999947</c:v>
                </c:pt>
                <c:pt idx="1241">
                  <c:v>6860.8453999999947</c:v>
                </c:pt>
                <c:pt idx="1242">
                  <c:v>6860.8453999999947</c:v>
                </c:pt>
                <c:pt idx="1243">
                  <c:v>6860.8453999999947</c:v>
                </c:pt>
                <c:pt idx="1244">
                  <c:v>6860.8453999999947</c:v>
                </c:pt>
                <c:pt idx="1245">
                  <c:v>6860.8453999999947</c:v>
                </c:pt>
                <c:pt idx="1246">
                  <c:v>6860.8453999999947</c:v>
                </c:pt>
                <c:pt idx="1247">
                  <c:v>6860.8453999999947</c:v>
                </c:pt>
                <c:pt idx="1248">
                  <c:v>6860.8453999999947</c:v>
                </c:pt>
                <c:pt idx="1249">
                  <c:v>6860.8453999999947</c:v>
                </c:pt>
                <c:pt idx="1250">
                  <c:v>6860.8453999999947</c:v>
                </c:pt>
                <c:pt idx="1251">
                  <c:v>6860.8453999999947</c:v>
                </c:pt>
                <c:pt idx="1252">
                  <c:v>6860.8453999999947</c:v>
                </c:pt>
                <c:pt idx="1253">
                  <c:v>6860.8453999999947</c:v>
                </c:pt>
                <c:pt idx="1254">
                  <c:v>6860.8453999999947</c:v>
                </c:pt>
                <c:pt idx="1255">
                  <c:v>6860.8453999999947</c:v>
                </c:pt>
                <c:pt idx="1256">
                  <c:v>6860.8453999999947</c:v>
                </c:pt>
                <c:pt idx="1257">
                  <c:v>6860.8453999999947</c:v>
                </c:pt>
                <c:pt idx="1258">
                  <c:v>6860.8453999999947</c:v>
                </c:pt>
                <c:pt idx="1259">
                  <c:v>6860.8453999999947</c:v>
                </c:pt>
                <c:pt idx="1260">
                  <c:v>6860.8453999999947</c:v>
                </c:pt>
                <c:pt idx="1261">
                  <c:v>6860.8453999999947</c:v>
                </c:pt>
                <c:pt idx="1262">
                  <c:v>6860.8453999999947</c:v>
                </c:pt>
                <c:pt idx="1263">
                  <c:v>6860.8453999999947</c:v>
                </c:pt>
                <c:pt idx="1264">
                  <c:v>6860.8453999999947</c:v>
                </c:pt>
                <c:pt idx="1265">
                  <c:v>6860.8453999999947</c:v>
                </c:pt>
                <c:pt idx="1266">
                  <c:v>6860.8453999999947</c:v>
                </c:pt>
                <c:pt idx="1267">
                  <c:v>6860.8453999999947</c:v>
                </c:pt>
                <c:pt idx="1268">
                  <c:v>6860.8453999999947</c:v>
                </c:pt>
                <c:pt idx="1269">
                  <c:v>6860.8453999999947</c:v>
                </c:pt>
                <c:pt idx="1270">
                  <c:v>6860.8453999999947</c:v>
                </c:pt>
                <c:pt idx="1271">
                  <c:v>6860.8453999999947</c:v>
                </c:pt>
                <c:pt idx="1272">
                  <c:v>6860.8453999999947</c:v>
                </c:pt>
                <c:pt idx="1273">
                  <c:v>6860.8453999999947</c:v>
                </c:pt>
                <c:pt idx="1274">
                  <c:v>6860.8453999999947</c:v>
                </c:pt>
                <c:pt idx="1275">
                  <c:v>6860.8453999999947</c:v>
                </c:pt>
                <c:pt idx="1276">
                  <c:v>6860.8453999999947</c:v>
                </c:pt>
                <c:pt idx="1277">
                  <c:v>6860.8453999999947</c:v>
                </c:pt>
                <c:pt idx="1278">
                  <c:v>6860.8453999999947</c:v>
                </c:pt>
                <c:pt idx="1279">
                  <c:v>6860.8453999999947</c:v>
                </c:pt>
                <c:pt idx="1280">
                  <c:v>6860.8453999999947</c:v>
                </c:pt>
                <c:pt idx="1281">
                  <c:v>6860.8453999999947</c:v>
                </c:pt>
                <c:pt idx="1282">
                  <c:v>6860.8453999999947</c:v>
                </c:pt>
                <c:pt idx="1283">
                  <c:v>6860.8453999999947</c:v>
                </c:pt>
                <c:pt idx="1284">
                  <c:v>6860.8453999999947</c:v>
                </c:pt>
                <c:pt idx="1285">
                  <c:v>6860.8453999999947</c:v>
                </c:pt>
                <c:pt idx="1286">
                  <c:v>6860.8453999999947</c:v>
                </c:pt>
                <c:pt idx="1287">
                  <c:v>6860.8453999999947</c:v>
                </c:pt>
                <c:pt idx="1288">
                  <c:v>6860.8453999999947</c:v>
                </c:pt>
                <c:pt idx="1289">
                  <c:v>6860.8453999999947</c:v>
                </c:pt>
                <c:pt idx="1290">
                  <c:v>6860.8453999999947</c:v>
                </c:pt>
                <c:pt idx="1291">
                  <c:v>6860.8453999999947</c:v>
                </c:pt>
                <c:pt idx="1292">
                  <c:v>6860.8453999999947</c:v>
                </c:pt>
                <c:pt idx="1293">
                  <c:v>6860.8453999999947</c:v>
                </c:pt>
                <c:pt idx="1294">
                  <c:v>6860.8453999999947</c:v>
                </c:pt>
                <c:pt idx="1295">
                  <c:v>6860.8453999999947</c:v>
                </c:pt>
                <c:pt idx="1296">
                  <c:v>6860.8453999999947</c:v>
                </c:pt>
                <c:pt idx="1297">
                  <c:v>6860.8453999999947</c:v>
                </c:pt>
                <c:pt idx="1298">
                  <c:v>6860.8453999999947</c:v>
                </c:pt>
                <c:pt idx="1299">
                  <c:v>6860.8453999999947</c:v>
                </c:pt>
                <c:pt idx="1300">
                  <c:v>6860.8453999999947</c:v>
                </c:pt>
                <c:pt idx="1301">
                  <c:v>6860.8453999999947</c:v>
                </c:pt>
                <c:pt idx="1302">
                  <c:v>6860.8453999999947</c:v>
                </c:pt>
                <c:pt idx="1303">
                  <c:v>6860.8453999999947</c:v>
                </c:pt>
                <c:pt idx="1304">
                  <c:v>6860.8453999999947</c:v>
                </c:pt>
                <c:pt idx="1305">
                  <c:v>6860.8453999999947</c:v>
                </c:pt>
                <c:pt idx="1306">
                  <c:v>6860.8453999999947</c:v>
                </c:pt>
                <c:pt idx="1307">
                  <c:v>6860.8453999999947</c:v>
                </c:pt>
                <c:pt idx="1308">
                  <c:v>6860.8453999999947</c:v>
                </c:pt>
                <c:pt idx="1309">
                  <c:v>6860.8453999999947</c:v>
                </c:pt>
                <c:pt idx="1310">
                  <c:v>6860.8453999999947</c:v>
                </c:pt>
                <c:pt idx="1311">
                  <c:v>6860.8453999999947</c:v>
                </c:pt>
                <c:pt idx="1312">
                  <c:v>6860.8453999999947</c:v>
                </c:pt>
                <c:pt idx="1313">
                  <c:v>6860.8453999999947</c:v>
                </c:pt>
                <c:pt idx="1314">
                  <c:v>6860.8453999999947</c:v>
                </c:pt>
                <c:pt idx="1315">
                  <c:v>6860.8453999999947</c:v>
                </c:pt>
                <c:pt idx="1316">
                  <c:v>6860.8453999999947</c:v>
                </c:pt>
                <c:pt idx="1317">
                  <c:v>6860.8453999999947</c:v>
                </c:pt>
                <c:pt idx="1318">
                  <c:v>6860.8453999999947</c:v>
                </c:pt>
                <c:pt idx="1319">
                  <c:v>6860.8453999999947</c:v>
                </c:pt>
                <c:pt idx="1320">
                  <c:v>6860.8453999999947</c:v>
                </c:pt>
                <c:pt idx="1321">
                  <c:v>6860.8453999999947</c:v>
                </c:pt>
                <c:pt idx="1322">
                  <c:v>6860.8453999999947</c:v>
                </c:pt>
                <c:pt idx="1323">
                  <c:v>6860.8453999999947</c:v>
                </c:pt>
                <c:pt idx="1324">
                  <c:v>6860.8453999999947</c:v>
                </c:pt>
                <c:pt idx="1325">
                  <c:v>6860.8453999999947</c:v>
                </c:pt>
                <c:pt idx="1326">
                  <c:v>6860.8453999999947</c:v>
                </c:pt>
                <c:pt idx="1327">
                  <c:v>6860.8453999999947</c:v>
                </c:pt>
                <c:pt idx="1328">
                  <c:v>6860.8453999999947</c:v>
                </c:pt>
                <c:pt idx="1329">
                  <c:v>6860.8453999999947</c:v>
                </c:pt>
                <c:pt idx="1330">
                  <c:v>6860.8453999999947</c:v>
                </c:pt>
                <c:pt idx="1331">
                  <c:v>6860.8453999999947</c:v>
                </c:pt>
                <c:pt idx="1332">
                  <c:v>6860.8453999999947</c:v>
                </c:pt>
                <c:pt idx="1333">
                  <c:v>6860.8453999999947</c:v>
                </c:pt>
                <c:pt idx="1334">
                  <c:v>6860.8453999999947</c:v>
                </c:pt>
                <c:pt idx="1335">
                  <c:v>6860.8453999999947</c:v>
                </c:pt>
                <c:pt idx="1336">
                  <c:v>6860.8453999999947</c:v>
                </c:pt>
                <c:pt idx="1337">
                  <c:v>6860.8453999999947</c:v>
                </c:pt>
                <c:pt idx="1338">
                  <c:v>6860.8453999999947</c:v>
                </c:pt>
                <c:pt idx="1339">
                  <c:v>6860.8453999999947</c:v>
                </c:pt>
                <c:pt idx="1340">
                  <c:v>6860.8453999999947</c:v>
                </c:pt>
                <c:pt idx="1341">
                  <c:v>6860.8453999999947</c:v>
                </c:pt>
                <c:pt idx="1342">
                  <c:v>6860.8453999999947</c:v>
                </c:pt>
                <c:pt idx="1343">
                  <c:v>6860.8453999999947</c:v>
                </c:pt>
                <c:pt idx="1344">
                  <c:v>6860.8453999999947</c:v>
                </c:pt>
                <c:pt idx="1345">
                  <c:v>6860.8453999999947</c:v>
                </c:pt>
                <c:pt idx="1346">
                  <c:v>6861.0411999999951</c:v>
                </c:pt>
                <c:pt idx="1347">
                  <c:v>6862.7643999999955</c:v>
                </c:pt>
                <c:pt idx="1348">
                  <c:v>6865.8552999999956</c:v>
                </c:pt>
                <c:pt idx="1349">
                  <c:v>6871.5381999999954</c:v>
                </c:pt>
                <c:pt idx="1350">
                  <c:v>6878.9358999999959</c:v>
                </c:pt>
                <c:pt idx="1351">
                  <c:v>6885.4255999999959</c:v>
                </c:pt>
                <c:pt idx="1352">
                  <c:v>6892.0377999999955</c:v>
                </c:pt>
                <c:pt idx="1353">
                  <c:v>6899.1179999999958</c:v>
                </c:pt>
                <c:pt idx="1354">
                  <c:v>6905.7746999999954</c:v>
                </c:pt>
                <c:pt idx="1355">
                  <c:v>6913.016399999995</c:v>
                </c:pt>
                <c:pt idx="1356">
                  <c:v>6920.5085999999947</c:v>
                </c:pt>
                <c:pt idx="1357">
                  <c:v>6927.231799999995</c:v>
                </c:pt>
                <c:pt idx="1358">
                  <c:v>6934.8574999999946</c:v>
                </c:pt>
                <c:pt idx="1359">
                  <c:v>6942.031699999995</c:v>
                </c:pt>
                <c:pt idx="1360">
                  <c:v>6950.163899999995</c:v>
                </c:pt>
                <c:pt idx="1361">
                  <c:v>6957.1095999999952</c:v>
                </c:pt>
                <c:pt idx="1362">
                  <c:v>6964.5122999999949</c:v>
                </c:pt>
                <c:pt idx="1363">
                  <c:v>6972.310499999995</c:v>
                </c:pt>
                <c:pt idx="1364">
                  <c:v>6979.2731999999951</c:v>
                </c:pt>
                <c:pt idx="1365">
                  <c:v>6986.4143999999951</c:v>
                </c:pt>
                <c:pt idx="1366">
                  <c:v>6994.1515999999947</c:v>
                </c:pt>
                <c:pt idx="1367">
                  <c:v>7001.4932999999946</c:v>
                </c:pt>
                <c:pt idx="1368">
                  <c:v>7008.5004999999946</c:v>
                </c:pt>
                <c:pt idx="1369">
                  <c:v>7015.1901999999945</c:v>
                </c:pt>
                <c:pt idx="1370">
                  <c:v>7022.1023999999943</c:v>
                </c:pt>
                <c:pt idx="1371">
                  <c:v>7029.1760999999942</c:v>
                </c:pt>
                <c:pt idx="1372">
                  <c:v>7036.6562999999942</c:v>
                </c:pt>
                <c:pt idx="1373">
                  <c:v>7044.7884999999942</c:v>
                </c:pt>
                <c:pt idx="1374">
                  <c:v>7052.3911999999946</c:v>
                </c:pt>
                <c:pt idx="1375">
                  <c:v>7060.1778999999942</c:v>
                </c:pt>
                <c:pt idx="1376">
                  <c:v>7067.9870999999939</c:v>
                </c:pt>
                <c:pt idx="1377">
                  <c:v>7075.9017999999942</c:v>
                </c:pt>
                <c:pt idx="1378">
                  <c:v>7083.4264999999941</c:v>
                </c:pt>
                <c:pt idx="1379">
                  <c:v>7091.0516999999945</c:v>
                </c:pt>
                <c:pt idx="1380">
                  <c:v>7098.8103999999948</c:v>
                </c:pt>
                <c:pt idx="1381">
                  <c:v>7107.2595999999949</c:v>
                </c:pt>
                <c:pt idx="1382">
                  <c:v>7114.9122999999945</c:v>
                </c:pt>
                <c:pt idx="1383">
                  <c:v>7123.1889999999948</c:v>
                </c:pt>
                <c:pt idx="1384">
                  <c:v>7130.574399999995</c:v>
                </c:pt>
                <c:pt idx="1385">
                  <c:v>7135.1120999999948</c:v>
                </c:pt>
                <c:pt idx="1386">
                  <c:v>7138.1851999999944</c:v>
                </c:pt>
                <c:pt idx="1387">
                  <c:v>7139.7968999999948</c:v>
                </c:pt>
                <c:pt idx="1388">
                  <c:v>7140.4554999999946</c:v>
                </c:pt>
                <c:pt idx="1389">
                  <c:v>7140.4554999999946</c:v>
                </c:pt>
                <c:pt idx="1390">
                  <c:v>7140.4554999999946</c:v>
                </c:pt>
                <c:pt idx="1391">
                  <c:v>7140.4554999999946</c:v>
                </c:pt>
                <c:pt idx="1392">
                  <c:v>7140.4554999999946</c:v>
                </c:pt>
                <c:pt idx="1393">
                  <c:v>7140.4554999999946</c:v>
                </c:pt>
                <c:pt idx="1394">
                  <c:v>7140.4554999999946</c:v>
                </c:pt>
                <c:pt idx="1395">
                  <c:v>7140.4554999999946</c:v>
                </c:pt>
                <c:pt idx="1396">
                  <c:v>7140.4554999999946</c:v>
                </c:pt>
                <c:pt idx="1397">
                  <c:v>7141.3899999999949</c:v>
                </c:pt>
                <c:pt idx="1398">
                  <c:v>7144.0437999999949</c:v>
                </c:pt>
                <c:pt idx="1399">
                  <c:v>7149.0599999999949</c:v>
                </c:pt>
                <c:pt idx="1400">
                  <c:v>7156.3194999999951</c:v>
                </c:pt>
                <c:pt idx="1401">
                  <c:v>7163.990799999995</c:v>
                </c:pt>
                <c:pt idx="1402">
                  <c:v>7172.4719999999952</c:v>
                </c:pt>
                <c:pt idx="1403">
                  <c:v>7182.388699999995</c:v>
                </c:pt>
                <c:pt idx="1404">
                  <c:v>7195.640499999995</c:v>
                </c:pt>
                <c:pt idx="1405">
                  <c:v>7210.0377999999946</c:v>
                </c:pt>
                <c:pt idx="1406">
                  <c:v>7225.5946999999942</c:v>
                </c:pt>
                <c:pt idx="1407">
                  <c:v>7238.8205999999946</c:v>
                </c:pt>
                <c:pt idx="1408">
                  <c:v>7251.0093999999945</c:v>
                </c:pt>
                <c:pt idx="1409">
                  <c:v>7263.1701999999941</c:v>
                </c:pt>
                <c:pt idx="1410">
                  <c:v>7274.9964999999938</c:v>
                </c:pt>
                <c:pt idx="1411">
                  <c:v>7286.8062999999938</c:v>
                </c:pt>
                <c:pt idx="1412">
                  <c:v>7299.3455999999942</c:v>
                </c:pt>
                <c:pt idx="1413">
                  <c:v>7311.5558999999939</c:v>
                </c:pt>
                <c:pt idx="1414">
                  <c:v>7324.0391999999938</c:v>
                </c:pt>
                <c:pt idx="1415">
                  <c:v>7335.9489999999942</c:v>
                </c:pt>
                <c:pt idx="1416">
                  <c:v>7347.8752999999942</c:v>
                </c:pt>
                <c:pt idx="1417">
                  <c:v>7359.9850999999944</c:v>
                </c:pt>
                <c:pt idx="1418">
                  <c:v>7373.4538999999941</c:v>
                </c:pt>
                <c:pt idx="1419">
                  <c:v>7386.4991999999938</c:v>
                </c:pt>
                <c:pt idx="1420">
                  <c:v>7399.8174999999937</c:v>
                </c:pt>
                <c:pt idx="1421">
                  <c:v>7412.9352999999937</c:v>
                </c:pt>
                <c:pt idx="1422">
                  <c:v>7425.1675999999934</c:v>
                </c:pt>
                <c:pt idx="1423">
                  <c:v>7437.6503999999932</c:v>
                </c:pt>
                <c:pt idx="1424">
                  <c:v>7450.852199999993</c:v>
                </c:pt>
                <c:pt idx="1425">
                  <c:v>7463.1404999999932</c:v>
                </c:pt>
                <c:pt idx="1426">
                  <c:v>7474.8107999999929</c:v>
                </c:pt>
                <c:pt idx="1427">
                  <c:v>7487.0490999999929</c:v>
                </c:pt>
                <c:pt idx="1428">
                  <c:v>7499.5213999999933</c:v>
                </c:pt>
                <c:pt idx="1429">
                  <c:v>7511.4536999999937</c:v>
                </c:pt>
                <c:pt idx="1430">
                  <c:v>7523.3744999999935</c:v>
                </c:pt>
                <c:pt idx="1431">
                  <c:v>7535.8132999999934</c:v>
                </c:pt>
                <c:pt idx="1432">
                  <c:v>7548.9705999999933</c:v>
                </c:pt>
                <c:pt idx="1433">
                  <c:v>7561.9383999999936</c:v>
                </c:pt>
                <c:pt idx="1434">
                  <c:v>7574.7056999999941</c:v>
                </c:pt>
                <c:pt idx="1435">
                  <c:v>7587.4229999999943</c:v>
                </c:pt>
                <c:pt idx="1436">
                  <c:v>7599.7612999999947</c:v>
                </c:pt>
                <c:pt idx="1437">
                  <c:v>7612.0825999999943</c:v>
                </c:pt>
                <c:pt idx="1438">
                  <c:v>7624.3703999999943</c:v>
                </c:pt>
                <c:pt idx="1439">
                  <c:v>7637.4266999999945</c:v>
                </c:pt>
                <c:pt idx="1440">
                  <c:v>7650.5439999999944</c:v>
                </c:pt>
                <c:pt idx="1441">
                  <c:v>7663.8952999999947</c:v>
                </c:pt>
                <c:pt idx="1442">
                  <c:v>7676.9955999999947</c:v>
                </c:pt>
                <c:pt idx="1443">
                  <c:v>7690.3573999999944</c:v>
                </c:pt>
                <c:pt idx="1444">
                  <c:v>7703.3681999999944</c:v>
                </c:pt>
                <c:pt idx="1445">
                  <c:v>7716.8079999999945</c:v>
                </c:pt>
                <c:pt idx="1446">
                  <c:v>7730.3757999999943</c:v>
                </c:pt>
                <c:pt idx="1447">
                  <c:v>7744.4225999999944</c:v>
                </c:pt>
                <c:pt idx="1448">
                  <c:v>7758.1518999999944</c:v>
                </c:pt>
                <c:pt idx="1449">
                  <c:v>7771.6356999999944</c:v>
                </c:pt>
                <c:pt idx="1450">
                  <c:v>7785.1359999999941</c:v>
                </c:pt>
                <c:pt idx="1451">
                  <c:v>7799.7282999999943</c:v>
                </c:pt>
                <c:pt idx="1452">
                  <c:v>7814.1755999999941</c:v>
                </c:pt>
                <c:pt idx="1453">
                  <c:v>7828.8398999999945</c:v>
                </c:pt>
                <c:pt idx="1454">
                  <c:v>7843.4541999999947</c:v>
                </c:pt>
                <c:pt idx="1455">
                  <c:v>7857.6729999999943</c:v>
                </c:pt>
                <c:pt idx="1456">
                  <c:v>7872.1202999999941</c:v>
                </c:pt>
                <c:pt idx="1457">
                  <c:v>7885.8765999999941</c:v>
                </c:pt>
                <c:pt idx="1458">
                  <c:v>7900.9863999999943</c:v>
                </c:pt>
                <c:pt idx="1459">
                  <c:v>7916.1016999999947</c:v>
                </c:pt>
                <c:pt idx="1460">
                  <c:v>7930.6709999999948</c:v>
                </c:pt>
                <c:pt idx="1461">
                  <c:v>7945.6302999999953</c:v>
                </c:pt>
                <c:pt idx="1462">
                  <c:v>7960.1160999999956</c:v>
                </c:pt>
                <c:pt idx="1463">
                  <c:v>7974.9083999999957</c:v>
                </c:pt>
                <c:pt idx="1464">
                  <c:v>7989.6951999999956</c:v>
                </c:pt>
                <c:pt idx="1465">
                  <c:v>8004.5209999999952</c:v>
                </c:pt>
                <c:pt idx="1466">
                  <c:v>8018.789799999995</c:v>
                </c:pt>
                <c:pt idx="1467">
                  <c:v>8033.5430999999953</c:v>
                </c:pt>
                <c:pt idx="1468">
                  <c:v>8048.4968999999955</c:v>
                </c:pt>
                <c:pt idx="1469">
                  <c:v>8062.8321999999953</c:v>
                </c:pt>
                <c:pt idx="1470">
                  <c:v>8077.6744999999955</c:v>
                </c:pt>
                <c:pt idx="1471">
                  <c:v>8091.8422999999957</c:v>
                </c:pt>
                <c:pt idx="1472">
                  <c:v>8106.5950999999959</c:v>
                </c:pt>
                <c:pt idx="1473">
                  <c:v>8121.0638999999956</c:v>
                </c:pt>
                <c:pt idx="1474">
                  <c:v>8136.5296999999955</c:v>
                </c:pt>
                <c:pt idx="1475">
                  <c:v>8150.8534999999956</c:v>
                </c:pt>
                <c:pt idx="1476">
                  <c:v>8166.0517999999956</c:v>
                </c:pt>
                <c:pt idx="1477">
                  <c:v>8180.7985999999955</c:v>
                </c:pt>
                <c:pt idx="1478">
                  <c:v>8195.5728999999956</c:v>
                </c:pt>
                <c:pt idx="1479">
                  <c:v>8210.3581999999951</c:v>
                </c:pt>
                <c:pt idx="1480">
                  <c:v>8225.2884999999951</c:v>
                </c:pt>
                <c:pt idx="1481">
                  <c:v>8240.7367999999951</c:v>
                </c:pt>
                <c:pt idx="1482">
                  <c:v>8256.7865999999958</c:v>
                </c:pt>
                <c:pt idx="1483">
                  <c:v>8272.2343999999957</c:v>
                </c:pt>
                <c:pt idx="1484">
                  <c:v>8288.2946999999949</c:v>
                </c:pt>
                <c:pt idx="1485">
                  <c:v>8302.3574999999946</c:v>
                </c:pt>
                <c:pt idx="1486">
                  <c:v>8315.7697999999946</c:v>
                </c:pt>
                <c:pt idx="1487">
                  <c:v>8328.7935999999954</c:v>
                </c:pt>
                <c:pt idx="1488">
                  <c:v>8342.378399999996</c:v>
                </c:pt>
                <c:pt idx="1489">
                  <c:v>8355.362699999996</c:v>
                </c:pt>
                <c:pt idx="1490">
                  <c:v>8368.6084999999966</c:v>
                </c:pt>
                <c:pt idx="1491">
                  <c:v>8381.9932999999965</c:v>
                </c:pt>
                <c:pt idx="1492">
                  <c:v>8394.1145999999972</c:v>
                </c:pt>
                <c:pt idx="1493">
                  <c:v>8408.1118999999981</c:v>
                </c:pt>
                <c:pt idx="1494">
                  <c:v>8421.1286999999975</c:v>
                </c:pt>
                <c:pt idx="1495">
                  <c:v>8433.7899999999972</c:v>
                </c:pt>
                <c:pt idx="1496">
                  <c:v>8448.1042999999972</c:v>
                </c:pt>
                <c:pt idx="1497">
                  <c:v>8461.1270999999979</c:v>
                </c:pt>
                <c:pt idx="1498">
                  <c:v>8474.7403999999988</c:v>
                </c:pt>
                <c:pt idx="1499">
                  <c:v>8487.3801999999996</c:v>
                </c:pt>
                <c:pt idx="1500">
                  <c:v>8499.6579999999994</c:v>
                </c:pt>
                <c:pt idx="1501">
                  <c:v>8511.5923999999995</c:v>
                </c:pt>
                <c:pt idx="1502">
                  <c:v>8524.3311999999987</c:v>
                </c:pt>
                <c:pt idx="1503">
                  <c:v>8537.9054999999989</c:v>
                </c:pt>
                <c:pt idx="1504">
                  <c:v>8550.5282999999981</c:v>
                </c:pt>
                <c:pt idx="1505">
                  <c:v>8563.4405999999981</c:v>
                </c:pt>
                <c:pt idx="1506">
                  <c:v>8576.4808999999987</c:v>
                </c:pt>
                <c:pt idx="1507">
                  <c:v>8589.3536999999978</c:v>
                </c:pt>
                <c:pt idx="1508">
                  <c:v>8602.1764999999978</c:v>
                </c:pt>
                <c:pt idx="1509">
                  <c:v>8615.2699999999986</c:v>
                </c:pt>
                <c:pt idx="1510">
                  <c:v>8629.3515999999981</c:v>
                </c:pt>
                <c:pt idx="1511">
                  <c:v>8641.9021999999986</c:v>
                </c:pt>
                <c:pt idx="1512">
                  <c:v>8654.4888999999985</c:v>
                </c:pt>
                <c:pt idx="1513">
                  <c:v>8667.1511999999984</c:v>
                </c:pt>
                <c:pt idx="1514">
                  <c:v>8678.1240999999991</c:v>
                </c:pt>
                <c:pt idx="1515">
                  <c:v>8687.5789999999997</c:v>
                </c:pt>
                <c:pt idx="1516">
                  <c:v>8697.234199999999</c:v>
                </c:pt>
                <c:pt idx="1517">
                  <c:v>8707.0084999999981</c:v>
                </c:pt>
                <c:pt idx="1518">
                  <c:v>8716.9714999999978</c:v>
                </c:pt>
                <c:pt idx="1519">
                  <c:v>8726.4601999999977</c:v>
                </c:pt>
                <c:pt idx="1520">
                  <c:v>8735.8645999999972</c:v>
                </c:pt>
                <c:pt idx="1521">
                  <c:v>8744.5321999999978</c:v>
                </c:pt>
                <c:pt idx="1522">
                  <c:v>8753.2756999999983</c:v>
                </c:pt>
                <c:pt idx="1523">
                  <c:v>8762.9161999999978</c:v>
                </c:pt>
                <c:pt idx="1524">
                  <c:v>8771.9653999999973</c:v>
                </c:pt>
                <c:pt idx="1525">
                  <c:v>8780.8153999999977</c:v>
                </c:pt>
                <c:pt idx="1526">
                  <c:v>8789.6590999999971</c:v>
                </c:pt>
                <c:pt idx="1527">
                  <c:v>8797.6036999999978</c:v>
                </c:pt>
                <c:pt idx="1528">
                  <c:v>8805.7390999999971</c:v>
                </c:pt>
                <c:pt idx="1529">
                  <c:v>8813.5561999999973</c:v>
                </c:pt>
                <c:pt idx="1530">
                  <c:v>8822.1943999999967</c:v>
                </c:pt>
                <c:pt idx="1531">
                  <c:v>8830.3297999999959</c:v>
                </c:pt>
                <c:pt idx="1532">
                  <c:v>8839.2103999999963</c:v>
                </c:pt>
                <c:pt idx="1533">
                  <c:v>8847.3109999999961</c:v>
                </c:pt>
                <c:pt idx="1534">
                  <c:v>8855.5222999999969</c:v>
                </c:pt>
                <c:pt idx="1535">
                  <c:v>8864.3206999999966</c:v>
                </c:pt>
                <c:pt idx="1536">
                  <c:v>8872.1419999999962</c:v>
                </c:pt>
                <c:pt idx="1537">
                  <c:v>8880.2320999999956</c:v>
                </c:pt>
                <c:pt idx="1538">
                  <c:v>8888.1292999999951</c:v>
                </c:pt>
                <c:pt idx="1539">
                  <c:v>8896.1497999999956</c:v>
                </c:pt>
                <c:pt idx="1540">
                  <c:v>8905.0693999999949</c:v>
                </c:pt>
                <c:pt idx="1541">
                  <c:v>8914.0711999999949</c:v>
                </c:pt>
                <c:pt idx="1542">
                  <c:v>8922.4162999999953</c:v>
                </c:pt>
                <c:pt idx="1543">
                  <c:v>8931.1840999999949</c:v>
                </c:pt>
                <c:pt idx="1544">
                  <c:v>8939.6851999999944</c:v>
                </c:pt>
                <c:pt idx="1545">
                  <c:v>8948.3875999999946</c:v>
                </c:pt>
                <c:pt idx="1546">
                  <c:v>8956.6546999999937</c:v>
                </c:pt>
                <c:pt idx="1547">
                  <c:v>8966.0200999999943</c:v>
                </c:pt>
                <c:pt idx="1548">
                  <c:v>8975.3137999999944</c:v>
                </c:pt>
                <c:pt idx="1549">
                  <c:v>8984.7655999999952</c:v>
                </c:pt>
                <c:pt idx="1550">
                  <c:v>8994.9625999999953</c:v>
                </c:pt>
                <c:pt idx="1551">
                  <c:v>9004.4554999999946</c:v>
                </c:pt>
                <c:pt idx="1552">
                  <c:v>9013.6711999999952</c:v>
                </c:pt>
                <c:pt idx="1553">
                  <c:v>9022.4947999999949</c:v>
                </c:pt>
                <c:pt idx="1554">
                  <c:v>9032.2996999999941</c:v>
                </c:pt>
                <c:pt idx="1555">
                  <c:v>9041.8747999999941</c:v>
                </c:pt>
                <c:pt idx="1556">
                  <c:v>9051.3391999999949</c:v>
                </c:pt>
                <c:pt idx="1557">
                  <c:v>9061.9798999999948</c:v>
                </c:pt>
                <c:pt idx="1558">
                  <c:v>9072.2263999999941</c:v>
                </c:pt>
                <c:pt idx="1559">
                  <c:v>9082.6720999999943</c:v>
                </c:pt>
                <c:pt idx="1560">
                  <c:v>9093.2758999999951</c:v>
                </c:pt>
                <c:pt idx="1561">
                  <c:v>9103.175599999995</c:v>
                </c:pt>
                <c:pt idx="1562">
                  <c:v>9112.8412999999946</c:v>
                </c:pt>
                <c:pt idx="1563">
                  <c:v>9122.775799999994</c:v>
                </c:pt>
                <c:pt idx="1564">
                  <c:v>9132.0430999999935</c:v>
                </c:pt>
                <c:pt idx="1565">
                  <c:v>9141.5812999999944</c:v>
                </c:pt>
                <c:pt idx="1566">
                  <c:v>9150.6061999999947</c:v>
                </c:pt>
                <c:pt idx="1567">
                  <c:v>9160.1422999999941</c:v>
                </c:pt>
                <c:pt idx="1568">
                  <c:v>9169.5286999999935</c:v>
                </c:pt>
                <c:pt idx="1569">
                  <c:v>9179.3767999999927</c:v>
                </c:pt>
                <c:pt idx="1570">
                  <c:v>9188.8348999999926</c:v>
                </c:pt>
                <c:pt idx="1571">
                  <c:v>9197.8186999999925</c:v>
                </c:pt>
                <c:pt idx="1572">
                  <c:v>9207.4612999999918</c:v>
                </c:pt>
                <c:pt idx="1573">
                  <c:v>9216.8740999999918</c:v>
                </c:pt>
                <c:pt idx="1574">
                  <c:v>9226.2499999999909</c:v>
                </c:pt>
                <c:pt idx="1575">
                  <c:v>9235.9336999999905</c:v>
                </c:pt>
                <c:pt idx="1576">
                  <c:v>9245.3422999999912</c:v>
                </c:pt>
                <c:pt idx="1577">
                  <c:v>9254.9911999999913</c:v>
                </c:pt>
                <c:pt idx="1578">
                  <c:v>9264.4840999999906</c:v>
                </c:pt>
                <c:pt idx="1579">
                  <c:v>9274.2478999999912</c:v>
                </c:pt>
                <c:pt idx="1580">
                  <c:v>9283.9663999999921</c:v>
                </c:pt>
                <c:pt idx="1581">
                  <c:v>9293.4571999999916</c:v>
                </c:pt>
                <c:pt idx="1582">
                  <c:v>9303.1492999999919</c:v>
                </c:pt>
                <c:pt idx="1583">
                  <c:v>9312.1372999999912</c:v>
                </c:pt>
                <c:pt idx="1584">
                  <c:v>9321.6775999999918</c:v>
                </c:pt>
                <c:pt idx="1585">
                  <c:v>9331.1008999999922</c:v>
                </c:pt>
                <c:pt idx="1586">
                  <c:v>9340.6759999999922</c:v>
                </c:pt>
                <c:pt idx="1587">
                  <c:v>9351.0742999999929</c:v>
                </c:pt>
                <c:pt idx="1588">
                  <c:v>9361.5136999999922</c:v>
                </c:pt>
                <c:pt idx="1589">
                  <c:v>9371.5177999999923</c:v>
                </c:pt>
                <c:pt idx="1590">
                  <c:v>9380.4279999999926</c:v>
                </c:pt>
                <c:pt idx="1591">
                  <c:v>9388.9973999999929</c:v>
                </c:pt>
                <c:pt idx="1592">
                  <c:v>9397.1829999999936</c:v>
                </c:pt>
                <c:pt idx="1593">
                  <c:v>9404.2197999999935</c:v>
                </c:pt>
                <c:pt idx="1594">
                  <c:v>9411.601299999993</c:v>
                </c:pt>
                <c:pt idx="1595">
                  <c:v>9419.0078999999932</c:v>
                </c:pt>
                <c:pt idx="1596">
                  <c:v>9424.5829999999933</c:v>
                </c:pt>
                <c:pt idx="1597">
                  <c:v>9430.4551999999931</c:v>
                </c:pt>
                <c:pt idx="1598">
                  <c:v>9436.9594999999936</c:v>
                </c:pt>
                <c:pt idx="1599">
                  <c:v>9441.9473999999936</c:v>
                </c:pt>
                <c:pt idx="1600">
                  <c:v>9445.540599999993</c:v>
                </c:pt>
                <c:pt idx="1601">
                  <c:v>9446.8334999999934</c:v>
                </c:pt>
                <c:pt idx="1602">
                  <c:v>9450.0481999999938</c:v>
                </c:pt>
                <c:pt idx="1603">
                  <c:v>9453.2984999999935</c:v>
                </c:pt>
                <c:pt idx="1604">
                  <c:v>9454.6515999999938</c:v>
                </c:pt>
                <c:pt idx="1605">
                  <c:v>9456.9898999999932</c:v>
                </c:pt>
                <c:pt idx="1606">
                  <c:v>9457.4170999999933</c:v>
                </c:pt>
                <c:pt idx="1607">
                  <c:v>9457.4170999999933</c:v>
                </c:pt>
                <c:pt idx="1608">
                  <c:v>9457.4170999999933</c:v>
                </c:pt>
                <c:pt idx="1609">
                  <c:v>9457.4170999999933</c:v>
                </c:pt>
                <c:pt idx="1610">
                  <c:v>9457.4170999999933</c:v>
                </c:pt>
                <c:pt idx="1611">
                  <c:v>9457.4170999999933</c:v>
                </c:pt>
                <c:pt idx="1612">
                  <c:v>9457.4170999999933</c:v>
                </c:pt>
                <c:pt idx="1613">
                  <c:v>9457.4170999999933</c:v>
                </c:pt>
                <c:pt idx="1614">
                  <c:v>9457.4170999999933</c:v>
                </c:pt>
                <c:pt idx="1615">
                  <c:v>9457.4170999999933</c:v>
                </c:pt>
                <c:pt idx="1616">
                  <c:v>9457.4170999999933</c:v>
                </c:pt>
                <c:pt idx="1617">
                  <c:v>9457.4170999999933</c:v>
                </c:pt>
                <c:pt idx="1618">
                  <c:v>9457.4170999999933</c:v>
                </c:pt>
                <c:pt idx="1619">
                  <c:v>9457.4170999999933</c:v>
                </c:pt>
                <c:pt idx="1620">
                  <c:v>9457.4170999999933</c:v>
                </c:pt>
                <c:pt idx="1621">
                  <c:v>9457.4170999999933</c:v>
                </c:pt>
                <c:pt idx="1622">
                  <c:v>9457.4170999999933</c:v>
                </c:pt>
                <c:pt idx="1623">
                  <c:v>9457.4170999999933</c:v>
                </c:pt>
                <c:pt idx="1624">
                  <c:v>9457.4170999999933</c:v>
                </c:pt>
                <c:pt idx="1625">
                  <c:v>9457.6039999999939</c:v>
                </c:pt>
                <c:pt idx="1626">
                  <c:v>9458.5740999999944</c:v>
                </c:pt>
                <c:pt idx="1627">
                  <c:v>9462.626999999995</c:v>
                </c:pt>
                <c:pt idx="1628">
                  <c:v>9469.1276999999955</c:v>
                </c:pt>
                <c:pt idx="1629">
                  <c:v>9476.7217999999957</c:v>
                </c:pt>
                <c:pt idx="1630">
                  <c:v>9484.9600999999966</c:v>
                </c:pt>
                <c:pt idx="1631">
                  <c:v>9496.097899999997</c:v>
                </c:pt>
                <c:pt idx="1632">
                  <c:v>9508.419399999997</c:v>
                </c:pt>
                <c:pt idx="1633">
                  <c:v>9521.2654999999977</c:v>
                </c:pt>
                <c:pt idx="1634">
                  <c:v>9534.6002999999982</c:v>
                </c:pt>
                <c:pt idx="1635">
                  <c:v>9547.7774999999983</c:v>
                </c:pt>
                <c:pt idx="1636">
                  <c:v>9559.8037999999979</c:v>
                </c:pt>
                <c:pt idx="1637">
                  <c:v>9573.0016999999971</c:v>
                </c:pt>
                <c:pt idx="1638">
                  <c:v>9586.5322999999971</c:v>
                </c:pt>
                <c:pt idx="1639">
                  <c:v>9599.672099999998</c:v>
                </c:pt>
                <c:pt idx="1640">
                  <c:v>9611.9132999999983</c:v>
                </c:pt>
                <c:pt idx="1641">
                  <c:v>9625.3268999999982</c:v>
                </c:pt>
                <c:pt idx="1642">
                  <c:v>9639.052499999998</c:v>
                </c:pt>
                <c:pt idx="1643">
                  <c:v>9652.465299999998</c:v>
                </c:pt>
                <c:pt idx="1644">
                  <c:v>9664.7255999999979</c:v>
                </c:pt>
                <c:pt idx="1645">
                  <c:v>9677.6114999999972</c:v>
                </c:pt>
                <c:pt idx="1646">
                  <c:v>9691.0449999999964</c:v>
                </c:pt>
                <c:pt idx="1647">
                  <c:v>9704.6949999999961</c:v>
                </c:pt>
                <c:pt idx="1648">
                  <c:v>9719.3613999999961</c:v>
                </c:pt>
                <c:pt idx="1649">
                  <c:v>9734.4965999999968</c:v>
                </c:pt>
                <c:pt idx="1650">
                  <c:v>9749.107299999996</c:v>
                </c:pt>
                <c:pt idx="1651">
                  <c:v>9765.0845999999965</c:v>
                </c:pt>
                <c:pt idx="1652">
                  <c:v>9780.944099999997</c:v>
                </c:pt>
                <c:pt idx="1653">
                  <c:v>9796.0052999999971</c:v>
                </c:pt>
                <c:pt idx="1654">
                  <c:v>9812.355099999997</c:v>
                </c:pt>
                <c:pt idx="1655">
                  <c:v>9828.3562999999976</c:v>
                </c:pt>
                <c:pt idx="1656">
                  <c:v>9845.0411999999978</c:v>
                </c:pt>
                <c:pt idx="1657">
                  <c:v>9862.820499999998</c:v>
                </c:pt>
                <c:pt idx="1658">
                  <c:v>9880.3275999999987</c:v>
                </c:pt>
                <c:pt idx="1659">
                  <c:v>9897.4446999999982</c:v>
                </c:pt>
                <c:pt idx="1660">
                  <c:v>9915.4595999999983</c:v>
                </c:pt>
                <c:pt idx="1661">
                  <c:v>9932.8106999999982</c:v>
                </c:pt>
                <c:pt idx="1662">
                  <c:v>9950.2580999999973</c:v>
                </c:pt>
                <c:pt idx="1663">
                  <c:v>9967.411799999998</c:v>
                </c:pt>
                <c:pt idx="1664">
                  <c:v>9984.7413999999972</c:v>
                </c:pt>
                <c:pt idx="1665">
                  <c:v>10002.461799999997</c:v>
                </c:pt>
                <c:pt idx="1666">
                  <c:v>10019.695099999997</c:v>
                </c:pt>
                <c:pt idx="1667">
                  <c:v>10036.380799999997</c:v>
                </c:pt>
                <c:pt idx="1668">
                  <c:v>10053.302099999997</c:v>
                </c:pt>
                <c:pt idx="1669">
                  <c:v>10070.144599999998</c:v>
                </c:pt>
                <c:pt idx="1670">
                  <c:v>10088.315499999997</c:v>
                </c:pt>
                <c:pt idx="1671">
                  <c:v>10106.310499999998</c:v>
                </c:pt>
                <c:pt idx="1672">
                  <c:v>10123.816799999997</c:v>
                </c:pt>
                <c:pt idx="1673">
                  <c:v>10140.601199999997</c:v>
                </c:pt>
                <c:pt idx="1674">
                  <c:v>10158.869999999997</c:v>
                </c:pt>
                <c:pt idx="1675">
                  <c:v>10176.104099999997</c:v>
                </c:pt>
                <c:pt idx="1676">
                  <c:v>10193.982099999997</c:v>
                </c:pt>
                <c:pt idx="1677">
                  <c:v>10212.427599999997</c:v>
                </c:pt>
                <c:pt idx="1678">
                  <c:v>10230.013499999997</c:v>
                </c:pt>
                <c:pt idx="1679">
                  <c:v>10248.536999999997</c:v>
                </c:pt>
                <c:pt idx="1680">
                  <c:v>10266.941899999996</c:v>
                </c:pt>
                <c:pt idx="1681">
                  <c:v>10284.935299999996</c:v>
                </c:pt>
                <c:pt idx="1682">
                  <c:v>10301.308199999996</c:v>
                </c:pt>
                <c:pt idx="1683">
                  <c:v>10318.188099999996</c:v>
                </c:pt>
                <c:pt idx="1684">
                  <c:v>10335.652999999997</c:v>
                </c:pt>
                <c:pt idx="1685">
                  <c:v>10353.352699999996</c:v>
                </c:pt>
                <c:pt idx="1686">
                  <c:v>10369.743899999996</c:v>
                </c:pt>
                <c:pt idx="1687">
                  <c:v>10386.641299999996</c:v>
                </c:pt>
                <c:pt idx="1688">
                  <c:v>10403.305499999995</c:v>
                </c:pt>
                <c:pt idx="1689">
                  <c:v>10419.675199999994</c:v>
                </c:pt>
                <c:pt idx="1690">
                  <c:v>10435.868199999994</c:v>
                </c:pt>
                <c:pt idx="1691">
                  <c:v>10451.066299999993</c:v>
                </c:pt>
                <c:pt idx="1692">
                  <c:v>10465.794799999992</c:v>
                </c:pt>
                <c:pt idx="1693">
                  <c:v>10481.109899999992</c:v>
                </c:pt>
                <c:pt idx="1694">
                  <c:v>10497.420699999991</c:v>
                </c:pt>
                <c:pt idx="1695">
                  <c:v>10512.754899999991</c:v>
                </c:pt>
                <c:pt idx="1696">
                  <c:v>10527.931499999992</c:v>
                </c:pt>
                <c:pt idx="1697">
                  <c:v>10543.108099999992</c:v>
                </c:pt>
                <c:pt idx="1698">
                  <c:v>10558.849799999993</c:v>
                </c:pt>
                <c:pt idx="1699">
                  <c:v>10574.299399999993</c:v>
                </c:pt>
                <c:pt idx="1700">
                  <c:v>10589.163999999993</c:v>
                </c:pt>
                <c:pt idx="1701">
                  <c:v>10605.005999999994</c:v>
                </c:pt>
                <c:pt idx="1702">
                  <c:v>10620.592499999993</c:v>
                </c:pt>
                <c:pt idx="1703">
                  <c:v>10635.983999999993</c:v>
                </c:pt>
                <c:pt idx="1704">
                  <c:v>10650.849399999994</c:v>
                </c:pt>
                <c:pt idx="1705">
                  <c:v>10666.261599999994</c:v>
                </c:pt>
                <c:pt idx="1706">
                  <c:v>10682.085299999995</c:v>
                </c:pt>
                <c:pt idx="1707">
                  <c:v>10698.591899999996</c:v>
                </c:pt>
                <c:pt idx="1708">
                  <c:v>10714.240499999996</c:v>
                </c:pt>
                <c:pt idx="1709">
                  <c:v>10731.314599999996</c:v>
                </c:pt>
                <c:pt idx="1710">
                  <c:v>10747.471799999996</c:v>
                </c:pt>
                <c:pt idx="1711">
                  <c:v>10764.411399999995</c:v>
                </c:pt>
                <c:pt idx="1712">
                  <c:v>10781.838099999995</c:v>
                </c:pt>
                <c:pt idx="1713">
                  <c:v>10799.011699999995</c:v>
                </c:pt>
                <c:pt idx="1714">
                  <c:v>10815.793699999995</c:v>
                </c:pt>
                <c:pt idx="1715">
                  <c:v>10833.278499999995</c:v>
                </c:pt>
                <c:pt idx="1716">
                  <c:v>10850.098699999995</c:v>
                </c:pt>
                <c:pt idx="1717">
                  <c:v>10867.076499999996</c:v>
                </c:pt>
                <c:pt idx="1718">
                  <c:v>10883.468499999995</c:v>
                </c:pt>
                <c:pt idx="1719">
                  <c:v>10899.939299999995</c:v>
                </c:pt>
                <c:pt idx="1720">
                  <c:v>10916.410099999994</c:v>
                </c:pt>
                <c:pt idx="1721">
                  <c:v>10933.250199999993</c:v>
                </c:pt>
                <c:pt idx="1722">
                  <c:v>10948.957699999994</c:v>
                </c:pt>
                <c:pt idx="1723">
                  <c:v>10965.601199999994</c:v>
                </c:pt>
                <c:pt idx="1724">
                  <c:v>10981.621499999994</c:v>
                </c:pt>
                <c:pt idx="1725">
                  <c:v>10997.896499999993</c:v>
                </c:pt>
                <c:pt idx="1726">
                  <c:v>11014.131699999993</c:v>
                </c:pt>
                <c:pt idx="1727">
                  <c:v>11030.698799999993</c:v>
                </c:pt>
                <c:pt idx="1728">
                  <c:v>11045.722499999993</c:v>
                </c:pt>
                <c:pt idx="1729">
                  <c:v>11058.689499999993</c:v>
                </c:pt>
                <c:pt idx="1730">
                  <c:v>11070.123599999994</c:v>
                </c:pt>
                <c:pt idx="1731">
                  <c:v>11079.116799999994</c:v>
                </c:pt>
                <c:pt idx="1732">
                  <c:v>11086.299099999995</c:v>
                </c:pt>
                <c:pt idx="1733">
                  <c:v>11091.800599999995</c:v>
                </c:pt>
                <c:pt idx="1734">
                  <c:v>11095.109799999995</c:v>
                </c:pt>
                <c:pt idx="1735">
                  <c:v>11095.714999999995</c:v>
                </c:pt>
                <c:pt idx="1736">
                  <c:v>11095.714999999995</c:v>
                </c:pt>
                <c:pt idx="1737">
                  <c:v>11095.714999999995</c:v>
                </c:pt>
                <c:pt idx="1738">
                  <c:v>11095.714999999995</c:v>
                </c:pt>
                <c:pt idx="1739">
                  <c:v>11095.714999999995</c:v>
                </c:pt>
                <c:pt idx="1740">
                  <c:v>11095.714999999995</c:v>
                </c:pt>
                <c:pt idx="1741">
                  <c:v>11095.714999999995</c:v>
                </c:pt>
                <c:pt idx="1742">
                  <c:v>11095.714999999995</c:v>
                </c:pt>
                <c:pt idx="1743">
                  <c:v>11095.714999999995</c:v>
                </c:pt>
                <c:pt idx="1744">
                  <c:v>11095.714999999995</c:v>
                </c:pt>
                <c:pt idx="1745">
                  <c:v>11095.714999999995</c:v>
                </c:pt>
                <c:pt idx="1746">
                  <c:v>11095.714999999995</c:v>
                </c:pt>
                <c:pt idx="1747">
                  <c:v>11095.714999999995</c:v>
                </c:pt>
                <c:pt idx="1748">
                  <c:v>11095.714999999995</c:v>
                </c:pt>
                <c:pt idx="1749">
                  <c:v>11095.714999999995</c:v>
                </c:pt>
                <c:pt idx="1750">
                  <c:v>11095.714999999995</c:v>
                </c:pt>
                <c:pt idx="1751">
                  <c:v>11095.714999999995</c:v>
                </c:pt>
                <c:pt idx="1752">
                  <c:v>11095.714999999995</c:v>
                </c:pt>
                <c:pt idx="1753">
                  <c:v>11095.714999999995</c:v>
                </c:pt>
                <c:pt idx="1754">
                  <c:v>11095.714999999995</c:v>
                </c:pt>
                <c:pt idx="1755">
                  <c:v>11095.714999999995</c:v>
                </c:pt>
                <c:pt idx="1756">
                  <c:v>11095.714999999995</c:v>
                </c:pt>
                <c:pt idx="1757">
                  <c:v>11095.714999999995</c:v>
                </c:pt>
                <c:pt idx="1758">
                  <c:v>11095.714999999995</c:v>
                </c:pt>
                <c:pt idx="1759">
                  <c:v>11095.714999999995</c:v>
                </c:pt>
                <c:pt idx="1760">
                  <c:v>11095.714999999995</c:v>
                </c:pt>
                <c:pt idx="1761">
                  <c:v>11095.714999999995</c:v>
                </c:pt>
                <c:pt idx="1762">
                  <c:v>11095.714999999995</c:v>
                </c:pt>
                <c:pt idx="1763">
                  <c:v>11095.714999999995</c:v>
                </c:pt>
                <c:pt idx="1764">
                  <c:v>11095.714999999995</c:v>
                </c:pt>
                <c:pt idx="1765">
                  <c:v>11095.714999999995</c:v>
                </c:pt>
                <c:pt idx="1766">
                  <c:v>11095.714999999995</c:v>
                </c:pt>
                <c:pt idx="1767">
                  <c:v>11095.714999999995</c:v>
                </c:pt>
                <c:pt idx="1768">
                  <c:v>11095.714999999995</c:v>
                </c:pt>
                <c:pt idx="1769">
                  <c:v>11095.714999999995</c:v>
                </c:pt>
                <c:pt idx="1770">
                  <c:v>11095.714999999995</c:v>
                </c:pt>
                <c:pt idx="1771">
                  <c:v>11095.714999999995</c:v>
                </c:pt>
                <c:pt idx="1772">
                  <c:v>11095.714999999995</c:v>
                </c:pt>
                <c:pt idx="1773">
                  <c:v>11095.714999999995</c:v>
                </c:pt>
                <c:pt idx="1774">
                  <c:v>11095.714999999995</c:v>
                </c:pt>
                <c:pt idx="1775">
                  <c:v>11095.714999999995</c:v>
                </c:pt>
                <c:pt idx="1776">
                  <c:v>11095.714999999995</c:v>
                </c:pt>
                <c:pt idx="1777">
                  <c:v>11095.714999999995</c:v>
                </c:pt>
                <c:pt idx="1778">
                  <c:v>11095.714999999995</c:v>
                </c:pt>
                <c:pt idx="1779">
                  <c:v>11095.714999999995</c:v>
                </c:pt>
                <c:pt idx="1780">
                  <c:v>11095.714999999995</c:v>
                </c:pt>
                <c:pt idx="1781">
                  <c:v>11095.714999999995</c:v>
                </c:pt>
                <c:pt idx="1782">
                  <c:v>11095.714999999995</c:v>
                </c:pt>
                <c:pt idx="1783">
                  <c:v>11095.714999999995</c:v>
                </c:pt>
                <c:pt idx="1784">
                  <c:v>11095.714999999995</c:v>
                </c:pt>
                <c:pt idx="1785">
                  <c:v>11095.714999999995</c:v>
                </c:pt>
                <c:pt idx="1786">
                  <c:v>11095.714999999995</c:v>
                </c:pt>
                <c:pt idx="1787">
                  <c:v>11095.714999999995</c:v>
                </c:pt>
                <c:pt idx="1788">
                  <c:v>11095.714999999995</c:v>
                </c:pt>
                <c:pt idx="1789">
                  <c:v>11095.714999999995</c:v>
                </c:pt>
                <c:pt idx="1790">
                  <c:v>11095.714999999995</c:v>
                </c:pt>
                <c:pt idx="1791">
                  <c:v>11095.714999999995</c:v>
                </c:pt>
                <c:pt idx="1792">
                  <c:v>11095.714999999995</c:v>
                </c:pt>
                <c:pt idx="1793">
                  <c:v>11095.714999999995</c:v>
                </c:pt>
                <c:pt idx="1794">
                  <c:v>11095.714999999995</c:v>
                </c:pt>
                <c:pt idx="1795">
                  <c:v>11095.714999999995</c:v>
                </c:pt>
                <c:pt idx="1796">
                  <c:v>11095.714999999995</c:v>
                </c:pt>
                <c:pt idx="1797">
                  <c:v>11095.714999999995</c:v>
                </c:pt>
                <c:pt idx="1798">
                  <c:v>11095.714999999995</c:v>
                </c:pt>
                <c:pt idx="1799">
                  <c:v>11095.714999999995</c:v>
                </c:pt>
                <c:pt idx="1800">
                  <c:v>11095.714999999995</c:v>
                </c:pt>
                <c:pt idx="1801">
                  <c:v>11095.714999999995</c:v>
                </c:pt>
                <c:pt idx="1802">
                  <c:v>11095.714999999995</c:v>
                </c:pt>
                <c:pt idx="1803">
                  <c:v>11095.714999999995</c:v>
                </c:pt>
                <c:pt idx="1804">
                  <c:v>11095.714999999995</c:v>
                </c:pt>
                <c:pt idx="1805">
                  <c:v>11095.714999999995</c:v>
                </c:pt>
                <c:pt idx="1806">
                  <c:v>11095.714999999995</c:v>
                </c:pt>
                <c:pt idx="1807">
                  <c:v>11095.714999999995</c:v>
                </c:pt>
                <c:pt idx="1808">
                  <c:v>11095.714999999995</c:v>
                </c:pt>
                <c:pt idx="1809">
                  <c:v>11095.714999999995</c:v>
                </c:pt>
                <c:pt idx="1810">
                  <c:v>11095.714999999995</c:v>
                </c:pt>
                <c:pt idx="1811">
                  <c:v>11095.714999999995</c:v>
                </c:pt>
                <c:pt idx="1812">
                  <c:v>11095.714999999995</c:v>
                </c:pt>
                <c:pt idx="1813">
                  <c:v>11095.714999999995</c:v>
                </c:pt>
                <c:pt idx="1814">
                  <c:v>11095.714999999995</c:v>
                </c:pt>
                <c:pt idx="1815">
                  <c:v>11095.714999999995</c:v>
                </c:pt>
                <c:pt idx="1816">
                  <c:v>11095.714999999995</c:v>
                </c:pt>
                <c:pt idx="1817">
                  <c:v>11096.373599999995</c:v>
                </c:pt>
                <c:pt idx="1818">
                  <c:v>11098.155399999996</c:v>
                </c:pt>
                <c:pt idx="1819">
                  <c:v>11100.873599999995</c:v>
                </c:pt>
                <c:pt idx="1820">
                  <c:v>11104.447499999995</c:v>
                </c:pt>
                <c:pt idx="1821">
                  <c:v>11109.711599999995</c:v>
                </c:pt>
                <c:pt idx="1822">
                  <c:v>11115.826699999996</c:v>
                </c:pt>
                <c:pt idx="1823">
                  <c:v>11120.026499999996</c:v>
                </c:pt>
                <c:pt idx="1824">
                  <c:v>11123.273399999996</c:v>
                </c:pt>
                <c:pt idx="1825">
                  <c:v>11125.101299999997</c:v>
                </c:pt>
                <c:pt idx="1826">
                  <c:v>11125.101299999997</c:v>
                </c:pt>
                <c:pt idx="1827">
                  <c:v>11125.101299999997</c:v>
                </c:pt>
                <c:pt idx="1828">
                  <c:v>11125.101299999997</c:v>
                </c:pt>
                <c:pt idx="1829">
                  <c:v>11125.101299999997</c:v>
                </c:pt>
                <c:pt idx="1830">
                  <c:v>11125.101299999997</c:v>
                </c:pt>
                <c:pt idx="1831">
                  <c:v>11125.101299999997</c:v>
                </c:pt>
                <c:pt idx="1832">
                  <c:v>11125.101299999997</c:v>
                </c:pt>
                <c:pt idx="1833">
                  <c:v>11125.101299999997</c:v>
                </c:pt>
                <c:pt idx="1834">
                  <c:v>11125.101299999997</c:v>
                </c:pt>
                <c:pt idx="1835">
                  <c:v>11125.101299999997</c:v>
                </c:pt>
                <c:pt idx="1836">
                  <c:v>11125.101299999997</c:v>
                </c:pt>
                <c:pt idx="1837">
                  <c:v>11125.101299999997</c:v>
                </c:pt>
                <c:pt idx="1838">
                  <c:v>11125.101299999997</c:v>
                </c:pt>
                <c:pt idx="1839">
                  <c:v>11125.101299999997</c:v>
                </c:pt>
                <c:pt idx="1840">
                  <c:v>11125.101299999997</c:v>
                </c:pt>
                <c:pt idx="1841">
                  <c:v>11125.101299999997</c:v>
                </c:pt>
                <c:pt idx="1842">
                  <c:v>11125.101299999997</c:v>
                </c:pt>
                <c:pt idx="1843">
                  <c:v>11127.234399999996</c:v>
                </c:pt>
                <c:pt idx="1844">
                  <c:v>11131.909499999996</c:v>
                </c:pt>
                <c:pt idx="1845">
                  <c:v>11138.237899999996</c:v>
                </c:pt>
                <c:pt idx="1846">
                  <c:v>11144.991999999997</c:v>
                </c:pt>
                <c:pt idx="1847">
                  <c:v>11154.074699999997</c:v>
                </c:pt>
                <c:pt idx="1848">
                  <c:v>11164.636599999998</c:v>
                </c:pt>
                <c:pt idx="1849">
                  <c:v>11175.955799999998</c:v>
                </c:pt>
                <c:pt idx="1850">
                  <c:v>11187.037509999998</c:v>
                </c:pt>
                <c:pt idx="1851">
                  <c:v>11198.367029999998</c:v>
                </c:pt>
                <c:pt idx="1852">
                  <c:v>11210.490359999998</c:v>
                </c:pt>
                <c:pt idx="1853">
                  <c:v>11222.645709999997</c:v>
                </c:pt>
                <c:pt idx="1854">
                  <c:v>11235.205779999997</c:v>
                </c:pt>
                <c:pt idx="1855">
                  <c:v>11247.163549999997</c:v>
                </c:pt>
                <c:pt idx="1856">
                  <c:v>11259.760949999998</c:v>
                </c:pt>
                <c:pt idx="1857">
                  <c:v>11271.383349999998</c:v>
                </c:pt>
                <c:pt idx="1858">
                  <c:v>11283.240659999998</c:v>
                </c:pt>
                <c:pt idx="1859">
                  <c:v>11294.408109999998</c:v>
                </c:pt>
                <c:pt idx="1860">
                  <c:v>11306.523699999998</c:v>
                </c:pt>
                <c:pt idx="1861">
                  <c:v>11318.231989999998</c:v>
                </c:pt>
                <c:pt idx="1862">
                  <c:v>11329.313699999999</c:v>
                </c:pt>
                <c:pt idx="1863">
                  <c:v>11340.641549999998</c:v>
                </c:pt>
                <c:pt idx="1864">
                  <c:v>11352.257119999998</c:v>
                </c:pt>
                <c:pt idx="1865">
                  <c:v>11363.870109999998</c:v>
                </c:pt>
                <c:pt idx="1866">
                  <c:v>11374.885959999998</c:v>
                </c:pt>
                <c:pt idx="1867">
                  <c:v>11385.668719999998</c:v>
                </c:pt>
                <c:pt idx="1868">
                  <c:v>11396.529479999997</c:v>
                </c:pt>
                <c:pt idx="1869">
                  <c:v>11407.938819999998</c:v>
                </c:pt>
                <c:pt idx="1870">
                  <c:v>11418.517019999998</c:v>
                </c:pt>
                <c:pt idx="1871">
                  <c:v>11429.340449999998</c:v>
                </c:pt>
                <c:pt idx="1872">
                  <c:v>11440.116229999998</c:v>
                </c:pt>
                <c:pt idx="1873">
                  <c:v>11451.789009999999</c:v>
                </c:pt>
                <c:pt idx="1874">
                  <c:v>11463.377719999999</c:v>
                </c:pt>
                <c:pt idx="1875">
                  <c:v>11474.624989999998</c:v>
                </c:pt>
                <c:pt idx="1876">
                  <c:v>11485.301979999998</c:v>
                </c:pt>
                <c:pt idx="1877">
                  <c:v>11497.073549999999</c:v>
                </c:pt>
                <c:pt idx="1878">
                  <c:v>11507.923839999999</c:v>
                </c:pt>
                <c:pt idx="1879">
                  <c:v>11518.74727</c:v>
                </c:pt>
                <c:pt idx="1880">
                  <c:v>11529.744000000001</c:v>
                </c:pt>
                <c:pt idx="1881">
                  <c:v>11541.526800000001</c:v>
                </c:pt>
                <c:pt idx="1882">
                  <c:v>11552.329440000001</c:v>
                </c:pt>
                <c:pt idx="1883">
                  <c:v>11562.829640000002</c:v>
                </c:pt>
                <c:pt idx="1884">
                  <c:v>11574.064770000001</c:v>
                </c:pt>
                <c:pt idx="1885">
                  <c:v>11584.15509</c:v>
                </c:pt>
                <c:pt idx="1886">
                  <c:v>11594.03053</c:v>
                </c:pt>
                <c:pt idx="1887">
                  <c:v>11604.517830000001</c:v>
                </c:pt>
                <c:pt idx="1888">
                  <c:v>11614.57962</c:v>
                </c:pt>
                <c:pt idx="1889">
                  <c:v>11623.90041</c:v>
                </c:pt>
                <c:pt idx="1890">
                  <c:v>11633.38934</c:v>
                </c:pt>
                <c:pt idx="1891">
                  <c:v>11642.697990000001</c:v>
                </c:pt>
                <c:pt idx="1892">
                  <c:v>11652.208620000001</c:v>
                </c:pt>
                <c:pt idx="1893">
                  <c:v>11662.019110000001</c:v>
                </c:pt>
                <c:pt idx="1894">
                  <c:v>11670.834720000001</c:v>
                </c:pt>
                <c:pt idx="1895">
                  <c:v>11677.495620000002</c:v>
                </c:pt>
                <c:pt idx="1896">
                  <c:v>11683.932920000001</c:v>
                </c:pt>
                <c:pt idx="1897">
                  <c:v>11688.050720000001</c:v>
                </c:pt>
                <c:pt idx="1898">
                  <c:v>11690.27022</c:v>
                </c:pt>
                <c:pt idx="1899">
                  <c:v>11691.11572</c:v>
                </c:pt>
                <c:pt idx="1900">
                  <c:v>11691.11572</c:v>
                </c:pt>
                <c:pt idx="1901">
                  <c:v>11691.11572</c:v>
                </c:pt>
                <c:pt idx="1902">
                  <c:v>11691.11572</c:v>
                </c:pt>
                <c:pt idx="1903">
                  <c:v>11691.11572</c:v>
                </c:pt>
                <c:pt idx="1904">
                  <c:v>11691.11572</c:v>
                </c:pt>
                <c:pt idx="1905">
                  <c:v>11691.11572</c:v>
                </c:pt>
                <c:pt idx="1906">
                  <c:v>11691.11572</c:v>
                </c:pt>
                <c:pt idx="1907">
                  <c:v>11691.11572</c:v>
                </c:pt>
                <c:pt idx="1908">
                  <c:v>11691.11572</c:v>
                </c:pt>
                <c:pt idx="1909">
                  <c:v>11691.11572</c:v>
                </c:pt>
                <c:pt idx="1910">
                  <c:v>11691.11572</c:v>
                </c:pt>
                <c:pt idx="1911">
                  <c:v>11691.11572</c:v>
                </c:pt>
                <c:pt idx="1912">
                  <c:v>11691.11572</c:v>
                </c:pt>
                <c:pt idx="1913">
                  <c:v>11691.11572</c:v>
                </c:pt>
                <c:pt idx="1914">
                  <c:v>11691.11572</c:v>
                </c:pt>
                <c:pt idx="1915">
                  <c:v>11691.11572</c:v>
                </c:pt>
                <c:pt idx="1916">
                  <c:v>11691.11572</c:v>
                </c:pt>
                <c:pt idx="1917">
                  <c:v>11691.11572</c:v>
                </c:pt>
                <c:pt idx="1918">
                  <c:v>11691.11572</c:v>
                </c:pt>
                <c:pt idx="1919">
                  <c:v>11691.11572</c:v>
                </c:pt>
                <c:pt idx="1920">
                  <c:v>11691.11572</c:v>
                </c:pt>
                <c:pt idx="1921">
                  <c:v>11691.11572</c:v>
                </c:pt>
                <c:pt idx="1922">
                  <c:v>11691.11572</c:v>
                </c:pt>
                <c:pt idx="1923">
                  <c:v>11691.11572</c:v>
                </c:pt>
                <c:pt idx="1924">
                  <c:v>11691.11572</c:v>
                </c:pt>
                <c:pt idx="1925">
                  <c:v>11691.11572</c:v>
                </c:pt>
                <c:pt idx="1926">
                  <c:v>11691.11572</c:v>
                </c:pt>
                <c:pt idx="1927">
                  <c:v>11691.11572</c:v>
                </c:pt>
                <c:pt idx="1928">
                  <c:v>11691.11572</c:v>
                </c:pt>
                <c:pt idx="1929">
                  <c:v>11691.11572</c:v>
                </c:pt>
                <c:pt idx="1930">
                  <c:v>11691.11572</c:v>
                </c:pt>
                <c:pt idx="1931">
                  <c:v>11691.11572</c:v>
                </c:pt>
                <c:pt idx="1932">
                  <c:v>11691.11572</c:v>
                </c:pt>
                <c:pt idx="1933">
                  <c:v>11691.11572</c:v>
                </c:pt>
                <c:pt idx="1934">
                  <c:v>11691.11572</c:v>
                </c:pt>
                <c:pt idx="1935">
                  <c:v>11691.11572</c:v>
                </c:pt>
                <c:pt idx="1936">
                  <c:v>11691.11572</c:v>
                </c:pt>
                <c:pt idx="1937">
                  <c:v>11691.11572</c:v>
                </c:pt>
                <c:pt idx="1938">
                  <c:v>11691.11572</c:v>
                </c:pt>
                <c:pt idx="1939">
                  <c:v>11691.11572</c:v>
                </c:pt>
                <c:pt idx="1940">
                  <c:v>11691.11572</c:v>
                </c:pt>
                <c:pt idx="1941">
                  <c:v>11691.11572</c:v>
                </c:pt>
                <c:pt idx="1942">
                  <c:v>11691.11572</c:v>
                </c:pt>
                <c:pt idx="1943">
                  <c:v>11691.11572</c:v>
                </c:pt>
                <c:pt idx="1944">
                  <c:v>11691.11572</c:v>
                </c:pt>
                <c:pt idx="1945">
                  <c:v>11691.11572</c:v>
                </c:pt>
                <c:pt idx="1946">
                  <c:v>11691.11572</c:v>
                </c:pt>
                <c:pt idx="1947">
                  <c:v>11691.11572</c:v>
                </c:pt>
                <c:pt idx="1948">
                  <c:v>11691.11572</c:v>
                </c:pt>
                <c:pt idx="1949">
                  <c:v>11691.11572</c:v>
                </c:pt>
                <c:pt idx="1950">
                  <c:v>11691.11572</c:v>
                </c:pt>
                <c:pt idx="1951">
                  <c:v>11691.11572</c:v>
                </c:pt>
                <c:pt idx="1952">
                  <c:v>11691.11572</c:v>
                </c:pt>
                <c:pt idx="1953">
                  <c:v>11691.11572</c:v>
                </c:pt>
                <c:pt idx="1954">
                  <c:v>11691.11572</c:v>
                </c:pt>
                <c:pt idx="1955">
                  <c:v>11691.11572</c:v>
                </c:pt>
                <c:pt idx="1956">
                  <c:v>11691.11572</c:v>
                </c:pt>
                <c:pt idx="1957">
                  <c:v>11691.11572</c:v>
                </c:pt>
                <c:pt idx="1958">
                  <c:v>11691.11572</c:v>
                </c:pt>
                <c:pt idx="1959">
                  <c:v>11691.11572</c:v>
                </c:pt>
                <c:pt idx="1960">
                  <c:v>11691.11572</c:v>
                </c:pt>
                <c:pt idx="1961">
                  <c:v>11691.222519999999</c:v>
                </c:pt>
                <c:pt idx="1962">
                  <c:v>11691.51622</c:v>
                </c:pt>
                <c:pt idx="1963">
                  <c:v>11691.97012</c:v>
                </c:pt>
                <c:pt idx="1964">
                  <c:v>11695.07962</c:v>
                </c:pt>
                <c:pt idx="1965">
                  <c:v>11700.10972</c:v>
                </c:pt>
                <c:pt idx="1966">
                  <c:v>11708.118920000001</c:v>
                </c:pt>
                <c:pt idx="1967">
                  <c:v>11717.99662</c:v>
                </c:pt>
                <c:pt idx="1968">
                  <c:v>11730.01532</c:v>
                </c:pt>
                <c:pt idx="1969">
                  <c:v>11745.18562</c:v>
                </c:pt>
                <c:pt idx="1970">
                  <c:v>11758.55632</c:v>
                </c:pt>
                <c:pt idx="1971">
                  <c:v>11769.240019999999</c:v>
                </c:pt>
                <c:pt idx="1972">
                  <c:v>11779.133919999998</c:v>
                </c:pt>
                <c:pt idx="1973">
                  <c:v>11787.967419999999</c:v>
                </c:pt>
                <c:pt idx="1974">
                  <c:v>11796.67534</c:v>
                </c:pt>
                <c:pt idx="1975">
                  <c:v>11804.85442</c:v>
                </c:pt>
                <c:pt idx="1976">
                  <c:v>11813.41102</c:v>
                </c:pt>
                <c:pt idx="1977">
                  <c:v>11822.4481</c:v>
                </c:pt>
                <c:pt idx="1978">
                  <c:v>11831.719569999999</c:v>
                </c:pt>
                <c:pt idx="1979">
                  <c:v>11840.44543</c:v>
                </c:pt>
                <c:pt idx="1980">
                  <c:v>11849.509029999999</c:v>
                </c:pt>
                <c:pt idx="1981">
                  <c:v>11858.047689999999</c:v>
                </c:pt>
                <c:pt idx="1982">
                  <c:v>11867.119869999999</c:v>
                </c:pt>
                <c:pt idx="1983">
                  <c:v>11875.524759999998</c:v>
                </c:pt>
                <c:pt idx="1984">
                  <c:v>11884.396869999999</c:v>
                </c:pt>
                <c:pt idx="1985">
                  <c:v>11892.674619999998</c:v>
                </c:pt>
                <c:pt idx="1986">
                  <c:v>11900.792469999999</c:v>
                </c:pt>
                <c:pt idx="1987">
                  <c:v>11908.966479999999</c:v>
                </c:pt>
                <c:pt idx="1988">
                  <c:v>11916.60268</c:v>
                </c:pt>
                <c:pt idx="1989">
                  <c:v>11924.598459999999</c:v>
                </c:pt>
                <c:pt idx="1990">
                  <c:v>11931.605979999998</c:v>
                </c:pt>
                <c:pt idx="1991">
                  <c:v>11938.881429999998</c:v>
                </c:pt>
                <c:pt idx="1992">
                  <c:v>11945.364009999998</c:v>
                </c:pt>
                <c:pt idx="1993">
                  <c:v>11952.236199999998</c:v>
                </c:pt>
                <c:pt idx="1994">
                  <c:v>11958.892329999997</c:v>
                </c:pt>
                <c:pt idx="1995">
                  <c:v>11966.172459999996</c:v>
                </c:pt>
                <c:pt idx="1996">
                  <c:v>11973.491979999995</c:v>
                </c:pt>
                <c:pt idx="1997">
                  <c:v>11981.258049999995</c:v>
                </c:pt>
                <c:pt idx="1998">
                  <c:v>11989.158669999995</c:v>
                </c:pt>
                <c:pt idx="1999">
                  <c:v>11996.200509999995</c:v>
                </c:pt>
                <c:pt idx="2000">
                  <c:v>12002.843769999996</c:v>
                </c:pt>
                <c:pt idx="2001">
                  <c:v>12009.837639999996</c:v>
                </c:pt>
                <c:pt idx="2002">
                  <c:v>12016.571379999996</c:v>
                </c:pt>
                <c:pt idx="2003">
                  <c:v>12024.371769999996</c:v>
                </c:pt>
                <c:pt idx="2004">
                  <c:v>12032.289549999996</c:v>
                </c:pt>
                <c:pt idx="2005">
                  <c:v>12040.069269999996</c:v>
                </c:pt>
                <c:pt idx="2006">
                  <c:v>12047.293629999996</c:v>
                </c:pt>
                <c:pt idx="2007">
                  <c:v>12053.962629999996</c:v>
                </c:pt>
                <c:pt idx="2008">
                  <c:v>12060.826629999996</c:v>
                </c:pt>
                <c:pt idx="2009">
                  <c:v>12067.993659999996</c:v>
                </c:pt>
                <c:pt idx="2010">
                  <c:v>12074.896659999997</c:v>
                </c:pt>
                <c:pt idx="2011">
                  <c:v>12080.374859999996</c:v>
                </c:pt>
                <c:pt idx="2012">
                  <c:v>12082.976559999996</c:v>
                </c:pt>
                <c:pt idx="2013">
                  <c:v>12083.920759999995</c:v>
                </c:pt>
                <c:pt idx="2014">
                  <c:v>12083.920759999995</c:v>
                </c:pt>
                <c:pt idx="2015">
                  <c:v>12083.920759999995</c:v>
                </c:pt>
                <c:pt idx="2016">
                  <c:v>12083.920759999995</c:v>
                </c:pt>
                <c:pt idx="2017">
                  <c:v>12083.920759999995</c:v>
                </c:pt>
                <c:pt idx="2018">
                  <c:v>12083.920759999995</c:v>
                </c:pt>
                <c:pt idx="2019">
                  <c:v>12083.920759999995</c:v>
                </c:pt>
                <c:pt idx="2020">
                  <c:v>12083.920759999995</c:v>
                </c:pt>
                <c:pt idx="2021">
                  <c:v>12083.920759999995</c:v>
                </c:pt>
                <c:pt idx="2022">
                  <c:v>12083.920759999995</c:v>
                </c:pt>
                <c:pt idx="2023">
                  <c:v>12083.920759999995</c:v>
                </c:pt>
                <c:pt idx="2024">
                  <c:v>12083.920759999995</c:v>
                </c:pt>
                <c:pt idx="2025">
                  <c:v>12083.920759999995</c:v>
                </c:pt>
                <c:pt idx="2026">
                  <c:v>12083.920759999995</c:v>
                </c:pt>
                <c:pt idx="2027">
                  <c:v>12083.920759999995</c:v>
                </c:pt>
                <c:pt idx="2028">
                  <c:v>12083.920759999995</c:v>
                </c:pt>
                <c:pt idx="2029">
                  <c:v>12083.920759999995</c:v>
                </c:pt>
                <c:pt idx="2030">
                  <c:v>12083.920759999995</c:v>
                </c:pt>
                <c:pt idx="2031">
                  <c:v>12083.920759999995</c:v>
                </c:pt>
                <c:pt idx="2032">
                  <c:v>12083.920759999995</c:v>
                </c:pt>
                <c:pt idx="2033">
                  <c:v>12083.920759999995</c:v>
                </c:pt>
                <c:pt idx="2034">
                  <c:v>12083.920759999995</c:v>
                </c:pt>
                <c:pt idx="2035">
                  <c:v>12083.920759999995</c:v>
                </c:pt>
                <c:pt idx="2036">
                  <c:v>12083.920759999995</c:v>
                </c:pt>
                <c:pt idx="2037">
                  <c:v>12083.920759999995</c:v>
                </c:pt>
                <c:pt idx="2038">
                  <c:v>12083.920759999995</c:v>
                </c:pt>
                <c:pt idx="2039">
                  <c:v>12083.920759999995</c:v>
                </c:pt>
                <c:pt idx="2040">
                  <c:v>12083.920759999995</c:v>
                </c:pt>
                <c:pt idx="2041">
                  <c:v>12083.920759999995</c:v>
                </c:pt>
                <c:pt idx="2042">
                  <c:v>12083.920759999995</c:v>
                </c:pt>
                <c:pt idx="2043">
                  <c:v>12085.522459999995</c:v>
                </c:pt>
                <c:pt idx="2044">
                  <c:v>12087.988059999994</c:v>
                </c:pt>
                <c:pt idx="2045">
                  <c:v>12093.229359999994</c:v>
                </c:pt>
                <c:pt idx="2046">
                  <c:v>12100.050459999993</c:v>
                </c:pt>
                <c:pt idx="2047">
                  <c:v>12107.466559999993</c:v>
                </c:pt>
                <c:pt idx="2048">
                  <c:v>12115.763759999994</c:v>
                </c:pt>
                <c:pt idx="2049">
                  <c:v>12125.679659999994</c:v>
                </c:pt>
                <c:pt idx="2050">
                  <c:v>12134.680049999994</c:v>
                </c:pt>
                <c:pt idx="2051">
                  <c:v>12143.167709999994</c:v>
                </c:pt>
                <c:pt idx="2052">
                  <c:v>12151.708469999994</c:v>
                </c:pt>
                <c:pt idx="2053">
                  <c:v>12160.580399999993</c:v>
                </c:pt>
                <c:pt idx="2054">
                  <c:v>12169.264379999993</c:v>
                </c:pt>
                <c:pt idx="2055">
                  <c:v>12177.527069999993</c:v>
                </c:pt>
                <c:pt idx="2056">
                  <c:v>12185.939369999993</c:v>
                </c:pt>
                <c:pt idx="2057">
                  <c:v>12193.000769999993</c:v>
                </c:pt>
                <c:pt idx="2058">
                  <c:v>12200.244389999993</c:v>
                </c:pt>
                <c:pt idx="2059">
                  <c:v>12207.312839999993</c:v>
                </c:pt>
                <c:pt idx="2060">
                  <c:v>12215.096069999992</c:v>
                </c:pt>
                <c:pt idx="2061">
                  <c:v>12222.021299999993</c:v>
                </c:pt>
                <c:pt idx="2062">
                  <c:v>12228.921629999993</c:v>
                </c:pt>
                <c:pt idx="2063">
                  <c:v>12235.971569999994</c:v>
                </c:pt>
                <c:pt idx="2064">
                  <c:v>12243.286799999994</c:v>
                </c:pt>
                <c:pt idx="2065">
                  <c:v>12251.218319999994</c:v>
                </c:pt>
                <c:pt idx="2066">
                  <c:v>12259.546229999994</c:v>
                </c:pt>
                <c:pt idx="2067">
                  <c:v>12268.185479999995</c:v>
                </c:pt>
                <c:pt idx="2068">
                  <c:v>12276.206459999994</c:v>
                </c:pt>
                <c:pt idx="2069">
                  <c:v>12284.962709999994</c:v>
                </c:pt>
                <c:pt idx="2070">
                  <c:v>12293.782859999994</c:v>
                </c:pt>
                <c:pt idx="2071">
                  <c:v>12301.492499999993</c:v>
                </c:pt>
                <c:pt idx="2072">
                  <c:v>12310.469309999993</c:v>
                </c:pt>
                <c:pt idx="2073">
                  <c:v>12318.523559999992</c:v>
                </c:pt>
                <c:pt idx="2074">
                  <c:v>12327.591149999993</c:v>
                </c:pt>
                <c:pt idx="2075">
                  <c:v>12335.605739999994</c:v>
                </c:pt>
                <c:pt idx="2076">
                  <c:v>12344.899619999993</c:v>
                </c:pt>
                <c:pt idx="2077">
                  <c:v>12354.161549999993</c:v>
                </c:pt>
                <c:pt idx="2078">
                  <c:v>12362.968259999994</c:v>
                </c:pt>
                <c:pt idx="2079">
                  <c:v>12372.372749999995</c:v>
                </c:pt>
                <c:pt idx="2080">
                  <c:v>12381.900629999995</c:v>
                </c:pt>
                <c:pt idx="2081">
                  <c:v>12391.538459999994</c:v>
                </c:pt>
                <c:pt idx="2082">
                  <c:v>12400.864289999994</c:v>
                </c:pt>
                <c:pt idx="2083">
                  <c:v>12409.131389999993</c:v>
                </c:pt>
                <c:pt idx="2084">
                  <c:v>12417.236759999993</c:v>
                </c:pt>
                <c:pt idx="2085">
                  <c:v>12426.037079999993</c:v>
                </c:pt>
                <c:pt idx="2086">
                  <c:v>12434.758739999992</c:v>
                </c:pt>
                <c:pt idx="2087">
                  <c:v>12443.934299999992</c:v>
                </c:pt>
                <c:pt idx="2088">
                  <c:v>12454.031759999993</c:v>
                </c:pt>
                <c:pt idx="2089">
                  <c:v>12463.752659999993</c:v>
                </c:pt>
                <c:pt idx="2090">
                  <c:v>12474.278459999992</c:v>
                </c:pt>
                <c:pt idx="2091">
                  <c:v>12483.849749999992</c:v>
                </c:pt>
                <c:pt idx="2092">
                  <c:v>12492.073349999991</c:v>
                </c:pt>
                <c:pt idx="2093">
                  <c:v>12498.461449999992</c:v>
                </c:pt>
                <c:pt idx="2094">
                  <c:v>12506.136349999992</c:v>
                </c:pt>
                <c:pt idx="2095">
                  <c:v>12512.626849999991</c:v>
                </c:pt>
                <c:pt idx="2096">
                  <c:v>12519.105249999991</c:v>
                </c:pt>
                <c:pt idx="2097">
                  <c:v>12525.326349999992</c:v>
                </c:pt>
                <c:pt idx="2098">
                  <c:v>12531.089649999993</c:v>
                </c:pt>
                <c:pt idx="2099">
                  <c:v>12536.608949999993</c:v>
                </c:pt>
                <c:pt idx="2100">
                  <c:v>12541.758149999992</c:v>
                </c:pt>
                <c:pt idx="2101">
                  <c:v>12546.882949999992</c:v>
                </c:pt>
                <c:pt idx="2102">
                  <c:v>12549.281249999993</c:v>
                </c:pt>
                <c:pt idx="2103">
                  <c:v>12549.957649999993</c:v>
                </c:pt>
                <c:pt idx="2104">
                  <c:v>12549.957649999993</c:v>
                </c:pt>
                <c:pt idx="2105">
                  <c:v>12549.957649999993</c:v>
                </c:pt>
                <c:pt idx="2106">
                  <c:v>12549.957649999993</c:v>
                </c:pt>
                <c:pt idx="2107">
                  <c:v>12549.957649999993</c:v>
                </c:pt>
                <c:pt idx="2108">
                  <c:v>12549.957649999993</c:v>
                </c:pt>
                <c:pt idx="2109">
                  <c:v>12549.957649999993</c:v>
                </c:pt>
                <c:pt idx="2110">
                  <c:v>12549.957649999993</c:v>
                </c:pt>
                <c:pt idx="2111">
                  <c:v>12549.957649999993</c:v>
                </c:pt>
                <c:pt idx="2112">
                  <c:v>12549.957649999993</c:v>
                </c:pt>
                <c:pt idx="2113">
                  <c:v>12549.957649999993</c:v>
                </c:pt>
                <c:pt idx="2114">
                  <c:v>12549.957649999993</c:v>
                </c:pt>
                <c:pt idx="2115">
                  <c:v>12549.957649999993</c:v>
                </c:pt>
                <c:pt idx="2116">
                  <c:v>12549.957649999993</c:v>
                </c:pt>
                <c:pt idx="2117">
                  <c:v>12549.957649999993</c:v>
                </c:pt>
                <c:pt idx="2118">
                  <c:v>12549.957649999993</c:v>
                </c:pt>
                <c:pt idx="2119">
                  <c:v>12549.957649999993</c:v>
                </c:pt>
                <c:pt idx="2120">
                  <c:v>12549.957649999993</c:v>
                </c:pt>
                <c:pt idx="2121">
                  <c:v>12549.957649999993</c:v>
                </c:pt>
                <c:pt idx="2122">
                  <c:v>12549.957649999993</c:v>
                </c:pt>
                <c:pt idx="2123">
                  <c:v>12549.957649999993</c:v>
                </c:pt>
                <c:pt idx="2124">
                  <c:v>12549.957649999993</c:v>
                </c:pt>
                <c:pt idx="2125">
                  <c:v>12549.957649999993</c:v>
                </c:pt>
                <c:pt idx="2126">
                  <c:v>12549.957649999993</c:v>
                </c:pt>
                <c:pt idx="2127">
                  <c:v>12549.957649999993</c:v>
                </c:pt>
                <c:pt idx="2128">
                  <c:v>12549.957649999993</c:v>
                </c:pt>
                <c:pt idx="2129">
                  <c:v>12549.957649999993</c:v>
                </c:pt>
                <c:pt idx="2130">
                  <c:v>12549.957649999993</c:v>
                </c:pt>
                <c:pt idx="2131">
                  <c:v>12549.957649999993</c:v>
                </c:pt>
                <c:pt idx="2132">
                  <c:v>12549.957649999993</c:v>
                </c:pt>
                <c:pt idx="2133">
                  <c:v>12549.957649999993</c:v>
                </c:pt>
                <c:pt idx="2134">
                  <c:v>12549.957649999993</c:v>
                </c:pt>
                <c:pt idx="2135">
                  <c:v>12549.957649999993</c:v>
                </c:pt>
                <c:pt idx="2136">
                  <c:v>12549.957649999993</c:v>
                </c:pt>
                <c:pt idx="2137">
                  <c:v>12549.957649999993</c:v>
                </c:pt>
                <c:pt idx="2138">
                  <c:v>12549.957649999993</c:v>
                </c:pt>
                <c:pt idx="2139">
                  <c:v>12549.957649999993</c:v>
                </c:pt>
                <c:pt idx="2140">
                  <c:v>12549.957649999993</c:v>
                </c:pt>
                <c:pt idx="2141">
                  <c:v>12549.957649999993</c:v>
                </c:pt>
                <c:pt idx="2142">
                  <c:v>12549.957649999993</c:v>
                </c:pt>
                <c:pt idx="2143">
                  <c:v>12549.957649999993</c:v>
                </c:pt>
                <c:pt idx="2144">
                  <c:v>12549.957649999993</c:v>
                </c:pt>
                <c:pt idx="2145">
                  <c:v>12549.957649999993</c:v>
                </c:pt>
                <c:pt idx="2146">
                  <c:v>12550.082249999992</c:v>
                </c:pt>
                <c:pt idx="2147">
                  <c:v>12551.016749999992</c:v>
                </c:pt>
                <c:pt idx="2148">
                  <c:v>12552.487049999992</c:v>
                </c:pt>
                <c:pt idx="2149">
                  <c:v>12553.741449999992</c:v>
                </c:pt>
                <c:pt idx="2150">
                  <c:v>12556.324849999992</c:v>
                </c:pt>
                <c:pt idx="2151">
                  <c:v>12561.736049999992</c:v>
                </c:pt>
                <c:pt idx="2152">
                  <c:v>12568.604249999993</c:v>
                </c:pt>
                <c:pt idx="2153">
                  <c:v>12577.034649999992</c:v>
                </c:pt>
                <c:pt idx="2154">
                  <c:v>12584.945269999993</c:v>
                </c:pt>
                <c:pt idx="2155">
                  <c:v>12593.064329999994</c:v>
                </c:pt>
                <c:pt idx="2156">
                  <c:v>12601.552239999994</c:v>
                </c:pt>
                <c:pt idx="2157">
                  <c:v>12609.346519999994</c:v>
                </c:pt>
                <c:pt idx="2158">
                  <c:v>12617.406089999993</c:v>
                </c:pt>
                <c:pt idx="2159">
                  <c:v>12625.998219999994</c:v>
                </c:pt>
                <c:pt idx="2160">
                  <c:v>12634.253449999995</c:v>
                </c:pt>
                <c:pt idx="2161">
                  <c:v>12643.553969999995</c:v>
                </c:pt>
                <c:pt idx="2162">
                  <c:v>12653.289219999995</c:v>
                </c:pt>
                <c:pt idx="2163">
                  <c:v>12662.438149999994</c:v>
                </c:pt>
                <c:pt idx="2164">
                  <c:v>12672.963539999995</c:v>
                </c:pt>
                <c:pt idx="2165">
                  <c:v>12683.262639999995</c:v>
                </c:pt>
                <c:pt idx="2166">
                  <c:v>12693.049669999995</c:v>
                </c:pt>
                <c:pt idx="2167">
                  <c:v>12702.724109999996</c:v>
                </c:pt>
                <c:pt idx="2168">
                  <c:v>12711.821919999995</c:v>
                </c:pt>
                <c:pt idx="2169">
                  <c:v>12722.035969999995</c:v>
                </c:pt>
                <c:pt idx="2170">
                  <c:v>12731.510339999995</c:v>
                </c:pt>
                <c:pt idx="2171">
                  <c:v>12741.030099999994</c:v>
                </c:pt>
                <c:pt idx="2172">
                  <c:v>12750.062689999995</c:v>
                </c:pt>
                <c:pt idx="2173">
                  <c:v>12758.759039999995</c:v>
                </c:pt>
                <c:pt idx="2174">
                  <c:v>12766.553979999995</c:v>
                </c:pt>
                <c:pt idx="2175">
                  <c:v>12775.199869999995</c:v>
                </c:pt>
                <c:pt idx="2176">
                  <c:v>12783.513269999994</c:v>
                </c:pt>
                <c:pt idx="2177">
                  <c:v>12791.873379999994</c:v>
                </c:pt>
                <c:pt idx="2178">
                  <c:v>12799.136419999993</c:v>
                </c:pt>
                <c:pt idx="2179">
                  <c:v>12806.225609999994</c:v>
                </c:pt>
                <c:pt idx="2180">
                  <c:v>12812.048289999993</c:v>
                </c:pt>
                <c:pt idx="2181">
                  <c:v>12818.487919999994</c:v>
                </c:pt>
                <c:pt idx="2182">
                  <c:v>12826.271399999994</c:v>
                </c:pt>
                <c:pt idx="2183">
                  <c:v>12833.696169999994</c:v>
                </c:pt>
                <c:pt idx="2184">
                  <c:v>12841.407379999993</c:v>
                </c:pt>
                <c:pt idx="2185">
                  <c:v>12848.827079999994</c:v>
                </c:pt>
                <c:pt idx="2186">
                  <c:v>12855.812709999993</c:v>
                </c:pt>
                <c:pt idx="2187">
                  <c:v>12861.662269999993</c:v>
                </c:pt>
                <c:pt idx="2188">
                  <c:v>12867.959339999994</c:v>
                </c:pt>
                <c:pt idx="2189">
                  <c:v>12874.099749999994</c:v>
                </c:pt>
                <c:pt idx="2190">
                  <c:v>12879.831649999995</c:v>
                </c:pt>
                <c:pt idx="2191">
                  <c:v>12885.941429999995</c:v>
                </c:pt>
                <c:pt idx="2192">
                  <c:v>12890.889579999995</c:v>
                </c:pt>
                <c:pt idx="2193">
                  <c:v>12896.636239999996</c:v>
                </c:pt>
                <c:pt idx="2194">
                  <c:v>12901.753169999996</c:v>
                </c:pt>
                <c:pt idx="2195">
                  <c:v>12907.421829999996</c:v>
                </c:pt>
                <c:pt idx="2196">
                  <c:v>12912.986929999995</c:v>
                </c:pt>
                <c:pt idx="2197">
                  <c:v>12919.395269999995</c:v>
                </c:pt>
                <c:pt idx="2198">
                  <c:v>12925.434099999995</c:v>
                </c:pt>
                <c:pt idx="2199">
                  <c:v>12930.031909999994</c:v>
                </c:pt>
                <c:pt idx="2200">
                  <c:v>12935.811839999995</c:v>
                </c:pt>
                <c:pt idx="2201">
                  <c:v>12941.525889999995</c:v>
                </c:pt>
                <c:pt idx="2202">
                  <c:v>12947.537179999996</c:v>
                </c:pt>
                <c:pt idx="2203">
                  <c:v>12952.471229999996</c:v>
                </c:pt>
                <c:pt idx="2204">
                  <c:v>12957.893109999995</c:v>
                </c:pt>
                <c:pt idx="2205">
                  <c:v>12963.808549999996</c:v>
                </c:pt>
                <c:pt idx="2206">
                  <c:v>12970.112009999995</c:v>
                </c:pt>
                <c:pt idx="2207">
                  <c:v>12976.065129999995</c:v>
                </c:pt>
                <c:pt idx="2208">
                  <c:v>12981.414739999995</c:v>
                </c:pt>
                <c:pt idx="2209">
                  <c:v>12985.985669999995</c:v>
                </c:pt>
                <c:pt idx="2210">
                  <c:v>12991.634499999995</c:v>
                </c:pt>
                <c:pt idx="2211">
                  <c:v>12996.218869999995</c:v>
                </c:pt>
                <c:pt idx="2212">
                  <c:v>13002.367649999995</c:v>
                </c:pt>
                <c:pt idx="2213">
                  <c:v>13006.958409999994</c:v>
                </c:pt>
                <c:pt idx="2214">
                  <c:v>13012.536289999995</c:v>
                </c:pt>
                <c:pt idx="2215">
                  <c:v>13017.185219999994</c:v>
                </c:pt>
                <c:pt idx="2216">
                  <c:v>13023.075099999995</c:v>
                </c:pt>
                <c:pt idx="2217">
                  <c:v>13029.639439999995</c:v>
                </c:pt>
                <c:pt idx="2218">
                  <c:v>13035.028709999995</c:v>
                </c:pt>
                <c:pt idx="2219">
                  <c:v>13040.625099999996</c:v>
                </c:pt>
                <c:pt idx="2220">
                  <c:v>13046.696539999995</c:v>
                </c:pt>
                <c:pt idx="2221">
                  <c:v>13052.553149999996</c:v>
                </c:pt>
                <c:pt idx="2222">
                  <c:v>13058.177079999996</c:v>
                </c:pt>
                <c:pt idx="2223">
                  <c:v>13063.949299999997</c:v>
                </c:pt>
                <c:pt idx="2224">
                  <c:v>13069.331519999996</c:v>
                </c:pt>
                <c:pt idx="2225">
                  <c:v>13075.135689999996</c:v>
                </c:pt>
                <c:pt idx="2226">
                  <c:v>13080.972469999995</c:v>
                </c:pt>
                <c:pt idx="2227">
                  <c:v>13084.629569999996</c:v>
                </c:pt>
                <c:pt idx="2228">
                  <c:v>13086.350669999996</c:v>
                </c:pt>
                <c:pt idx="2229">
                  <c:v>13087.124969999995</c:v>
                </c:pt>
                <c:pt idx="2230">
                  <c:v>13088.059469999995</c:v>
                </c:pt>
                <c:pt idx="2231">
                  <c:v>13088.059469999995</c:v>
                </c:pt>
                <c:pt idx="2232">
                  <c:v>13088.059469999995</c:v>
                </c:pt>
                <c:pt idx="2233">
                  <c:v>13088.059469999995</c:v>
                </c:pt>
                <c:pt idx="2234">
                  <c:v>13088.059469999995</c:v>
                </c:pt>
                <c:pt idx="2235">
                  <c:v>13088.059469999995</c:v>
                </c:pt>
                <c:pt idx="2236">
                  <c:v>13088.059469999995</c:v>
                </c:pt>
                <c:pt idx="2237">
                  <c:v>13088.059469999995</c:v>
                </c:pt>
                <c:pt idx="2238">
                  <c:v>13088.059469999995</c:v>
                </c:pt>
                <c:pt idx="2239">
                  <c:v>13088.059469999995</c:v>
                </c:pt>
                <c:pt idx="2240">
                  <c:v>13088.059469999995</c:v>
                </c:pt>
                <c:pt idx="2241">
                  <c:v>13088.059469999995</c:v>
                </c:pt>
                <c:pt idx="2242">
                  <c:v>13088.059469999995</c:v>
                </c:pt>
                <c:pt idx="2243">
                  <c:v>13088.059469999995</c:v>
                </c:pt>
                <c:pt idx="2244">
                  <c:v>13088.059469999995</c:v>
                </c:pt>
                <c:pt idx="2245">
                  <c:v>13088.059469999995</c:v>
                </c:pt>
                <c:pt idx="2246">
                  <c:v>13088.059469999995</c:v>
                </c:pt>
                <c:pt idx="2247">
                  <c:v>13088.059469999995</c:v>
                </c:pt>
                <c:pt idx="2248">
                  <c:v>13088.059469999995</c:v>
                </c:pt>
                <c:pt idx="2249">
                  <c:v>13088.059469999995</c:v>
                </c:pt>
                <c:pt idx="2250">
                  <c:v>13088.059469999995</c:v>
                </c:pt>
                <c:pt idx="2251">
                  <c:v>13088.059469999995</c:v>
                </c:pt>
                <c:pt idx="2252">
                  <c:v>13088.059469999995</c:v>
                </c:pt>
                <c:pt idx="2253">
                  <c:v>13088.059469999995</c:v>
                </c:pt>
                <c:pt idx="2254">
                  <c:v>13088.059469999995</c:v>
                </c:pt>
                <c:pt idx="2255">
                  <c:v>13088.059469999995</c:v>
                </c:pt>
                <c:pt idx="2256">
                  <c:v>13089.029569999995</c:v>
                </c:pt>
                <c:pt idx="2257">
                  <c:v>13091.532069999996</c:v>
                </c:pt>
                <c:pt idx="2258">
                  <c:v>13096.737269999996</c:v>
                </c:pt>
                <c:pt idx="2259">
                  <c:v>13103.161469999995</c:v>
                </c:pt>
                <c:pt idx="2260">
                  <c:v>13112.588369999996</c:v>
                </c:pt>
                <c:pt idx="2261">
                  <c:v>13122.065269999996</c:v>
                </c:pt>
                <c:pt idx="2262">
                  <c:v>13130.439369999996</c:v>
                </c:pt>
                <c:pt idx="2263">
                  <c:v>13140.059269999996</c:v>
                </c:pt>
                <c:pt idx="2264">
                  <c:v>13149.940669999996</c:v>
                </c:pt>
                <c:pt idx="2265">
                  <c:v>13159.839569999996</c:v>
                </c:pt>
                <c:pt idx="2266">
                  <c:v>13170.695769999997</c:v>
                </c:pt>
                <c:pt idx="2267">
                  <c:v>13181.335969999996</c:v>
                </c:pt>
                <c:pt idx="2268">
                  <c:v>13190.911869999996</c:v>
                </c:pt>
                <c:pt idx="2269">
                  <c:v>13202.133169999996</c:v>
                </c:pt>
                <c:pt idx="2270">
                  <c:v>13212.406369999995</c:v>
                </c:pt>
                <c:pt idx="2271">
                  <c:v>13221.932469999994</c:v>
                </c:pt>
                <c:pt idx="2272">
                  <c:v>13232.058569999994</c:v>
                </c:pt>
                <c:pt idx="2273">
                  <c:v>13242.435469999993</c:v>
                </c:pt>
                <c:pt idx="2274">
                  <c:v>13253.290069999994</c:v>
                </c:pt>
                <c:pt idx="2275">
                  <c:v>13263.696569999993</c:v>
                </c:pt>
                <c:pt idx="2276">
                  <c:v>13275.136969999992</c:v>
                </c:pt>
                <c:pt idx="2277">
                  <c:v>13285.542669999992</c:v>
                </c:pt>
                <c:pt idx="2278">
                  <c:v>13296.473669999992</c:v>
                </c:pt>
                <c:pt idx="2279">
                  <c:v>13306.155069999992</c:v>
                </c:pt>
                <c:pt idx="2280">
                  <c:v>13316.539269999992</c:v>
                </c:pt>
                <c:pt idx="2281">
                  <c:v>13326.515169999991</c:v>
                </c:pt>
                <c:pt idx="2282">
                  <c:v>13337.077669999991</c:v>
                </c:pt>
                <c:pt idx="2283">
                  <c:v>13348.284869999992</c:v>
                </c:pt>
                <c:pt idx="2284">
                  <c:v>13359.237369999992</c:v>
                </c:pt>
                <c:pt idx="2285">
                  <c:v>13369.898569999992</c:v>
                </c:pt>
                <c:pt idx="2286">
                  <c:v>13380.168169999992</c:v>
                </c:pt>
                <c:pt idx="2287">
                  <c:v>13390.770469999992</c:v>
                </c:pt>
                <c:pt idx="2288">
                  <c:v>13401.156269999992</c:v>
                </c:pt>
                <c:pt idx="2289">
                  <c:v>13412.402469999992</c:v>
                </c:pt>
                <c:pt idx="2290">
                  <c:v>13424.038669999993</c:v>
                </c:pt>
                <c:pt idx="2291">
                  <c:v>13436.379269999992</c:v>
                </c:pt>
                <c:pt idx="2292">
                  <c:v>13448.858369999993</c:v>
                </c:pt>
                <c:pt idx="2293">
                  <c:v>13461.670969999992</c:v>
                </c:pt>
                <c:pt idx="2294">
                  <c:v>13474.911769999992</c:v>
                </c:pt>
                <c:pt idx="2295">
                  <c:v>13487.292969999991</c:v>
                </c:pt>
                <c:pt idx="2296">
                  <c:v>13499.830969999992</c:v>
                </c:pt>
                <c:pt idx="2297">
                  <c:v>13512.702469999991</c:v>
                </c:pt>
                <c:pt idx="2298">
                  <c:v>13526.29746999999</c:v>
                </c:pt>
                <c:pt idx="2299">
                  <c:v>13539.71656999999</c:v>
                </c:pt>
                <c:pt idx="2300">
                  <c:v>13551.76716999999</c:v>
                </c:pt>
                <c:pt idx="2301">
                  <c:v>13564.05416999999</c:v>
                </c:pt>
                <c:pt idx="2302">
                  <c:v>13575.617669999991</c:v>
                </c:pt>
                <c:pt idx="2303">
                  <c:v>13588.468969999991</c:v>
                </c:pt>
                <c:pt idx="2304">
                  <c:v>13600.989969999991</c:v>
                </c:pt>
                <c:pt idx="2305">
                  <c:v>13613.746569999992</c:v>
                </c:pt>
                <c:pt idx="2306">
                  <c:v>13627.030869999991</c:v>
                </c:pt>
                <c:pt idx="2307">
                  <c:v>13640.257069999991</c:v>
                </c:pt>
                <c:pt idx="2308">
                  <c:v>13653.28746999999</c:v>
                </c:pt>
                <c:pt idx="2309">
                  <c:v>13665.88886999999</c:v>
                </c:pt>
                <c:pt idx="2310">
                  <c:v>13679.50586999999</c:v>
                </c:pt>
                <c:pt idx="2311">
                  <c:v>13693.80736999999</c:v>
                </c:pt>
                <c:pt idx="2312">
                  <c:v>13708.32296999999</c:v>
                </c:pt>
                <c:pt idx="2313">
                  <c:v>13722.29416999999</c:v>
                </c:pt>
                <c:pt idx="2314">
                  <c:v>13737.06686999999</c:v>
                </c:pt>
                <c:pt idx="2315">
                  <c:v>13751.33096999999</c:v>
                </c:pt>
                <c:pt idx="2316">
                  <c:v>13765.49636999999</c:v>
                </c:pt>
                <c:pt idx="2317">
                  <c:v>13779.27176999999</c:v>
                </c:pt>
                <c:pt idx="2318">
                  <c:v>13793.574869999989</c:v>
                </c:pt>
                <c:pt idx="2319">
                  <c:v>13807.99656999999</c:v>
                </c:pt>
                <c:pt idx="2320">
                  <c:v>13822.80826999999</c:v>
                </c:pt>
                <c:pt idx="2321">
                  <c:v>13838.636369999991</c:v>
                </c:pt>
                <c:pt idx="2322">
                  <c:v>13854.405569999992</c:v>
                </c:pt>
                <c:pt idx="2323">
                  <c:v>13870.781269999992</c:v>
                </c:pt>
                <c:pt idx="2324">
                  <c:v>13887.412469999992</c:v>
                </c:pt>
                <c:pt idx="2325">
                  <c:v>13903.673569999992</c:v>
                </c:pt>
                <c:pt idx="2326">
                  <c:v>13920.148769999993</c:v>
                </c:pt>
                <c:pt idx="2327">
                  <c:v>13936.857169999992</c:v>
                </c:pt>
                <c:pt idx="2328">
                  <c:v>13952.667769999993</c:v>
                </c:pt>
                <c:pt idx="2329">
                  <c:v>13968.615269999993</c:v>
                </c:pt>
                <c:pt idx="2330">
                  <c:v>13983.937969999994</c:v>
                </c:pt>
                <c:pt idx="2331">
                  <c:v>13999.044969999994</c:v>
                </c:pt>
                <c:pt idx="2332">
                  <c:v>14015.225669999994</c:v>
                </c:pt>
                <c:pt idx="2333">
                  <c:v>14031.270269999994</c:v>
                </c:pt>
                <c:pt idx="2334">
                  <c:v>14045.379669999993</c:v>
                </c:pt>
                <c:pt idx="2335">
                  <c:v>14058.911869999993</c:v>
                </c:pt>
                <c:pt idx="2336">
                  <c:v>14072.972569999993</c:v>
                </c:pt>
                <c:pt idx="2337">
                  <c:v>14085.732569999993</c:v>
                </c:pt>
                <c:pt idx="2338">
                  <c:v>14098.667669999993</c:v>
                </c:pt>
                <c:pt idx="2339">
                  <c:v>14112.599269999993</c:v>
                </c:pt>
                <c:pt idx="2340">
                  <c:v>14126.143269999993</c:v>
                </c:pt>
                <c:pt idx="2341">
                  <c:v>14138.707969999994</c:v>
                </c:pt>
                <c:pt idx="2342">
                  <c:v>14151.879169999995</c:v>
                </c:pt>
                <c:pt idx="2343">
                  <c:v>14163.633469999995</c:v>
                </c:pt>
                <c:pt idx="2344">
                  <c:v>14175.601069999995</c:v>
                </c:pt>
                <c:pt idx="2345">
                  <c:v>14187.081569999995</c:v>
                </c:pt>
                <c:pt idx="2346">
                  <c:v>14198.462569999994</c:v>
                </c:pt>
                <c:pt idx="2347">
                  <c:v>14209.036569999995</c:v>
                </c:pt>
                <c:pt idx="2348">
                  <c:v>14220.099569999995</c:v>
                </c:pt>
                <c:pt idx="2349">
                  <c:v>14233.194569999994</c:v>
                </c:pt>
                <c:pt idx="2350">
                  <c:v>14243.190569999993</c:v>
                </c:pt>
                <c:pt idx="2351">
                  <c:v>14254.935669999993</c:v>
                </c:pt>
                <c:pt idx="2352">
                  <c:v>14267.121569999994</c:v>
                </c:pt>
                <c:pt idx="2353">
                  <c:v>14277.137769999994</c:v>
                </c:pt>
                <c:pt idx="2354">
                  <c:v>14286.134869999994</c:v>
                </c:pt>
                <c:pt idx="2355">
                  <c:v>14292.206269999995</c:v>
                </c:pt>
                <c:pt idx="2356">
                  <c:v>14296.449969999996</c:v>
                </c:pt>
                <c:pt idx="2357">
                  <c:v>14298.765769999996</c:v>
                </c:pt>
                <c:pt idx="2358">
                  <c:v>14298.917069999996</c:v>
                </c:pt>
                <c:pt idx="2359">
                  <c:v>14298.917069999996</c:v>
                </c:pt>
                <c:pt idx="2360">
                  <c:v>14298.917069999996</c:v>
                </c:pt>
                <c:pt idx="2361">
                  <c:v>14298.917069999996</c:v>
                </c:pt>
                <c:pt idx="2362">
                  <c:v>14298.917069999996</c:v>
                </c:pt>
                <c:pt idx="2363">
                  <c:v>14298.917069999996</c:v>
                </c:pt>
                <c:pt idx="2364">
                  <c:v>14298.917069999996</c:v>
                </c:pt>
                <c:pt idx="2365">
                  <c:v>14298.917069999996</c:v>
                </c:pt>
                <c:pt idx="2366">
                  <c:v>14298.917069999996</c:v>
                </c:pt>
                <c:pt idx="2367">
                  <c:v>14298.917069999996</c:v>
                </c:pt>
                <c:pt idx="2368">
                  <c:v>14298.917069999996</c:v>
                </c:pt>
                <c:pt idx="2369">
                  <c:v>14298.917069999996</c:v>
                </c:pt>
                <c:pt idx="2370">
                  <c:v>14298.917069999996</c:v>
                </c:pt>
                <c:pt idx="2371">
                  <c:v>14298.917069999996</c:v>
                </c:pt>
                <c:pt idx="2372">
                  <c:v>14298.917069999996</c:v>
                </c:pt>
                <c:pt idx="2373">
                  <c:v>14298.917069999996</c:v>
                </c:pt>
                <c:pt idx="2374">
                  <c:v>14298.917069999996</c:v>
                </c:pt>
                <c:pt idx="2375">
                  <c:v>14298.917069999996</c:v>
                </c:pt>
                <c:pt idx="2376">
                  <c:v>14298.917069999996</c:v>
                </c:pt>
                <c:pt idx="2377">
                  <c:v>14298.917069999996</c:v>
                </c:pt>
                <c:pt idx="2378">
                  <c:v>14298.917069999996</c:v>
                </c:pt>
                <c:pt idx="2379">
                  <c:v>14298.917069999996</c:v>
                </c:pt>
                <c:pt idx="2380">
                  <c:v>14298.917069999996</c:v>
                </c:pt>
                <c:pt idx="2381">
                  <c:v>14298.917069999996</c:v>
                </c:pt>
                <c:pt idx="2382">
                  <c:v>14298.917069999996</c:v>
                </c:pt>
                <c:pt idx="2383">
                  <c:v>14298.917069999996</c:v>
                </c:pt>
                <c:pt idx="2384">
                  <c:v>14298.917069999996</c:v>
                </c:pt>
                <c:pt idx="2385">
                  <c:v>14298.917069999996</c:v>
                </c:pt>
                <c:pt idx="2386">
                  <c:v>14298.917069999996</c:v>
                </c:pt>
                <c:pt idx="2387">
                  <c:v>14298.917069999996</c:v>
                </c:pt>
                <c:pt idx="2388">
                  <c:v>14298.917069999996</c:v>
                </c:pt>
                <c:pt idx="2389">
                  <c:v>14298.917069999996</c:v>
                </c:pt>
                <c:pt idx="2390">
                  <c:v>14298.917069999996</c:v>
                </c:pt>
                <c:pt idx="2391">
                  <c:v>14298.917069999996</c:v>
                </c:pt>
                <c:pt idx="2392">
                  <c:v>14298.917069999996</c:v>
                </c:pt>
                <c:pt idx="2393">
                  <c:v>14298.917069999996</c:v>
                </c:pt>
                <c:pt idx="2394">
                  <c:v>14298.917069999996</c:v>
                </c:pt>
                <c:pt idx="2395">
                  <c:v>14298.917069999996</c:v>
                </c:pt>
                <c:pt idx="2396">
                  <c:v>14298.917069999996</c:v>
                </c:pt>
                <c:pt idx="2397">
                  <c:v>14298.917069999996</c:v>
                </c:pt>
                <c:pt idx="2398">
                  <c:v>14298.917069999996</c:v>
                </c:pt>
                <c:pt idx="2399">
                  <c:v>14298.917069999996</c:v>
                </c:pt>
                <c:pt idx="2400">
                  <c:v>14298.917069999996</c:v>
                </c:pt>
                <c:pt idx="2401">
                  <c:v>14298.917069999996</c:v>
                </c:pt>
                <c:pt idx="2402">
                  <c:v>14298.917069999996</c:v>
                </c:pt>
                <c:pt idx="2403">
                  <c:v>14298.917069999996</c:v>
                </c:pt>
                <c:pt idx="2404">
                  <c:v>14298.917069999996</c:v>
                </c:pt>
                <c:pt idx="2405">
                  <c:v>14298.917069999996</c:v>
                </c:pt>
                <c:pt idx="2406">
                  <c:v>14298.917069999996</c:v>
                </c:pt>
                <c:pt idx="2407">
                  <c:v>14298.917069999996</c:v>
                </c:pt>
                <c:pt idx="2408">
                  <c:v>14298.917069999996</c:v>
                </c:pt>
                <c:pt idx="2409">
                  <c:v>14298.917069999996</c:v>
                </c:pt>
                <c:pt idx="2410">
                  <c:v>14298.917069999996</c:v>
                </c:pt>
                <c:pt idx="2411">
                  <c:v>14298.917069999996</c:v>
                </c:pt>
                <c:pt idx="2412">
                  <c:v>14298.917069999996</c:v>
                </c:pt>
                <c:pt idx="2413">
                  <c:v>14298.917069999996</c:v>
                </c:pt>
                <c:pt idx="2414">
                  <c:v>14298.917069999996</c:v>
                </c:pt>
                <c:pt idx="2415">
                  <c:v>14298.917069999996</c:v>
                </c:pt>
                <c:pt idx="2416">
                  <c:v>14298.917069999996</c:v>
                </c:pt>
                <c:pt idx="2417">
                  <c:v>14298.917069999996</c:v>
                </c:pt>
                <c:pt idx="2418">
                  <c:v>14298.917069999996</c:v>
                </c:pt>
                <c:pt idx="2419">
                  <c:v>14298.917069999996</c:v>
                </c:pt>
                <c:pt idx="2420">
                  <c:v>14298.917069999996</c:v>
                </c:pt>
                <c:pt idx="2421">
                  <c:v>14298.917069999996</c:v>
                </c:pt>
                <c:pt idx="2422">
                  <c:v>14298.917069999996</c:v>
                </c:pt>
                <c:pt idx="2423">
                  <c:v>14298.917069999996</c:v>
                </c:pt>
                <c:pt idx="2424">
                  <c:v>14301.127369999997</c:v>
                </c:pt>
                <c:pt idx="2425">
                  <c:v>14305.254069999997</c:v>
                </c:pt>
                <c:pt idx="2426">
                  <c:v>14311.486169999996</c:v>
                </c:pt>
                <c:pt idx="2427">
                  <c:v>14320.094069999997</c:v>
                </c:pt>
                <c:pt idx="2428">
                  <c:v>14331.509369999998</c:v>
                </c:pt>
                <c:pt idx="2429">
                  <c:v>14344.759669999998</c:v>
                </c:pt>
                <c:pt idx="2430">
                  <c:v>14357.082769999997</c:v>
                </c:pt>
                <c:pt idx="2431">
                  <c:v>14371.939969999998</c:v>
                </c:pt>
                <c:pt idx="2432">
                  <c:v>14388.305469999998</c:v>
                </c:pt>
                <c:pt idx="2433">
                  <c:v>14404.326769999998</c:v>
                </c:pt>
                <c:pt idx="2434">
                  <c:v>14420.248869999998</c:v>
                </c:pt>
                <c:pt idx="2435">
                  <c:v>14436.677969999997</c:v>
                </c:pt>
                <c:pt idx="2436">
                  <c:v>14453.068069999998</c:v>
                </c:pt>
                <c:pt idx="2437">
                  <c:v>14468.483169999998</c:v>
                </c:pt>
                <c:pt idx="2438">
                  <c:v>14483.868169999998</c:v>
                </c:pt>
                <c:pt idx="2439">
                  <c:v>14499.304469999997</c:v>
                </c:pt>
                <c:pt idx="2440">
                  <c:v>14514.591569999997</c:v>
                </c:pt>
                <c:pt idx="2441">
                  <c:v>14530.018169999998</c:v>
                </c:pt>
                <c:pt idx="2442">
                  <c:v>14545.031469999998</c:v>
                </c:pt>
                <c:pt idx="2443">
                  <c:v>14560.498369999998</c:v>
                </c:pt>
                <c:pt idx="2444">
                  <c:v>14576.256069999998</c:v>
                </c:pt>
                <c:pt idx="2445">
                  <c:v>14591.527969999997</c:v>
                </c:pt>
                <c:pt idx="2446">
                  <c:v>14607.409469999997</c:v>
                </c:pt>
                <c:pt idx="2447">
                  <c:v>14623.251969999998</c:v>
                </c:pt>
                <c:pt idx="2448">
                  <c:v>14638.882969999997</c:v>
                </c:pt>
                <c:pt idx="2449">
                  <c:v>14654.208769999997</c:v>
                </c:pt>
                <c:pt idx="2450">
                  <c:v>14669.507869999998</c:v>
                </c:pt>
                <c:pt idx="2451">
                  <c:v>14684.227469999998</c:v>
                </c:pt>
                <c:pt idx="2452">
                  <c:v>14699.897469999998</c:v>
                </c:pt>
                <c:pt idx="2453">
                  <c:v>14715.091869999998</c:v>
                </c:pt>
                <c:pt idx="2454">
                  <c:v>14730.573669999998</c:v>
                </c:pt>
                <c:pt idx="2455">
                  <c:v>14745.941869999999</c:v>
                </c:pt>
                <c:pt idx="2456">
                  <c:v>14761.019269999999</c:v>
                </c:pt>
                <c:pt idx="2457">
                  <c:v>14776.064469999999</c:v>
                </c:pt>
                <c:pt idx="2458">
                  <c:v>14790.922269999999</c:v>
                </c:pt>
                <c:pt idx="2459">
                  <c:v>14806.88307</c:v>
                </c:pt>
                <c:pt idx="2460">
                  <c:v>14821.97567</c:v>
                </c:pt>
                <c:pt idx="2461">
                  <c:v>14837.55617</c:v>
                </c:pt>
                <c:pt idx="2462">
                  <c:v>14853.07307</c:v>
                </c:pt>
                <c:pt idx="2463">
                  <c:v>14868.94857</c:v>
                </c:pt>
                <c:pt idx="2464">
                  <c:v>14884.73717</c:v>
                </c:pt>
                <c:pt idx="2465">
                  <c:v>14900.42447</c:v>
                </c:pt>
                <c:pt idx="2466">
                  <c:v>14915.652669999999</c:v>
                </c:pt>
                <c:pt idx="2467">
                  <c:v>14931.472669999999</c:v>
                </c:pt>
                <c:pt idx="2468">
                  <c:v>14947.602569999999</c:v>
                </c:pt>
                <c:pt idx="2469">
                  <c:v>14963.06187</c:v>
                </c:pt>
                <c:pt idx="2470">
                  <c:v>14978.09427</c:v>
                </c:pt>
                <c:pt idx="2471">
                  <c:v>14994.28097</c:v>
                </c:pt>
                <c:pt idx="2472">
                  <c:v>15008.85867</c:v>
                </c:pt>
                <c:pt idx="2473">
                  <c:v>15021.74087</c:v>
                </c:pt>
                <c:pt idx="2474">
                  <c:v>15033.751969999999</c:v>
                </c:pt>
                <c:pt idx="2475">
                  <c:v>15045.469869999999</c:v>
                </c:pt>
                <c:pt idx="2476">
                  <c:v>15057.346169999999</c:v>
                </c:pt>
                <c:pt idx="2477">
                  <c:v>15069.914569999999</c:v>
                </c:pt>
                <c:pt idx="2478">
                  <c:v>15082.337669999999</c:v>
                </c:pt>
                <c:pt idx="2479">
                  <c:v>15094.013169999998</c:v>
                </c:pt>
                <c:pt idx="2480">
                  <c:v>15104.458869999999</c:v>
                </c:pt>
                <c:pt idx="2481">
                  <c:v>15115.597969999999</c:v>
                </c:pt>
                <c:pt idx="2482">
                  <c:v>15126.827369999999</c:v>
                </c:pt>
                <c:pt idx="2483">
                  <c:v>15135.768469999999</c:v>
                </c:pt>
                <c:pt idx="2484">
                  <c:v>15144.474769999999</c:v>
                </c:pt>
                <c:pt idx="2485">
                  <c:v>15153.033669999999</c:v>
                </c:pt>
                <c:pt idx="2486">
                  <c:v>15161.903569999999</c:v>
                </c:pt>
                <c:pt idx="2487">
                  <c:v>15171.412169999998</c:v>
                </c:pt>
                <c:pt idx="2488">
                  <c:v>15181.513369999997</c:v>
                </c:pt>
                <c:pt idx="2489">
                  <c:v>15191.279269999997</c:v>
                </c:pt>
                <c:pt idx="2490">
                  <c:v>15200.616169999998</c:v>
                </c:pt>
                <c:pt idx="2491">
                  <c:v>15210.342069999997</c:v>
                </c:pt>
                <c:pt idx="2492">
                  <c:v>15220.878369999997</c:v>
                </c:pt>
                <c:pt idx="2493">
                  <c:v>15232.576069999997</c:v>
                </c:pt>
                <c:pt idx="2494">
                  <c:v>15240.271969999998</c:v>
                </c:pt>
                <c:pt idx="2495">
                  <c:v>15246.810869999998</c:v>
                </c:pt>
                <c:pt idx="2496">
                  <c:v>15253.215169999998</c:v>
                </c:pt>
                <c:pt idx="2497">
                  <c:v>15258.467969999998</c:v>
                </c:pt>
                <c:pt idx="2498">
                  <c:v>15260.778869999998</c:v>
                </c:pt>
                <c:pt idx="2499">
                  <c:v>15261.740069999998</c:v>
                </c:pt>
                <c:pt idx="2500">
                  <c:v>15261.740069999998</c:v>
                </c:pt>
                <c:pt idx="2501">
                  <c:v>15261.740069999998</c:v>
                </c:pt>
                <c:pt idx="2502">
                  <c:v>15261.740069999998</c:v>
                </c:pt>
                <c:pt idx="2503">
                  <c:v>15261.740069999998</c:v>
                </c:pt>
                <c:pt idx="2504">
                  <c:v>15261.740069999998</c:v>
                </c:pt>
                <c:pt idx="2505">
                  <c:v>15261.740069999998</c:v>
                </c:pt>
                <c:pt idx="2506">
                  <c:v>15261.740069999998</c:v>
                </c:pt>
                <c:pt idx="2507">
                  <c:v>15261.740069999998</c:v>
                </c:pt>
                <c:pt idx="2508">
                  <c:v>15261.740069999998</c:v>
                </c:pt>
                <c:pt idx="2509">
                  <c:v>15261.740069999998</c:v>
                </c:pt>
                <c:pt idx="2510">
                  <c:v>15261.740069999998</c:v>
                </c:pt>
                <c:pt idx="2511">
                  <c:v>15261.740069999998</c:v>
                </c:pt>
                <c:pt idx="2512">
                  <c:v>15261.740069999998</c:v>
                </c:pt>
                <c:pt idx="2513">
                  <c:v>15261.740069999998</c:v>
                </c:pt>
                <c:pt idx="2514">
                  <c:v>15261.740069999998</c:v>
                </c:pt>
                <c:pt idx="2515">
                  <c:v>15261.740069999998</c:v>
                </c:pt>
                <c:pt idx="2516">
                  <c:v>15261.740069999998</c:v>
                </c:pt>
                <c:pt idx="2517">
                  <c:v>15261.740069999998</c:v>
                </c:pt>
                <c:pt idx="2518">
                  <c:v>15261.740069999998</c:v>
                </c:pt>
                <c:pt idx="2519">
                  <c:v>15261.740069999998</c:v>
                </c:pt>
                <c:pt idx="2520">
                  <c:v>15261.740069999998</c:v>
                </c:pt>
                <c:pt idx="2521">
                  <c:v>15261.740069999998</c:v>
                </c:pt>
                <c:pt idx="2522">
                  <c:v>15261.740069999998</c:v>
                </c:pt>
                <c:pt idx="2523">
                  <c:v>15261.740069999998</c:v>
                </c:pt>
                <c:pt idx="2524">
                  <c:v>15262.570169999997</c:v>
                </c:pt>
                <c:pt idx="2525">
                  <c:v>15265.964969999997</c:v>
                </c:pt>
                <c:pt idx="2526">
                  <c:v>15272.320869999998</c:v>
                </c:pt>
                <c:pt idx="2527">
                  <c:v>15278.190969999998</c:v>
                </c:pt>
                <c:pt idx="2528">
                  <c:v>15285.413069999999</c:v>
                </c:pt>
                <c:pt idx="2529">
                  <c:v>15295.777869999998</c:v>
                </c:pt>
                <c:pt idx="2530">
                  <c:v>15308.060369999997</c:v>
                </c:pt>
                <c:pt idx="2531">
                  <c:v>15321.129269999998</c:v>
                </c:pt>
                <c:pt idx="2532">
                  <c:v>15335.706469999997</c:v>
                </c:pt>
                <c:pt idx="2533">
                  <c:v>15349.994369999997</c:v>
                </c:pt>
                <c:pt idx="2534">
                  <c:v>15363.904569999997</c:v>
                </c:pt>
                <c:pt idx="2535">
                  <c:v>15375.992369999996</c:v>
                </c:pt>
                <c:pt idx="2536">
                  <c:v>15390.604569999996</c:v>
                </c:pt>
                <c:pt idx="2537">
                  <c:v>15404.302169999995</c:v>
                </c:pt>
                <c:pt idx="2538">
                  <c:v>15419.758569999995</c:v>
                </c:pt>
                <c:pt idx="2539">
                  <c:v>15435.461069999994</c:v>
                </c:pt>
                <c:pt idx="2540">
                  <c:v>15449.191969999994</c:v>
                </c:pt>
                <c:pt idx="2541">
                  <c:v>15463.454469999995</c:v>
                </c:pt>
                <c:pt idx="2542">
                  <c:v>15475.828369999996</c:v>
                </c:pt>
                <c:pt idx="2543">
                  <c:v>15488.993569999995</c:v>
                </c:pt>
                <c:pt idx="2544">
                  <c:v>15501.240769999995</c:v>
                </c:pt>
                <c:pt idx="2545">
                  <c:v>15511.617669999994</c:v>
                </c:pt>
                <c:pt idx="2546">
                  <c:v>15523.317769999994</c:v>
                </c:pt>
                <c:pt idx="2547">
                  <c:v>15535.233162999994</c:v>
                </c:pt>
                <c:pt idx="2548">
                  <c:v>15546.840506999994</c:v>
                </c:pt>
                <c:pt idx="2549">
                  <c:v>15558.336118999994</c:v>
                </c:pt>
                <c:pt idx="2550">
                  <c:v>15570.828071999995</c:v>
                </c:pt>
                <c:pt idx="2551">
                  <c:v>15583.156122999995</c:v>
                </c:pt>
                <c:pt idx="2552">
                  <c:v>15595.886026999995</c:v>
                </c:pt>
                <c:pt idx="2553">
                  <c:v>15608.353735999995</c:v>
                </c:pt>
                <c:pt idx="2554">
                  <c:v>15619.826420999996</c:v>
                </c:pt>
                <c:pt idx="2555">
                  <c:v>15632.161056999996</c:v>
                </c:pt>
                <c:pt idx="2556">
                  <c:v>15643.792375999996</c:v>
                </c:pt>
                <c:pt idx="2557">
                  <c:v>15655.180475999996</c:v>
                </c:pt>
                <c:pt idx="2558">
                  <c:v>15667.384941999995</c:v>
                </c:pt>
                <c:pt idx="2559">
                  <c:v>15678.431529999994</c:v>
                </c:pt>
                <c:pt idx="2560">
                  <c:v>15689.209337999995</c:v>
                </c:pt>
                <c:pt idx="2561">
                  <c:v>15700.730779999994</c:v>
                </c:pt>
                <c:pt idx="2562">
                  <c:v>15711.737319999995</c:v>
                </c:pt>
                <c:pt idx="2563">
                  <c:v>15723.308835999995</c:v>
                </c:pt>
                <c:pt idx="2564">
                  <c:v>15735.123570999995</c:v>
                </c:pt>
                <c:pt idx="2565">
                  <c:v>15746.689549999996</c:v>
                </c:pt>
                <c:pt idx="2566">
                  <c:v>15757.884504999996</c:v>
                </c:pt>
                <c:pt idx="2567">
                  <c:v>15769.157190999997</c:v>
                </c:pt>
                <c:pt idx="2568">
                  <c:v>15780.308925999996</c:v>
                </c:pt>
                <c:pt idx="2569">
                  <c:v>15791.646172999996</c:v>
                </c:pt>
                <c:pt idx="2570">
                  <c:v>15803.763150999996</c:v>
                </c:pt>
                <c:pt idx="2571">
                  <c:v>15815.775250999995</c:v>
                </c:pt>
                <c:pt idx="2572">
                  <c:v>15827.759155999995</c:v>
                </c:pt>
                <c:pt idx="2573">
                  <c:v>15839.736206999994</c:v>
                </c:pt>
                <c:pt idx="2574">
                  <c:v>15851.456330999994</c:v>
                </c:pt>
                <c:pt idx="2575">
                  <c:v>15863.574356999994</c:v>
                </c:pt>
                <c:pt idx="2576">
                  <c:v>15876.155114999994</c:v>
                </c:pt>
                <c:pt idx="2577">
                  <c:v>15887.604872999995</c:v>
                </c:pt>
                <c:pt idx="2578">
                  <c:v>15899.416435999994</c:v>
                </c:pt>
                <c:pt idx="2579">
                  <c:v>15911.278851999994</c:v>
                </c:pt>
                <c:pt idx="2580">
                  <c:v>15922.860365999994</c:v>
                </c:pt>
                <c:pt idx="2581">
                  <c:v>15935.306733999994</c:v>
                </c:pt>
                <c:pt idx="2582">
                  <c:v>15946.509321999994</c:v>
                </c:pt>
                <c:pt idx="2583">
                  <c:v>15957.872129999994</c:v>
                </c:pt>
                <c:pt idx="2584">
                  <c:v>15968.731888999995</c:v>
                </c:pt>
                <c:pt idx="2585">
                  <c:v>15979.766354999994</c:v>
                </c:pt>
                <c:pt idx="2586">
                  <c:v>15991.103601999994</c:v>
                </c:pt>
                <c:pt idx="2587">
                  <c:v>16002.688556999994</c:v>
                </c:pt>
                <c:pt idx="2588">
                  <c:v>16013.766511999995</c:v>
                </c:pt>
                <c:pt idx="2589">
                  <c:v>16024.247613999994</c:v>
                </c:pt>
                <c:pt idx="2590">
                  <c:v>16035.063642999994</c:v>
                </c:pt>
                <c:pt idx="2591">
                  <c:v>16045.886256999995</c:v>
                </c:pt>
                <c:pt idx="2592">
                  <c:v>16056.796358999994</c:v>
                </c:pt>
                <c:pt idx="2593">
                  <c:v>16067.575752999994</c:v>
                </c:pt>
                <c:pt idx="2594">
                  <c:v>16078.231292999993</c:v>
                </c:pt>
                <c:pt idx="2595">
                  <c:v>16089.554052999993</c:v>
                </c:pt>
                <c:pt idx="2596">
                  <c:v>16101.032543999992</c:v>
                </c:pt>
                <c:pt idx="2597">
                  <c:v>16112.120765999993</c:v>
                </c:pt>
                <c:pt idx="2598">
                  <c:v>16123.537329999992</c:v>
                </c:pt>
                <c:pt idx="2599">
                  <c:v>16135.273795999992</c:v>
                </c:pt>
                <c:pt idx="2600">
                  <c:v>16146.911968999992</c:v>
                </c:pt>
                <c:pt idx="2601">
                  <c:v>16158.873994999991</c:v>
                </c:pt>
                <c:pt idx="2602">
                  <c:v>16170.596752999991</c:v>
                </c:pt>
                <c:pt idx="2603">
                  <c:v>16182.230974999991</c:v>
                </c:pt>
                <c:pt idx="2604">
                  <c:v>16193.908416999991</c:v>
                </c:pt>
                <c:pt idx="2605">
                  <c:v>16205.012980999991</c:v>
                </c:pt>
                <c:pt idx="2606">
                  <c:v>16215.681959999991</c:v>
                </c:pt>
                <c:pt idx="2607">
                  <c:v>16226.99627999999</c:v>
                </c:pt>
                <c:pt idx="2608">
                  <c:v>16237.70689299999</c:v>
                </c:pt>
                <c:pt idx="2609">
                  <c:v>16249.16904199999</c:v>
                </c:pt>
                <c:pt idx="2610">
                  <c:v>16260.028800999991</c:v>
                </c:pt>
                <c:pt idx="2611">
                  <c:v>16271.924169999991</c:v>
                </c:pt>
                <c:pt idx="2612">
                  <c:v>16283.389221999991</c:v>
                </c:pt>
                <c:pt idx="2613">
                  <c:v>16294.03000599999</c:v>
                </c:pt>
                <c:pt idx="2614">
                  <c:v>16305.710081999991</c:v>
                </c:pt>
                <c:pt idx="2615">
                  <c:v>16316.91820699999</c:v>
                </c:pt>
                <c:pt idx="2616">
                  <c:v>16328.264941999989</c:v>
                </c:pt>
                <c:pt idx="2617">
                  <c:v>16339.32101799999</c:v>
                </c:pt>
                <c:pt idx="2618">
                  <c:v>16351.14102099999</c:v>
                </c:pt>
                <c:pt idx="2619">
                  <c:v>16362.240316999991</c:v>
                </c:pt>
                <c:pt idx="2620">
                  <c:v>16373.907222999991</c:v>
                </c:pt>
                <c:pt idx="2621">
                  <c:v>16384.655787999993</c:v>
                </c:pt>
                <c:pt idx="2622">
                  <c:v>16395.048084999991</c:v>
                </c:pt>
                <c:pt idx="2623">
                  <c:v>16405.40664999999</c:v>
                </c:pt>
                <c:pt idx="2624">
                  <c:v>16416.572092999992</c:v>
                </c:pt>
                <c:pt idx="2625">
                  <c:v>16427.213145999991</c:v>
                </c:pt>
                <c:pt idx="2626">
                  <c:v>16438.17700399999</c:v>
                </c:pt>
                <c:pt idx="2627">
                  <c:v>16449.140592999989</c:v>
                </c:pt>
                <c:pt idx="2628">
                  <c:v>16459.891522999988</c:v>
                </c:pt>
                <c:pt idx="2629">
                  <c:v>16470.747599999988</c:v>
                </c:pt>
                <c:pt idx="2630">
                  <c:v>16481.447945999989</c:v>
                </c:pt>
                <c:pt idx="2631">
                  <c:v>16491.806779999988</c:v>
                </c:pt>
                <c:pt idx="2632">
                  <c:v>16502.79883299999</c:v>
                </c:pt>
                <c:pt idx="2633">
                  <c:v>16513.361885999992</c:v>
                </c:pt>
                <c:pt idx="2634">
                  <c:v>16523.566036999993</c:v>
                </c:pt>
                <c:pt idx="2635">
                  <c:v>16534.287723999994</c:v>
                </c:pt>
                <c:pt idx="2636">
                  <c:v>16544.433898999996</c:v>
                </c:pt>
                <c:pt idx="2637">
                  <c:v>16555.696048999995</c:v>
                </c:pt>
                <c:pt idx="2638">
                  <c:v>16566.653052999995</c:v>
                </c:pt>
                <c:pt idx="2639">
                  <c:v>16577.752348999995</c:v>
                </c:pt>
                <c:pt idx="2640">
                  <c:v>16589.133863999996</c:v>
                </c:pt>
                <c:pt idx="2641">
                  <c:v>16600.335403999994</c:v>
                </c:pt>
                <c:pt idx="2642">
                  <c:v>16611.464480999995</c:v>
                </c:pt>
                <c:pt idx="2643">
                  <c:v>16622.702386999994</c:v>
                </c:pt>
                <c:pt idx="2644">
                  <c:v>16633.949511999996</c:v>
                </c:pt>
                <c:pt idx="2645">
                  <c:v>16646.192977999995</c:v>
                </c:pt>
                <c:pt idx="2646">
                  <c:v>16658.826174999995</c:v>
                </c:pt>
                <c:pt idx="2647">
                  <c:v>16670.614810999996</c:v>
                </c:pt>
                <c:pt idx="2648">
                  <c:v>16682.212397999996</c:v>
                </c:pt>
                <c:pt idx="2649">
                  <c:v>16694.366789999996</c:v>
                </c:pt>
                <c:pt idx="2650">
                  <c:v>16706.414717999996</c:v>
                </c:pt>
                <c:pt idx="2651">
                  <c:v>16718.252889999996</c:v>
                </c:pt>
                <c:pt idx="2652">
                  <c:v>16730.430208999995</c:v>
                </c:pt>
                <c:pt idx="2653">
                  <c:v>16741.585808999993</c:v>
                </c:pt>
                <c:pt idx="2654">
                  <c:v>16751.260908999993</c:v>
                </c:pt>
                <c:pt idx="2655">
                  <c:v>16760.504308999993</c:v>
                </c:pt>
                <c:pt idx="2656">
                  <c:v>16767.666708999994</c:v>
                </c:pt>
                <c:pt idx="2657">
                  <c:v>16773.739908999993</c:v>
                </c:pt>
                <c:pt idx="2658">
                  <c:v>16779.361538999994</c:v>
                </c:pt>
                <c:pt idx="2659">
                  <c:v>16783.759168999994</c:v>
                </c:pt>
                <c:pt idx="2660">
                  <c:v>16789.364068999992</c:v>
                </c:pt>
                <c:pt idx="2661">
                  <c:v>16794.984968999994</c:v>
                </c:pt>
                <c:pt idx="2662">
                  <c:v>16799.405668999992</c:v>
                </c:pt>
                <c:pt idx="2663">
                  <c:v>16802.788168999992</c:v>
                </c:pt>
                <c:pt idx="2664">
                  <c:v>16804.776268999991</c:v>
                </c:pt>
                <c:pt idx="2665">
                  <c:v>16804.927568999992</c:v>
                </c:pt>
                <c:pt idx="2666">
                  <c:v>16804.927568999992</c:v>
                </c:pt>
                <c:pt idx="2667">
                  <c:v>16804.927568999992</c:v>
                </c:pt>
                <c:pt idx="2668">
                  <c:v>16804.927568999992</c:v>
                </c:pt>
                <c:pt idx="2669">
                  <c:v>16804.927568999992</c:v>
                </c:pt>
                <c:pt idx="2670">
                  <c:v>16804.927568999992</c:v>
                </c:pt>
                <c:pt idx="2671">
                  <c:v>16804.927568999992</c:v>
                </c:pt>
                <c:pt idx="2672">
                  <c:v>16804.927568999992</c:v>
                </c:pt>
                <c:pt idx="2673">
                  <c:v>16804.927568999992</c:v>
                </c:pt>
                <c:pt idx="2674">
                  <c:v>16804.927568999992</c:v>
                </c:pt>
                <c:pt idx="2675">
                  <c:v>16804.927568999992</c:v>
                </c:pt>
                <c:pt idx="2676">
                  <c:v>16804.927568999992</c:v>
                </c:pt>
                <c:pt idx="2677">
                  <c:v>16804.927568999992</c:v>
                </c:pt>
                <c:pt idx="2678">
                  <c:v>16804.927568999992</c:v>
                </c:pt>
                <c:pt idx="2679">
                  <c:v>16804.927568999992</c:v>
                </c:pt>
                <c:pt idx="2680">
                  <c:v>16804.927568999992</c:v>
                </c:pt>
                <c:pt idx="2681">
                  <c:v>16804.927568999992</c:v>
                </c:pt>
                <c:pt idx="2682">
                  <c:v>16804.927568999992</c:v>
                </c:pt>
                <c:pt idx="2683">
                  <c:v>16804.927568999992</c:v>
                </c:pt>
                <c:pt idx="2684">
                  <c:v>16804.927568999992</c:v>
                </c:pt>
                <c:pt idx="2685">
                  <c:v>16804.927568999992</c:v>
                </c:pt>
                <c:pt idx="2686">
                  <c:v>16804.927568999992</c:v>
                </c:pt>
                <c:pt idx="2687">
                  <c:v>16804.927568999992</c:v>
                </c:pt>
                <c:pt idx="2688">
                  <c:v>16804.936468999993</c:v>
                </c:pt>
                <c:pt idx="2689">
                  <c:v>16805.728568999992</c:v>
                </c:pt>
                <c:pt idx="2690">
                  <c:v>16808.15646899999</c:v>
                </c:pt>
                <c:pt idx="2691">
                  <c:v>16812.655168999991</c:v>
                </c:pt>
                <c:pt idx="2692">
                  <c:v>16819.677268999989</c:v>
                </c:pt>
                <c:pt idx="2693">
                  <c:v>16828.135968999988</c:v>
                </c:pt>
                <c:pt idx="2694">
                  <c:v>16838.619868999987</c:v>
                </c:pt>
                <c:pt idx="2695">
                  <c:v>16850.386968999988</c:v>
                </c:pt>
                <c:pt idx="2696">
                  <c:v>16863.357368999987</c:v>
                </c:pt>
                <c:pt idx="2697">
                  <c:v>16875.944068999986</c:v>
                </c:pt>
                <c:pt idx="2698">
                  <c:v>16889.363968999987</c:v>
                </c:pt>
                <c:pt idx="2699">
                  <c:v>16902.947968999986</c:v>
                </c:pt>
                <c:pt idx="2700">
                  <c:v>16916.025468999986</c:v>
                </c:pt>
                <c:pt idx="2701">
                  <c:v>16929.235668999987</c:v>
                </c:pt>
                <c:pt idx="2702">
                  <c:v>16941.517968999986</c:v>
                </c:pt>
                <c:pt idx="2703">
                  <c:v>16954.455168999986</c:v>
                </c:pt>
                <c:pt idx="2704">
                  <c:v>16967.158868999984</c:v>
                </c:pt>
                <c:pt idx="2705">
                  <c:v>16980.003368999984</c:v>
                </c:pt>
                <c:pt idx="2706">
                  <c:v>16992.138268999985</c:v>
                </c:pt>
                <c:pt idx="2707">
                  <c:v>17003.555968999986</c:v>
                </c:pt>
                <c:pt idx="2708">
                  <c:v>17015.753168999985</c:v>
                </c:pt>
                <c:pt idx="2709">
                  <c:v>17027.599868999983</c:v>
                </c:pt>
                <c:pt idx="2710">
                  <c:v>17037.450068999984</c:v>
                </c:pt>
                <c:pt idx="2711">
                  <c:v>17047.131968999984</c:v>
                </c:pt>
                <c:pt idx="2712">
                  <c:v>17056.214668999983</c:v>
                </c:pt>
                <c:pt idx="2713">
                  <c:v>17064.750568999982</c:v>
                </c:pt>
                <c:pt idx="2714">
                  <c:v>17074.245268999981</c:v>
                </c:pt>
                <c:pt idx="2715">
                  <c:v>17082.75206899998</c:v>
                </c:pt>
                <c:pt idx="2716">
                  <c:v>17090.36396899998</c:v>
                </c:pt>
                <c:pt idx="2717">
                  <c:v>17098.262968999981</c:v>
                </c:pt>
                <c:pt idx="2718">
                  <c:v>17105.513068999982</c:v>
                </c:pt>
                <c:pt idx="2719">
                  <c:v>17112.352468999983</c:v>
                </c:pt>
                <c:pt idx="2720">
                  <c:v>17119.612768999985</c:v>
                </c:pt>
                <c:pt idx="2721">
                  <c:v>17125.887568999984</c:v>
                </c:pt>
                <c:pt idx="2722">
                  <c:v>17133.178468999984</c:v>
                </c:pt>
                <c:pt idx="2723">
                  <c:v>17139.348568999983</c:v>
                </c:pt>
                <c:pt idx="2724">
                  <c:v>17145.767068999983</c:v>
                </c:pt>
                <c:pt idx="2725">
                  <c:v>17152.345468999982</c:v>
                </c:pt>
                <c:pt idx="2726">
                  <c:v>17158.847668999981</c:v>
                </c:pt>
                <c:pt idx="2727">
                  <c:v>17164.84496899998</c:v>
                </c:pt>
                <c:pt idx="2728">
                  <c:v>17171.495068999979</c:v>
                </c:pt>
                <c:pt idx="2729">
                  <c:v>17178.056968999979</c:v>
                </c:pt>
                <c:pt idx="2730">
                  <c:v>17185.17156899998</c:v>
                </c:pt>
                <c:pt idx="2731">
                  <c:v>17191.86066899998</c:v>
                </c:pt>
                <c:pt idx="2732">
                  <c:v>17198.297468999979</c:v>
                </c:pt>
                <c:pt idx="2733">
                  <c:v>17204.641868999981</c:v>
                </c:pt>
                <c:pt idx="2734">
                  <c:v>17211.218168999982</c:v>
                </c:pt>
                <c:pt idx="2735">
                  <c:v>17217.837368999983</c:v>
                </c:pt>
                <c:pt idx="2736">
                  <c:v>17224.177568999981</c:v>
                </c:pt>
                <c:pt idx="2737">
                  <c:v>17230.681868999982</c:v>
                </c:pt>
                <c:pt idx="2738">
                  <c:v>17237.785968999982</c:v>
                </c:pt>
                <c:pt idx="2739">
                  <c:v>17244.403368999981</c:v>
                </c:pt>
                <c:pt idx="2740">
                  <c:v>17251.152168999983</c:v>
                </c:pt>
                <c:pt idx="2741">
                  <c:v>17257.976868999984</c:v>
                </c:pt>
                <c:pt idx="2742">
                  <c:v>17265.156868999984</c:v>
                </c:pt>
                <c:pt idx="2743">
                  <c:v>17273.772168999985</c:v>
                </c:pt>
                <c:pt idx="2744">
                  <c:v>17282.777568999983</c:v>
                </c:pt>
                <c:pt idx="2745">
                  <c:v>17291.873268999985</c:v>
                </c:pt>
                <c:pt idx="2746">
                  <c:v>17301.256768999985</c:v>
                </c:pt>
                <c:pt idx="2747">
                  <c:v>17310.432568999986</c:v>
                </c:pt>
                <c:pt idx="2748">
                  <c:v>17319.140268999985</c:v>
                </c:pt>
                <c:pt idx="2749">
                  <c:v>17326.174768999987</c:v>
                </c:pt>
                <c:pt idx="2750">
                  <c:v>17333.153668999985</c:v>
                </c:pt>
                <c:pt idx="2751">
                  <c:v>17339.658768999983</c:v>
                </c:pt>
                <c:pt idx="2752">
                  <c:v>17346.407668999982</c:v>
                </c:pt>
                <c:pt idx="2753">
                  <c:v>17352.705468999982</c:v>
                </c:pt>
                <c:pt idx="2754">
                  <c:v>17358.912068999984</c:v>
                </c:pt>
                <c:pt idx="2755">
                  <c:v>17365.652668999985</c:v>
                </c:pt>
                <c:pt idx="2756">
                  <c:v>17371.062568999983</c:v>
                </c:pt>
                <c:pt idx="2757">
                  <c:v>17374.143558999982</c:v>
                </c:pt>
                <c:pt idx="2758">
                  <c:v>17374.143558999982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5-4EF2-9A4F-D7F4B1B8F9A3}"/>
            </c:ext>
          </c:extLst>
        </c:ser>
        <c:ser>
          <c:idx val="1"/>
          <c:order val="1"/>
          <c:tx>
            <c:v>Adaptive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'Fig2'!$B$2:$B$2356</c:f>
              <c:numCache>
                <c:formatCode>General</c:formatCode>
                <c:ptCount val="235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</c:numCache>
            </c:numRef>
          </c:xVal>
          <c:yVal>
            <c:numRef>
              <c:f>'Fig2'!$J$2:$J$2356</c:f>
              <c:numCache>
                <c:formatCode>General</c:formatCode>
                <c:ptCount val="2355"/>
                <c:pt idx="0">
                  <c:v>0</c:v>
                </c:pt>
                <c:pt idx="1">
                  <c:v>2.2427999999999999</c:v>
                </c:pt>
                <c:pt idx="2">
                  <c:v>6.7907000000000002</c:v>
                </c:pt>
                <c:pt idx="3">
                  <c:v>13.839500000000001</c:v>
                </c:pt>
                <c:pt idx="4">
                  <c:v>22.1432</c:v>
                </c:pt>
                <c:pt idx="5">
                  <c:v>29.993000000000002</c:v>
                </c:pt>
                <c:pt idx="6">
                  <c:v>37.709299999999999</c:v>
                </c:pt>
                <c:pt idx="7">
                  <c:v>44.357599999999998</c:v>
                </c:pt>
                <c:pt idx="8">
                  <c:v>50.961399999999998</c:v>
                </c:pt>
                <c:pt idx="9">
                  <c:v>56.701899999999995</c:v>
                </c:pt>
                <c:pt idx="10">
                  <c:v>63.216699999999996</c:v>
                </c:pt>
                <c:pt idx="11">
                  <c:v>68.5745</c:v>
                </c:pt>
                <c:pt idx="12">
                  <c:v>74.911299999999997</c:v>
                </c:pt>
                <c:pt idx="13">
                  <c:v>81.025599999999997</c:v>
                </c:pt>
                <c:pt idx="14">
                  <c:v>86.605899999999991</c:v>
                </c:pt>
                <c:pt idx="15">
                  <c:v>92.497699999999995</c:v>
                </c:pt>
                <c:pt idx="16">
                  <c:v>98.122500000000002</c:v>
                </c:pt>
                <c:pt idx="17">
                  <c:v>103.4803</c:v>
                </c:pt>
                <c:pt idx="18">
                  <c:v>109.7726</c:v>
                </c:pt>
                <c:pt idx="19">
                  <c:v>117.0795</c:v>
                </c:pt>
                <c:pt idx="20">
                  <c:v>124.39529999999999</c:v>
                </c:pt>
                <c:pt idx="21">
                  <c:v>132.4676</c:v>
                </c:pt>
                <c:pt idx="22">
                  <c:v>140.33520000000001</c:v>
                </c:pt>
                <c:pt idx="23">
                  <c:v>145.78200000000001</c:v>
                </c:pt>
                <c:pt idx="24">
                  <c:v>151.30000000000001</c:v>
                </c:pt>
                <c:pt idx="25">
                  <c:v>155.928</c:v>
                </c:pt>
                <c:pt idx="26">
                  <c:v>159.50579999999999</c:v>
                </c:pt>
                <c:pt idx="27">
                  <c:v>161.3837</c:v>
                </c:pt>
                <c:pt idx="28">
                  <c:v>161.4282</c:v>
                </c:pt>
                <c:pt idx="29">
                  <c:v>161.4282</c:v>
                </c:pt>
                <c:pt idx="30">
                  <c:v>161.4282</c:v>
                </c:pt>
                <c:pt idx="31">
                  <c:v>161.4282</c:v>
                </c:pt>
                <c:pt idx="32">
                  <c:v>161.4282</c:v>
                </c:pt>
                <c:pt idx="33">
                  <c:v>161.4282</c:v>
                </c:pt>
                <c:pt idx="34">
                  <c:v>161.4282</c:v>
                </c:pt>
                <c:pt idx="35">
                  <c:v>161.4282</c:v>
                </c:pt>
                <c:pt idx="36">
                  <c:v>161.4282</c:v>
                </c:pt>
                <c:pt idx="37">
                  <c:v>161.4282</c:v>
                </c:pt>
                <c:pt idx="38">
                  <c:v>162.3271</c:v>
                </c:pt>
                <c:pt idx="39">
                  <c:v>163.19929999999999</c:v>
                </c:pt>
                <c:pt idx="40">
                  <c:v>163.19929999999999</c:v>
                </c:pt>
                <c:pt idx="41">
                  <c:v>163.19929999999999</c:v>
                </c:pt>
                <c:pt idx="42">
                  <c:v>163.19929999999999</c:v>
                </c:pt>
                <c:pt idx="43">
                  <c:v>163.4752</c:v>
                </c:pt>
                <c:pt idx="44">
                  <c:v>163.50190000000001</c:v>
                </c:pt>
                <c:pt idx="45">
                  <c:v>163.50190000000001</c:v>
                </c:pt>
                <c:pt idx="46">
                  <c:v>163.50190000000001</c:v>
                </c:pt>
                <c:pt idx="47">
                  <c:v>163.50190000000001</c:v>
                </c:pt>
                <c:pt idx="48">
                  <c:v>163.50190000000001</c:v>
                </c:pt>
                <c:pt idx="49">
                  <c:v>163.50190000000001</c:v>
                </c:pt>
                <c:pt idx="50">
                  <c:v>163.50190000000001</c:v>
                </c:pt>
                <c:pt idx="51">
                  <c:v>163.50190000000001</c:v>
                </c:pt>
                <c:pt idx="52">
                  <c:v>163.50190000000001</c:v>
                </c:pt>
                <c:pt idx="53">
                  <c:v>163.50190000000001</c:v>
                </c:pt>
                <c:pt idx="54">
                  <c:v>163.50190000000001</c:v>
                </c:pt>
                <c:pt idx="55">
                  <c:v>163.50190000000001</c:v>
                </c:pt>
                <c:pt idx="56">
                  <c:v>163.50190000000001</c:v>
                </c:pt>
                <c:pt idx="57">
                  <c:v>163.50190000000001</c:v>
                </c:pt>
                <c:pt idx="58">
                  <c:v>163.50190000000001</c:v>
                </c:pt>
                <c:pt idx="59">
                  <c:v>163.50190000000001</c:v>
                </c:pt>
                <c:pt idx="60">
                  <c:v>165.42430000000002</c:v>
                </c:pt>
                <c:pt idx="61">
                  <c:v>169.90100000000001</c:v>
                </c:pt>
                <c:pt idx="62">
                  <c:v>175.33</c:v>
                </c:pt>
                <c:pt idx="63">
                  <c:v>180.93700000000001</c:v>
                </c:pt>
                <c:pt idx="64">
                  <c:v>186.76650000000001</c:v>
                </c:pt>
                <c:pt idx="65">
                  <c:v>192.5515</c:v>
                </c:pt>
                <c:pt idx="66">
                  <c:v>198.381</c:v>
                </c:pt>
                <c:pt idx="67">
                  <c:v>204.43299999999999</c:v>
                </c:pt>
                <c:pt idx="68">
                  <c:v>210.39599999999999</c:v>
                </c:pt>
                <c:pt idx="69">
                  <c:v>216.26999999999998</c:v>
                </c:pt>
                <c:pt idx="70">
                  <c:v>222.18849999999998</c:v>
                </c:pt>
                <c:pt idx="71">
                  <c:v>228.15149999999997</c:v>
                </c:pt>
                <c:pt idx="72">
                  <c:v>234.29249999999996</c:v>
                </c:pt>
                <c:pt idx="73">
                  <c:v>240.52249999999995</c:v>
                </c:pt>
                <c:pt idx="74">
                  <c:v>246.84149999999994</c:v>
                </c:pt>
                <c:pt idx="75">
                  <c:v>253.16049999999993</c:v>
                </c:pt>
                <c:pt idx="76">
                  <c:v>259.74649999999991</c:v>
                </c:pt>
                <c:pt idx="77">
                  <c:v>266.2879999999999</c:v>
                </c:pt>
                <c:pt idx="78">
                  <c:v>273.09649999999988</c:v>
                </c:pt>
                <c:pt idx="79">
                  <c:v>279.90499999999986</c:v>
                </c:pt>
                <c:pt idx="80">
                  <c:v>286.89149999999984</c:v>
                </c:pt>
                <c:pt idx="81">
                  <c:v>294.10049999999984</c:v>
                </c:pt>
                <c:pt idx="82">
                  <c:v>301.57649999999984</c:v>
                </c:pt>
                <c:pt idx="83">
                  <c:v>309.00799999999987</c:v>
                </c:pt>
                <c:pt idx="84">
                  <c:v>316.4394999999999</c:v>
                </c:pt>
                <c:pt idx="85">
                  <c:v>324.00449999999989</c:v>
                </c:pt>
                <c:pt idx="86">
                  <c:v>331.48049999999989</c:v>
                </c:pt>
                <c:pt idx="87">
                  <c:v>338.64499999999987</c:v>
                </c:pt>
                <c:pt idx="88">
                  <c:v>344.04729999999989</c:v>
                </c:pt>
                <c:pt idx="89">
                  <c:v>348.90419999999989</c:v>
                </c:pt>
                <c:pt idx="90">
                  <c:v>353.3719999999999</c:v>
                </c:pt>
                <c:pt idx="91">
                  <c:v>358.14879999999988</c:v>
                </c:pt>
                <c:pt idx="92">
                  <c:v>363.53719999999987</c:v>
                </c:pt>
                <c:pt idx="93">
                  <c:v>369.25739999999985</c:v>
                </c:pt>
                <c:pt idx="94">
                  <c:v>375.70989999999983</c:v>
                </c:pt>
                <c:pt idx="95">
                  <c:v>383.35499999999985</c:v>
                </c:pt>
                <c:pt idx="96">
                  <c:v>391.96129999999982</c:v>
                </c:pt>
                <c:pt idx="97">
                  <c:v>400.52309999999983</c:v>
                </c:pt>
                <c:pt idx="98">
                  <c:v>409.12939999999981</c:v>
                </c:pt>
                <c:pt idx="99">
                  <c:v>417.51319999999981</c:v>
                </c:pt>
                <c:pt idx="100">
                  <c:v>425.98599999999982</c:v>
                </c:pt>
                <c:pt idx="101">
                  <c:v>434.2362999999998</c:v>
                </c:pt>
                <c:pt idx="102">
                  <c:v>442.39759999999978</c:v>
                </c:pt>
                <c:pt idx="103">
                  <c:v>450.73689999999976</c:v>
                </c:pt>
                <c:pt idx="104">
                  <c:v>458.89819999999975</c:v>
                </c:pt>
                <c:pt idx="105">
                  <c:v>467.01499999999976</c:v>
                </c:pt>
                <c:pt idx="106">
                  <c:v>475.04279999999977</c:v>
                </c:pt>
                <c:pt idx="107">
                  <c:v>482.89259999999979</c:v>
                </c:pt>
                <c:pt idx="108">
                  <c:v>490.65339999999981</c:v>
                </c:pt>
                <c:pt idx="109">
                  <c:v>498.23619999999983</c:v>
                </c:pt>
                <c:pt idx="110">
                  <c:v>505.86349999999982</c:v>
                </c:pt>
                <c:pt idx="111">
                  <c:v>513.57979999999986</c:v>
                </c:pt>
                <c:pt idx="112">
                  <c:v>521.11809999999991</c:v>
                </c:pt>
                <c:pt idx="113">
                  <c:v>528.61189999999988</c:v>
                </c:pt>
                <c:pt idx="114">
                  <c:v>536.28369999999984</c:v>
                </c:pt>
                <c:pt idx="115">
                  <c:v>543.9554999999998</c:v>
                </c:pt>
                <c:pt idx="116">
                  <c:v>551.76079999999979</c:v>
                </c:pt>
                <c:pt idx="117">
                  <c:v>559.47709999999984</c:v>
                </c:pt>
                <c:pt idx="118">
                  <c:v>567.37139999999988</c:v>
                </c:pt>
                <c:pt idx="119">
                  <c:v>575.26569999999992</c:v>
                </c:pt>
                <c:pt idx="120">
                  <c:v>583.29349999999988</c:v>
                </c:pt>
                <c:pt idx="121">
                  <c:v>591.49929999999983</c:v>
                </c:pt>
                <c:pt idx="122">
                  <c:v>599.57159999999988</c:v>
                </c:pt>
                <c:pt idx="123">
                  <c:v>607.82189999999991</c:v>
                </c:pt>
                <c:pt idx="124">
                  <c:v>616.07219999999995</c:v>
                </c:pt>
                <c:pt idx="125">
                  <c:v>624.27799999999991</c:v>
                </c:pt>
                <c:pt idx="126">
                  <c:v>632.43929999999989</c:v>
                </c:pt>
                <c:pt idx="127">
                  <c:v>640.77859999999987</c:v>
                </c:pt>
                <c:pt idx="128">
                  <c:v>649.25139999999988</c:v>
                </c:pt>
                <c:pt idx="129">
                  <c:v>657.90219999999988</c:v>
                </c:pt>
                <c:pt idx="130">
                  <c:v>666.59749999999985</c:v>
                </c:pt>
                <c:pt idx="131">
                  <c:v>675.47079999999983</c:v>
                </c:pt>
                <c:pt idx="132">
                  <c:v>684.38859999999977</c:v>
                </c:pt>
                <c:pt idx="133">
                  <c:v>693.39539999999977</c:v>
                </c:pt>
                <c:pt idx="134">
                  <c:v>702.58019999999976</c:v>
                </c:pt>
                <c:pt idx="135">
                  <c:v>711.80949999999973</c:v>
                </c:pt>
                <c:pt idx="136">
                  <c:v>720.90529999999967</c:v>
                </c:pt>
                <c:pt idx="137">
                  <c:v>730.13459999999964</c:v>
                </c:pt>
                <c:pt idx="138">
                  <c:v>739.31939999999963</c:v>
                </c:pt>
                <c:pt idx="139">
                  <c:v>748.63769999999965</c:v>
                </c:pt>
                <c:pt idx="140">
                  <c:v>758.04499999999962</c:v>
                </c:pt>
                <c:pt idx="141">
                  <c:v>764.43519999999967</c:v>
                </c:pt>
                <c:pt idx="142">
                  <c:v>768.78729999999962</c:v>
                </c:pt>
                <c:pt idx="143">
                  <c:v>771.64419999999961</c:v>
                </c:pt>
                <c:pt idx="144">
                  <c:v>773.05929999999967</c:v>
                </c:pt>
                <c:pt idx="145">
                  <c:v>773.45979999999963</c:v>
                </c:pt>
                <c:pt idx="146">
                  <c:v>773.45979999999963</c:v>
                </c:pt>
                <c:pt idx="147">
                  <c:v>773.45979999999963</c:v>
                </c:pt>
                <c:pt idx="148">
                  <c:v>773.45979999999963</c:v>
                </c:pt>
                <c:pt idx="149">
                  <c:v>773.45979999999963</c:v>
                </c:pt>
                <c:pt idx="150">
                  <c:v>773.45979999999963</c:v>
                </c:pt>
                <c:pt idx="151">
                  <c:v>774.35869999999966</c:v>
                </c:pt>
                <c:pt idx="152">
                  <c:v>776.20989999999961</c:v>
                </c:pt>
                <c:pt idx="153">
                  <c:v>780.22379999999964</c:v>
                </c:pt>
                <c:pt idx="154">
                  <c:v>783.08069999999964</c:v>
                </c:pt>
                <c:pt idx="155">
                  <c:v>784.90519999999958</c:v>
                </c:pt>
                <c:pt idx="156">
                  <c:v>785.90199999999959</c:v>
                </c:pt>
                <c:pt idx="157">
                  <c:v>786.37369999999964</c:v>
                </c:pt>
                <c:pt idx="158">
                  <c:v>789.02589999999964</c:v>
                </c:pt>
                <c:pt idx="159">
                  <c:v>793.49369999999965</c:v>
                </c:pt>
                <c:pt idx="160">
                  <c:v>797.06259999999963</c:v>
                </c:pt>
                <c:pt idx="161">
                  <c:v>803.39049999999963</c:v>
                </c:pt>
                <c:pt idx="162">
                  <c:v>810.5282999999996</c:v>
                </c:pt>
                <c:pt idx="163">
                  <c:v>818.70739999999955</c:v>
                </c:pt>
                <c:pt idx="164">
                  <c:v>827.10899999999958</c:v>
                </c:pt>
                <c:pt idx="165">
                  <c:v>835.55509999999958</c:v>
                </c:pt>
                <c:pt idx="166">
                  <c:v>843.95669999999961</c:v>
                </c:pt>
                <c:pt idx="167">
                  <c:v>852.31379999999956</c:v>
                </c:pt>
                <c:pt idx="168">
                  <c:v>860.75989999999956</c:v>
                </c:pt>
                <c:pt idx="169">
                  <c:v>869.20599999999956</c:v>
                </c:pt>
                <c:pt idx="170">
                  <c:v>877.78559999999959</c:v>
                </c:pt>
                <c:pt idx="171">
                  <c:v>886.23169999999959</c:v>
                </c:pt>
                <c:pt idx="172">
                  <c:v>894.54429999999957</c:v>
                </c:pt>
                <c:pt idx="173">
                  <c:v>902.99039999999957</c:v>
                </c:pt>
                <c:pt idx="174">
                  <c:v>911.5699999999996</c:v>
                </c:pt>
                <c:pt idx="175">
                  <c:v>920.23859999999956</c:v>
                </c:pt>
                <c:pt idx="176">
                  <c:v>928.90719999999953</c:v>
                </c:pt>
                <c:pt idx="177">
                  <c:v>937.48679999999956</c:v>
                </c:pt>
                <c:pt idx="178">
                  <c:v>946.19989999999962</c:v>
                </c:pt>
                <c:pt idx="179">
                  <c:v>954.86849999999959</c:v>
                </c:pt>
                <c:pt idx="180">
                  <c:v>963.62609999999961</c:v>
                </c:pt>
                <c:pt idx="181">
                  <c:v>972.51719999999966</c:v>
                </c:pt>
                <c:pt idx="182">
                  <c:v>981.45279999999968</c:v>
                </c:pt>
                <c:pt idx="183">
                  <c:v>990.52189999999973</c:v>
                </c:pt>
                <c:pt idx="184">
                  <c:v>999.45749999999975</c:v>
                </c:pt>
                <c:pt idx="185">
                  <c:v>1008.3040999999997</c:v>
                </c:pt>
                <c:pt idx="186">
                  <c:v>1016.9726999999997</c:v>
                </c:pt>
                <c:pt idx="187">
                  <c:v>1025.7747999999997</c:v>
                </c:pt>
                <c:pt idx="188">
                  <c:v>1034.7993999999997</c:v>
                </c:pt>
                <c:pt idx="189">
                  <c:v>1044.0019999999997</c:v>
                </c:pt>
                <c:pt idx="190">
                  <c:v>1053.2490999999998</c:v>
                </c:pt>
                <c:pt idx="191">
                  <c:v>1062.4516999999998</c:v>
                </c:pt>
                <c:pt idx="192">
                  <c:v>1071.7432999999999</c:v>
                </c:pt>
                <c:pt idx="193">
                  <c:v>1080.9903999999999</c:v>
                </c:pt>
                <c:pt idx="194">
                  <c:v>1090.0594999999998</c:v>
                </c:pt>
                <c:pt idx="195">
                  <c:v>1099.2175999999999</c:v>
                </c:pt>
                <c:pt idx="196">
                  <c:v>1108.5092</c:v>
                </c:pt>
                <c:pt idx="197">
                  <c:v>1117.8453</c:v>
                </c:pt>
                <c:pt idx="198">
                  <c:v>1127.3148999999999</c:v>
                </c:pt>
                <c:pt idx="199">
                  <c:v>1136.7844999999998</c:v>
                </c:pt>
                <c:pt idx="200">
                  <c:v>1146.1650999999997</c:v>
                </c:pt>
                <c:pt idx="201">
                  <c:v>1155.4566999999997</c:v>
                </c:pt>
                <c:pt idx="202">
                  <c:v>1164.6592999999998</c:v>
                </c:pt>
                <c:pt idx="203">
                  <c:v>1173.9953999999998</c:v>
                </c:pt>
                <c:pt idx="204">
                  <c:v>1183.2869999999998</c:v>
                </c:pt>
                <c:pt idx="205">
                  <c:v>1192.6230999999998</c:v>
                </c:pt>
                <c:pt idx="206">
                  <c:v>1201.9146999999998</c:v>
                </c:pt>
                <c:pt idx="207">
                  <c:v>1211.4287999999999</c:v>
                </c:pt>
                <c:pt idx="208">
                  <c:v>1220.8538999999998</c:v>
                </c:pt>
                <c:pt idx="209">
                  <c:v>1230.2344999999998</c:v>
                </c:pt>
                <c:pt idx="210">
                  <c:v>1239.6150999999998</c:v>
                </c:pt>
                <c:pt idx="211">
                  <c:v>1248.9956999999997</c:v>
                </c:pt>
                <c:pt idx="212">
                  <c:v>1258.5542999999998</c:v>
                </c:pt>
                <c:pt idx="213">
                  <c:v>1268.0683999999999</c:v>
                </c:pt>
                <c:pt idx="214">
                  <c:v>1277.7159999999999</c:v>
                </c:pt>
                <c:pt idx="215">
                  <c:v>1287.5861</c:v>
                </c:pt>
                <c:pt idx="216">
                  <c:v>1297.6342</c:v>
                </c:pt>
                <c:pt idx="217">
                  <c:v>1307.8157999999999</c:v>
                </c:pt>
                <c:pt idx="218">
                  <c:v>1318.0418999999999</c:v>
                </c:pt>
                <c:pt idx="219">
                  <c:v>1328.09</c:v>
                </c:pt>
                <c:pt idx="220">
                  <c:v>1338.0046</c:v>
                </c:pt>
                <c:pt idx="221">
                  <c:v>1347.9192</c:v>
                </c:pt>
                <c:pt idx="222">
                  <c:v>1357.8338000000001</c:v>
                </c:pt>
                <c:pt idx="223">
                  <c:v>1367.6149</c:v>
                </c:pt>
                <c:pt idx="224">
                  <c:v>1377.307</c:v>
                </c:pt>
                <c:pt idx="225">
                  <c:v>1387.0436</c:v>
                </c:pt>
                <c:pt idx="226">
                  <c:v>1396.8246999999999</c:v>
                </c:pt>
                <c:pt idx="227">
                  <c:v>1406.5167999999999</c:v>
                </c:pt>
                <c:pt idx="228">
                  <c:v>1416.0753999999999</c:v>
                </c:pt>
                <c:pt idx="229">
                  <c:v>1425.5895</c:v>
                </c:pt>
                <c:pt idx="230">
                  <c:v>1435.0146</c:v>
                </c:pt>
                <c:pt idx="231">
                  <c:v>1444.2617</c:v>
                </c:pt>
                <c:pt idx="232">
                  <c:v>1453.5088000000001</c:v>
                </c:pt>
                <c:pt idx="233">
                  <c:v>1462.7114000000001</c:v>
                </c:pt>
                <c:pt idx="234">
                  <c:v>1471.8695000000002</c:v>
                </c:pt>
                <c:pt idx="235">
                  <c:v>1478.3042000000003</c:v>
                </c:pt>
                <c:pt idx="236">
                  <c:v>1483.5196000000003</c:v>
                </c:pt>
                <c:pt idx="237">
                  <c:v>1487.3644000000004</c:v>
                </c:pt>
                <c:pt idx="238">
                  <c:v>1493.3986000000004</c:v>
                </c:pt>
                <c:pt idx="239">
                  <c:v>1500.4207000000004</c:v>
                </c:pt>
                <c:pt idx="240">
                  <c:v>1505.9743000000003</c:v>
                </c:pt>
                <c:pt idx="241">
                  <c:v>1510.5222000000003</c:v>
                </c:pt>
                <c:pt idx="242">
                  <c:v>1513.3791000000003</c:v>
                </c:pt>
                <c:pt idx="243">
                  <c:v>1514.3136000000004</c:v>
                </c:pt>
                <c:pt idx="244">
                  <c:v>1514.4471000000003</c:v>
                </c:pt>
                <c:pt idx="245">
                  <c:v>1514.4471000000003</c:v>
                </c:pt>
                <c:pt idx="246">
                  <c:v>1514.4471000000003</c:v>
                </c:pt>
                <c:pt idx="247">
                  <c:v>1514.4471000000003</c:v>
                </c:pt>
                <c:pt idx="248">
                  <c:v>1514.4471000000003</c:v>
                </c:pt>
                <c:pt idx="249">
                  <c:v>1514.4471000000003</c:v>
                </c:pt>
                <c:pt idx="250">
                  <c:v>1514.4471000000003</c:v>
                </c:pt>
                <c:pt idx="251">
                  <c:v>1514.4471000000003</c:v>
                </c:pt>
                <c:pt idx="252">
                  <c:v>1516.5030000000004</c:v>
                </c:pt>
                <c:pt idx="253">
                  <c:v>1519.4375000000005</c:v>
                </c:pt>
                <c:pt idx="254">
                  <c:v>1522.6066000000005</c:v>
                </c:pt>
                <c:pt idx="255">
                  <c:v>1527.4635000000005</c:v>
                </c:pt>
                <c:pt idx="256">
                  <c:v>1532.9014000000004</c:v>
                </c:pt>
                <c:pt idx="257">
                  <c:v>1540.8313000000005</c:v>
                </c:pt>
                <c:pt idx="258">
                  <c:v>1548.7612000000006</c:v>
                </c:pt>
                <c:pt idx="259">
                  <c:v>1556.7979000000007</c:v>
                </c:pt>
                <c:pt idx="260">
                  <c:v>1564.9948000000006</c:v>
                </c:pt>
                <c:pt idx="261">
                  <c:v>1573.2985000000006</c:v>
                </c:pt>
                <c:pt idx="262">
                  <c:v>1581.7090000000005</c:v>
                </c:pt>
                <c:pt idx="263">
                  <c:v>1590.0661000000005</c:v>
                </c:pt>
                <c:pt idx="264">
                  <c:v>1598.5300000000004</c:v>
                </c:pt>
                <c:pt idx="265">
                  <c:v>1606.8871000000004</c:v>
                </c:pt>
                <c:pt idx="266">
                  <c:v>1615.1374000000003</c:v>
                </c:pt>
                <c:pt idx="267">
                  <c:v>1623.6013000000003</c:v>
                </c:pt>
                <c:pt idx="268">
                  <c:v>1632.1186000000002</c:v>
                </c:pt>
                <c:pt idx="269">
                  <c:v>1640.6893000000002</c:v>
                </c:pt>
                <c:pt idx="270">
                  <c:v>1649.3134000000002</c:v>
                </c:pt>
                <c:pt idx="271">
                  <c:v>1658.0977000000003</c:v>
                </c:pt>
                <c:pt idx="272">
                  <c:v>1666.9888000000003</c:v>
                </c:pt>
                <c:pt idx="273">
                  <c:v>1675.7731000000003</c:v>
                </c:pt>
                <c:pt idx="274">
                  <c:v>1684.3972000000003</c:v>
                </c:pt>
                <c:pt idx="275">
                  <c:v>1693.2883000000004</c:v>
                </c:pt>
                <c:pt idx="276">
                  <c:v>1702.1794000000004</c:v>
                </c:pt>
                <c:pt idx="277">
                  <c:v>1711.2841000000005</c:v>
                </c:pt>
                <c:pt idx="278">
                  <c:v>1720.4422000000006</c:v>
                </c:pt>
                <c:pt idx="279">
                  <c:v>1729.6537000000008</c:v>
                </c:pt>
                <c:pt idx="280">
                  <c:v>1739.0788000000007</c:v>
                </c:pt>
                <c:pt idx="281">
                  <c:v>1748.5573000000006</c:v>
                </c:pt>
                <c:pt idx="282">
                  <c:v>1758.0358000000006</c:v>
                </c:pt>
                <c:pt idx="283">
                  <c:v>1767.3541000000005</c:v>
                </c:pt>
                <c:pt idx="284">
                  <c:v>1776.6190000000004</c:v>
                </c:pt>
                <c:pt idx="285">
                  <c:v>1785.5101000000004</c:v>
                </c:pt>
                <c:pt idx="286">
                  <c:v>1794.2410000000004</c:v>
                </c:pt>
                <c:pt idx="287">
                  <c:v>1803.0253000000005</c:v>
                </c:pt>
                <c:pt idx="288">
                  <c:v>1811.5426000000004</c:v>
                </c:pt>
                <c:pt idx="289">
                  <c:v>1819.6861000000004</c:v>
                </c:pt>
                <c:pt idx="290">
                  <c:v>1827.4024000000004</c:v>
                </c:pt>
                <c:pt idx="291">
                  <c:v>1834.7983000000004</c:v>
                </c:pt>
                <c:pt idx="292">
                  <c:v>1842.0340000000003</c:v>
                </c:pt>
                <c:pt idx="293">
                  <c:v>1848.9493000000002</c:v>
                </c:pt>
                <c:pt idx="294">
                  <c:v>1855.5442000000003</c:v>
                </c:pt>
                <c:pt idx="295">
                  <c:v>1861.7119000000002</c:v>
                </c:pt>
                <c:pt idx="296">
                  <c:v>1867.6126000000002</c:v>
                </c:pt>
                <c:pt idx="297">
                  <c:v>1873.4599000000001</c:v>
                </c:pt>
                <c:pt idx="298">
                  <c:v>1878.7732000000001</c:v>
                </c:pt>
                <c:pt idx="299">
                  <c:v>1883.5525</c:v>
                </c:pt>
                <c:pt idx="300">
                  <c:v>1888.2249999999999</c:v>
                </c:pt>
                <c:pt idx="301">
                  <c:v>1892.6305</c:v>
                </c:pt>
                <c:pt idx="302">
                  <c:v>1896.6088</c:v>
                </c:pt>
                <c:pt idx="303">
                  <c:v>1900.4802999999999</c:v>
                </c:pt>
                <c:pt idx="304">
                  <c:v>1904.3517999999999</c:v>
                </c:pt>
                <c:pt idx="305">
                  <c:v>1908.8641</c:v>
                </c:pt>
                <c:pt idx="306">
                  <c:v>1913.6967999999999</c:v>
                </c:pt>
                <c:pt idx="307">
                  <c:v>1918.5828999999999</c:v>
                </c:pt>
                <c:pt idx="308">
                  <c:v>1923.7893999999999</c:v>
                </c:pt>
                <c:pt idx="309">
                  <c:v>1929.2094999999999</c:v>
                </c:pt>
                <c:pt idx="310">
                  <c:v>1934.6296</c:v>
                </c:pt>
                <c:pt idx="311">
                  <c:v>1939.9963</c:v>
                </c:pt>
                <c:pt idx="312">
                  <c:v>1945.4698000000001</c:v>
                </c:pt>
                <c:pt idx="313">
                  <c:v>1950.8899000000001</c:v>
                </c:pt>
                <c:pt idx="314">
                  <c:v>1956.5236000000002</c:v>
                </c:pt>
                <c:pt idx="315">
                  <c:v>1962.4243000000001</c:v>
                </c:pt>
                <c:pt idx="316">
                  <c:v>1968.2716</c:v>
                </c:pt>
                <c:pt idx="317">
                  <c:v>1974.0654999999999</c:v>
                </c:pt>
                <c:pt idx="318">
                  <c:v>1980.2331999999999</c:v>
                </c:pt>
                <c:pt idx="319">
                  <c:v>1986.5610999999999</c:v>
                </c:pt>
                <c:pt idx="320">
                  <c:v>1993.2094</c:v>
                </c:pt>
                <c:pt idx="321">
                  <c:v>2000.0179000000001</c:v>
                </c:pt>
                <c:pt idx="322">
                  <c:v>2006.7730000000001</c:v>
                </c:pt>
                <c:pt idx="323">
                  <c:v>2013.5815000000002</c:v>
                </c:pt>
                <c:pt idx="324">
                  <c:v>2020.4434000000003</c:v>
                </c:pt>
                <c:pt idx="325">
                  <c:v>2027.5723000000003</c:v>
                </c:pt>
                <c:pt idx="326">
                  <c:v>2034.8080000000002</c:v>
                </c:pt>
                <c:pt idx="327">
                  <c:v>2042.3107000000002</c:v>
                </c:pt>
                <c:pt idx="328">
                  <c:v>2050.1338000000001</c:v>
                </c:pt>
                <c:pt idx="329">
                  <c:v>2058.0102999999999</c:v>
                </c:pt>
                <c:pt idx="330">
                  <c:v>2065.8867999999998</c:v>
                </c:pt>
                <c:pt idx="331">
                  <c:v>2074.0302999999999</c:v>
                </c:pt>
                <c:pt idx="332">
                  <c:v>2082.1738</c:v>
                </c:pt>
                <c:pt idx="333">
                  <c:v>2090.6377000000002</c:v>
                </c:pt>
                <c:pt idx="334">
                  <c:v>2099.0482000000002</c:v>
                </c:pt>
                <c:pt idx="335">
                  <c:v>2107.8325</c:v>
                </c:pt>
                <c:pt idx="336">
                  <c:v>2116.7235999999998</c:v>
                </c:pt>
                <c:pt idx="337">
                  <c:v>2126.0418999999997</c:v>
                </c:pt>
                <c:pt idx="338">
                  <c:v>2135.5737999999997</c:v>
                </c:pt>
                <c:pt idx="339">
                  <c:v>2145.1590999999999</c:v>
                </c:pt>
                <c:pt idx="340">
                  <c:v>2154.8512000000001</c:v>
                </c:pt>
                <c:pt idx="341">
                  <c:v>2164.9704999999999</c:v>
                </c:pt>
                <c:pt idx="342">
                  <c:v>2175.5704000000001</c:v>
                </c:pt>
                <c:pt idx="343">
                  <c:v>2186.2771000000002</c:v>
                </c:pt>
                <c:pt idx="344">
                  <c:v>2197.3576000000003</c:v>
                </c:pt>
                <c:pt idx="345">
                  <c:v>2208.6517000000003</c:v>
                </c:pt>
                <c:pt idx="346">
                  <c:v>2220.1594000000005</c:v>
                </c:pt>
                <c:pt idx="347">
                  <c:v>2231.8807000000006</c:v>
                </c:pt>
                <c:pt idx="348">
                  <c:v>2243.5486000000005</c:v>
                </c:pt>
                <c:pt idx="349">
                  <c:v>2255.6437000000005</c:v>
                </c:pt>
                <c:pt idx="350">
                  <c:v>2267.6320000000005</c:v>
                </c:pt>
                <c:pt idx="351">
                  <c:v>2279.3533000000007</c:v>
                </c:pt>
                <c:pt idx="352">
                  <c:v>2290.7542000000008</c:v>
                </c:pt>
                <c:pt idx="353">
                  <c:v>2301.9415000000008</c:v>
                </c:pt>
                <c:pt idx="354">
                  <c:v>2313.1288000000009</c:v>
                </c:pt>
                <c:pt idx="355">
                  <c:v>2324.2627000000007</c:v>
                </c:pt>
                <c:pt idx="356">
                  <c:v>2335.0228000000006</c:v>
                </c:pt>
                <c:pt idx="357">
                  <c:v>2345.6227000000008</c:v>
                </c:pt>
                <c:pt idx="358">
                  <c:v>2356.1692000000007</c:v>
                </c:pt>
                <c:pt idx="359">
                  <c:v>2366.2351000000008</c:v>
                </c:pt>
                <c:pt idx="360">
                  <c:v>2375.927200000001</c:v>
                </c:pt>
                <c:pt idx="361">
                  <c:v>2385.565900000001</c:v>
                </c:pt>
                <c:pt idx="362">
                  <c:v>2394.6706000000008</c:v>
                </c:pt>
                <c:pt idx="363">
                  <c:v>2403.3481000000006</c:v>
                </c:pt>
                <c:pt idx="364">
                  <c:v>2411.7052000000008</c:v>
                </c:pt>
                <c:pt idx="365">
                  <c:v>2419.5817000000006</c:v>
                </c:pt>
                <c:pt idx="366">
                  <c:v>2427.2446000000004</c:v>
                </c:pt>
                <c:pt idx="367">
                  <c:v>2434.9075000000003</c:v>
                </c:pt>
                <c:pt idx="368">
                  <c:v>2442.4102000000003</c:v>
                </c:pt>
                <c:pt idx="369">
                  <c:v>2450.0197000000003</c:v>
                </c:pt>
                <c:pt idx="370">
                  <c:v>2457.0952000000002</c:v>
                </c:pt>
                <c:pt idx="371">
                  <c:v>2464.2775000000001</c:v>
                </c:pt>
                <c:pt idx="372">
                  <c:v>2471.1394</c:v>
                </c:pt>
                <c:pt idx="373">
                  <c:v>2477.5207</c:v>
                </c:pt>
                <c:pt idx="374">
                  <c:v>2483.6884</c:v>
                </c:pt>
                <c:pt idx="375">
                  <c:v>2489.5891000000001</c:v>
                </c:pt>
                <c:pt idx="376">
                  <c:v>2494.7955999999999</c:v>
                </c:pt>
                <c:pt idx="377">
                  <c:v>2500.0020999999997</c:v>
                </c:pt>
                <c:pt idx="378">
                  <c:v>2504.8881999999999</c:v>
                </c:pt>
                <c:pt idx="379">
                  <c:v>2509.5072999999998</c:v>
                </c:pt>
                <c:pt idx="380">
                  <c:v>2513.7525999999998</c:v>
                </c:pt>
                <c:pt idx="381">
                  <c:v>2517.3036999999999</c:v>
                </c:pt>
                <c:pt idx="382">
                  <c:v>2520.6945999999998</c:v>
                </c:pt>
                <c:pt idx="383">
                  <c:v>2524.1922999999997</c:v>
                </c:pt>
                <c:pt idx="384">
                  <c:v>2527.3695999999995</c:v>
                </c:pt>
                <c:pt idx="385">
                  <c:v>2533.3414999999995</c:v>
                </c:pt>
                <c:pt idx="386">
                  <c:v>2539.2955999999995</c:v>
                </c:pt>
                <c:pt idx="387">
                  <c:v>2543.0424999999996</c:v>
                </c:pt>
                <c:pt idx="388">
                  <c:v>2544.9203999999995</c:v>
                </c:pt>
                <c:pt idx="389">
                  <c:v>2547.5992999999994</c:v>
                </c:pt>
                <c:pt idx="390">
                  <c:v>2548.5693999999994</c:v>
                </c:pt>
                <c:pt idx="391">
                  <c:v>2548.9520999999995</c:v>
                </c:pt>
                <c:pt idx="392">
                  <c:v>2549.6996999999997</c:v>
                </c:pt>
                <c:pt idx="393">
                  <c:v>2550.8210999999997</c:v>
                </c:pt>
                <c:pt idx="394">
                  <c:v>2552.9036999999998</c:v>
                </c:pt>
                <c:pt idx="395">
                  <c:v>2553.0906</c:v>
                </c:pt>
                <c:pt idx="396">
                  <c:v>2553.0906</c:v>
                </c:pt>
                <c:pt idx="397">
                  <c:v>2553.0906</c:v>
                </c:pt>
                <c:pt idx="398">
                  <c:v>2553.0906</c:v>
                </c:pt>
                <c:pt idx="399">
                  <c:v>2553.0906</c:v>
                </c:pt>
                <c:pt idx="400">
                  <c:v>2553.0906</c:v>
                </c:pt>
                <c:pt idx="401">
                  <c:v>2553.0906</c:v>
                </c:pt>
                <c:pt idx="402">
                  <c:v>2553.0906</c:v>
                </c:pt>
                <c:pt idx="403">
                  <c:v>2553.0906</c:v>
                </c:pt>
                <c:pt idx="404">
                  <c:v>2553.0906</c:v>
                </c:pt>
                <c:pt idx="405">
                  <c:v>2553.0906</c:v>
                </c:pt>
                <c:pt idx="406">
                  <c:v>2553.0906</c:v>
                </c:pt>
                <c:pt idx="407">
                  <c:v>2553.0906</c:v>
                </c:pt>
                <c:pt idx="408">
                  <c:v>2553.0906</c:v>
                </c:pt>
                <c:pt idx="409">
                  <c:v>2553.0906</c:v>
                </c:pt>
                <c:pt idx="410">
                  <c:v>2553.0906</c:v>
                </c:pt>
                <c:pt idx="411">
                  <c:v>2553.0906</c:v>
                </c:pt>
                <c:pt idx="412">
                  <c:v>2554.0963000000002</c:v>
                </c:pt>
                <c:pt idx="413">
                  <c:v>2557.1668</c:v>
                </c:pt>
                <c:pt idx="414">
                  <c:v>2561.8036999999999</c:v>
                </c:pt>
                <c:pt idx="415">
                  <c:v>2567.2415999999998</c:v>
                </c:pt>
                <c:pt idx="416">
                  <c:v>2573.7919999999999</c:v>
                </c:pt>
                <c:pt idx="417">
                  <c:v>2580.5025999999998</c:v>
                </c:pt>
                <c:pt idx="418">
                  <c:v>2587.3733999999999</c:v>
                </c:pt>
                <c:pt idx="419">
                  <c:v>2594.4043999999999</c:v>
                </c:pt>
                <c:pt idx="420">
                  <c:v>2601.4353999999998</c:v>
                </c:pt>
                <c:pt idx="421">
                  <c:v>2608.4663999999998</c:v>
                </c:pt>
                <c:pt idx="422">
                  <c:v>2615.6041999999998</c:v>
                </c:pt>
                <c:pt idx="423">
                  <c:v>2622.9555999999998</c:v>
                </c:pt>
                <c:pt idx="424">
                  <c:v>2630.2535999999996</c:v>
                </c:pt>
                <c:pt idx="425">
                  <c:v>2637.7117999999996</c:v>
                </c:pt>
                <c:pt idx="426">
                  <c:v>2645.3835999999997</c:v>
                </c:pt>
                <c:pt idx="427">
                  <c:v>2653.2689999999998</c:v>
                </c:pt>
                <c:pt idx="428">
                  <c:v>2661.2077999999997</c:v>
                </c:pt>
                <c:pt idx="429">
                  <c:v>2669.2</c:v>
                </c:pt>
                <c:pt idx="430">
                  <c:v>2677.2455999999997</c:v>
                </c:pt>
                <c:pt idx="431">
                  <c:v>2685.3979999999997</c:v>
                </c:pt>
                <c:pt idx="432">
                  <c:v>2693.7639999999997</c:v>
                </c:pt>
                <c:pt idx="433">
                  <c:v>2701.9163999999996</c:v>
                </c:pt>
                <c:pt idx="434">
                  <c:v>2710.1755999999996</c:v>
                </c:pt>
                <c:pt idx="435">
                  <c:v>2718.1143999999995</c:v>
                </c:pt>
                <c:pt idx="436">
                  <c:v>2725.5191999999993</c:v>
                </c:pt>
                <c:pt idx="437">
                  <c:v>2732.6035999999995</c:v>
                </c:pt>
                <c:pt idx="438">
                  <c:v>2739.1539999999995</c:v>
                </c:pt>
                <c:pt idx="439">
                  <c:v>2745.5975999999996</c:v>
                </c:pt>
                <c:pt idx="440">
                  <c:v>2752.1479999999997</c:v>
                </c:pt>
                <c:pt idx="441">
                  <c:v>2758.3779999999997</c:v>
                </c:pt>
                <c:pt idx="442">
                  <c:v>2764.3943999999997</c:v>
                </c:pt>
                <c:pt idx="443">
                  <c:v>2770.0903999999996</c:v>
                </c:pt>
                <c:pt idx="444">
                  <c:v>2775.3591999999994</c:v>
                </c:pt>
                <c:pt idx="445">
                  <c:v>2780.4143999999992</c:v>
                </c:pt>
                <c:pt idx="446">
                  <c:v>2785.469599999999</c:v>
                </c:pt>
                <c:pt idx="447">
                  <c:v>2790.3111999999992</c:v>
                </c:pt>
                <c:pt idx="448">
                  <c:v>2794.7255999999993</c:v>
                </c:pt>
                <c:pt idx="449">
                  <c:v>2798.6059999999993</c:v>
                </c:pt>
                <c:pt idx="450">
                  <c:v>2802.0591999999992</c:v>
                </c:pt>
                <c:pt idx="451">
                  <c:v>2805.7259999999992</c:v>
                </c:pt>
                <c:pt idx="452">
                  <c:v>2809.3927999999992</c:v>
                </c:pt>
                <c:pt idx="453">
                  <c:v>2813.0595999999991</c:v>
                </c:pt>
                <c:pt idx="454">
                  <c:v>2816.9399999999991</c:v>
                </c:pt>
                <c:pt idx="455">
                  <c:v>2820.3931999999991</c:v>
                </c:pt>
                <c:pt idx="456">
                  <c:v>2824.059999999999</c:v>
                </c:pt>
                <c:pt idx="457">
                  <c:v>2827.940399999999</c:v>
                </c:pt>
                <c:pt idx="458">
                  <c:v>2831.8207999999991</c:v>
                </c:pt>
                <c:pt idx="459">
                  <c:v>2836.4487999999992</c:v>
                </c:pt>
                <c:pt idx="460">
                  <c:v>2840.8631999999993</c:v>
                </c:pt>
                <c:pt idx="461">
                  <c:v>2846.4523999999992</c:v>
                </c:pt>
                <c:pt idx="462">
                  <c:v>2853.3231999999994</c:v>
                </c:pt>
                <c:pt idx="463">
                  <c:v>2861.6891999999993</c:v>
                </c:pt>
                <c:pt idx="464">
                  <c:v>2871.3367999999991</c:v>
                </c:pt>
                <c:pt idx="465">
                  <c:v>2881.9455999999991</c:v>
                </c:pt>
                <c:pt idx="466">
                  <c:v>2893.9427999999989</c:v>
                </c:pt>
                <c:pt idx="467">
                  <c:v>2906.0467999999987</c:v>
                </c:pt>
                <c:pt idx="468">
                  <c:v>2918.5779999999986</c:v>
                </c:pt>
                <c:pt idx="469">
                  <c:v>2930.6819999999984</c:v>
                </c:pt>
                <c:pt idx="470">
                  <c:v>2943.2131999999983</c:v>
                </c:pt>
                <c:pt idx="471">
                  <c:v>2955.1035999999981</c:v>
                </c:pt>
                <c:pt idx="472">
                  <c:v>2967.1007999999979</c:v>
                </c:pt>
                <c:pt idx="473">
                  <c:v>2979.2047999999977</c:v>
                </c:pt>
                <c:pt idx="474">
                  <c:v>2991.0951999999975</c:v>
                </c:pt>
                <c:pt idx="475">
                  <c:v>3002.6651999999976</c:v>
                </c:pt>
                <c:pt idx="476">
                  <c:v>3014.4487999999978</c:v>
                </c:pt>
                <c:pt idx="477">
                  <c:v>3025.5915999999979</c:v>
                </c:pt>
                <c:pt idx="478">
                  <c:v>3037.1615999999981</c:v>
                </c:pt>
                <c:pt idx="479">
                  <c:v>3048.9451999999983</c:v>
                </c:pt>
                <c:pt idx="480">
                  <c:v>3061.1559999999981</c:v>
                </c:pt>
                <c:pt idx="481">
                  <c:v>3073.366799999998</c:v>
                </c:pt>
                <c:pt idx="482">
                  <c:v>3085.6487999999981</c:v>
                </c:pt>
                <c:pt idx="483">
                  <c:v>3098.0019999999981</c:v>
                </c:pt>
                <c:pt idx="484">
                  <c:v>3110.3551999999981</c:v>
                </c:pt>
                <c:pt idx="485">
                  <c:v>3123.1355999999982</c:v>
                </c:pt>
                <c:pt idx="486">
                  <c:v>3136.2719999999981</c:v>
                </c:pt>
                <c:pt idx="487">
                  <c:v>3149.7643999999982</c:v>
                </c:pt>
                <c:pt idx="488">
                  <c:v>3163.1143999999981</c:v>
                </c:pt>
                <c:pt idx="489">
                  <c:v>3176.3931999999982</c:v>
                </c:pt>
                <c:pt idx="490">
                  <c:v>3189.9567999999981</c:v>
                </c:pt>
                <c:pt idx="491">
                  <c:v>3203.4491999999982</c:v>
                </c:pt>
                <c:pt idx="492">
                  <c:v>3216.6567999999984</c:v>
                </c:pt>
                <c:pt idx="493">
                  <c:v>3229.9355999999984</c:v>
                </c:pt>
                <c:pt idx="494">
                  <c:v>3242.8583999999983</c:v>
                </c:pt>
                <c:pt idx="495">
                  <c:v>3255.567599999998</c:v>
                </c:pt>
                <c:pt idx="496">
                  <c:v>3268.1343999999981</c:v>
                </c:pt>
                <c:pt idx="497">
                  <c:v>3280.2739999999981</c:v>
                </c:pt>
                <c:pt idx="498">
                  <c:v>3292.6271999999981</c:v>
                </c:pt>
                <c:pt idx="499">
                  <c:v>3304.9803999999981</c:v>
                </c:pt>
                <c:pt idx="500">
                  <c:v>3317.1199999999981</c:v>
                </c:pt>
                <c:pt idx="501">
                  <c:v>3328.259599999998</c:v>
                </c:pt>
                <c:pt idx="502">
                  <c:v>3337.076999999998</c:v>
                </c:pt>
                <c:pt idx="503">
                  <c:v>3344.0698999999981</c:v>
                </c:pt>
                <c:pt idx="504">
                  <c:v>3349.9979999999982</c:v>
                </c:pt>
                <c:pt idx="505">
                  <c:v>3355.9648999999981</c:v>
                </c:pt>
                <c:pt idx="506">
                  <c:v>3362.0150999999983</c:v>
                </c:pt>
                <c:pt idx="507">
                  <c:v>3368.9876999999983</c:v>
                </c:pt>
                <c:pt idx="508">
                  <c:v>3375.7765999999983</c:v>
                </c:pt>
                <c:pt idx="509">
                  <c:v>3382.7377999999985</c:v>
                </c:pt>
                <c:pt idx="510">
                  <c:v>3389.8082999999983</c:v>
                </c:pt>
                <c:pt idx="511">
                  <c:v>3396.6377999999982</c:v>
                </c:pt>
                <c:pt idx="512">
                  <c:v>3402.876699999998</c:v>
                </c:pt>
                <c:pt idx="513">
                  <c:v>3409.1155999999978</c:v>
                </c:pt>
                <c:pt idx="514">
                  <c:v>3415.2832999999978</c:v>
                </c:pt>
                <c:pt idx="515">
                  <c:v>3421.4509999999977</c:v>
                </c:pt>
                <c:pt idx="516">
                  <c:v>3427.8322999999978</c:v>
                </c:pt>
                <c:pt idx="517">
                  <c:v>3434.2135999999978</c:v>
                </c:pt>
                <c:pt idx="518">
                  <c:v>3440.737299999998</c:v>
                </c:pt>
                <c:pt idx="519">
                  <c:v>3447.1897999999978</c:v>
                </c:pt>
                <c:pt idx="520">
                  <c:v>3453.713499999998</c:v>
                </c:pt>
                <c:pt idx="521">
                  <c:v>3460.3083999999981</c:v>
                </c:pt>
                <c:pt idx="522">
                  <c:v>3466.6896999999981</c:v>
                </c:pt>
                <c:pt idx="523">
                  <c:v>3473.142199999998</c:v>
                </c:pt>
                <c:pt idx="524">
                  <c:v>3479.5946999999978</c:v>
                </c:pt>
                <c:pt idx="525">
                  <c:v>3485.9759999999978</c:v>
                </c:pt>
                <c:pt idx="526">
                  <c:v>3492.2148999999977</c:v>
                </c:pt>
                <c:pt idx="527">
                  <c:v>3498.6673999999975</c:v>
                </c:pt>
                <c:pt idx="528">
                  <c:v>3505.2622999999976</c:v>
                </c:pt>
                <c:pt idx="529">
                  <c:v>3511.6435999999976</c:v>
                </c:pt>
                <c:pt idx="530">
                  <c:v>3517.8112999999976</c:v>
                </c:pt>
                <c:pt idx="531">
                  <c:v>3524.1925999999976</c:v>
                </c:pt>
                <c:pt idx="532">
                  <c:v>3530.4314999999974</c:v>
                </c:pt>
                <c:pt idx="533">
                  <c:v>3536.6703999999972</c:v>
                </c:pt>
                <c:pt idx="534">
                  <c:v>3543.0516999999973</c:v>
                </c:pt>
                <c:pt idx="535">
                  <c:v>3549.3617999999974</c:v>
                </c:pt>
                <c:pt idx="536">
                  <c:v>3555.7430999999974</c:v>
                </c:pt>
                <c:pt idx="537">
                  <c:v>3562.2667999999976</c:v>
                </c:pt>
                <c:pt idx="538">
                  <c:v>3568.7904999999978</c:v>
                </c:pt>
                <c:pt idx="539">
                  <c:v>3575.5277999999976</c:v>
                </c:pt>
                <c:pt idx="540">
                  <c:v>3582.4786999999974</c:v>
                </c:pt>
                <c:pt idx="541">
                  <c:v>3589.3583999999973</c:v>
                </c:pt>
                <c:pt idx="542">
                  <c:v>3596.3092999999972</c:v>
                </c:pt>
                <c:pt idx="543">
                  <c:v>3603.3313999999973</c:v>
                </c:pt>
                <c:pt idx="544">
                  <c:v>3610.3534999999974</c:v>
                </c:pt>
                <c:pt idx="545">
                  <c:v>3617.4467999999974</c:v>
                </c:pt>
                <c:pt idx="546">
                  <c:v>3624.5400999999974</c:v>
                </c:pt>
                <c:pt idx="547">
                  <c:v>3631.4197999999974</c:v>
                </c:pt>
                <c:pt idx="548">
                  <c:v>3638.0858999999973</c:v>
                </c:pt>
                <c:pt idx="549">
                  <c:v>3644.6095999999975</c:v>
                </c:pt>
                <c:pt idx="550">
                  <c:v>3651.2044999999976</c:v>
                </c:pt>
                <c:pt idx="551">
                  <c:v>3657.8705999999975</c:v>
                </c:pt>
                <c:pt idx="552">
                  <c:v>3664.3942999999977</c:v>
                </c:pt>
                <c:pt idx="553">
                  <c:v>3670.7043999999978</c:v>
                </c:pt>
                <c:pt idx="554">
                  <c:v>3677.1568999999977</c:v>
                </c:pt>
                <c:pt idx="555">
                  <c:v>3683.6805999999979</c:v>
                </c:pt>
                <c:pt idx="556">
                  <c:v>3690.0618999999979</c:v>
                </c:pt>
                <c:pt idx="557">
                  <c:v>3696.5143999999977</c:v>
                </c:pt>
                <c:pt idx="558">
                  <c:v>3702.9668999999976</c:v>
                </c:pt>
                <c:pt idx="559">
                  <c:v>3709.2769999999978</c:v>
                </c:pt>
                <c:pt idx="560">
                  <c:v>3715.5158999999976</c:v>
                </c:pt>
                <c:pt idx="561">
                  <c:v>3721.6835999999976</c:v>
                </c:pt>
                <c:pt idx="562">
                  <c:v>3727.9224999999974</c:v>
                </c:pt>
                <c:pt idx="563">
                  <c:v>3734.1613999999972</c:v>
                </c:pt>
                <c:pt idx="564">
                  <c:v>3740.4002999999971</c:v>
                </c:pt>
                <c:pt idx="565">
                  <c:v>3746.7103999999972</c:v>
                </c:pt>
                <c:pt idx="566">
                  <c:v>3753.1628999999971</c:v>
                </c:pt>
                <c:pt idx="567">
                  <c:v>3759.615399999997</c:v>
                </c:pt>
                <c:pt idx="568">
                  <c:v>3766.2814999999969</c:v>
                </c:pt>
                <c:pt idx="569">
                  <c:v>3772.8051999999971</c:v>
                </c:pt>
                <c:pt idx="570">
                  <c:v>3779.471299999997</c:v>
                </c:pt>
                <c:pt idx="571">
                  <c:v>3785.9237999999968</c:v>
                </c:pt>
                <c:pt idx="572">
                  <c:v>3792.3050999999969</c:v>
                </c:pt>
                <c:pt idx="573">
                  <c:v>3798.8999999999969</c:v>
                </c:pt>
                <c:pt idx="574">
                  <c:v>3805.5660999999968</c:v>
                </c:pt>
                <c:pt idx="575">
                  <c:v>3812.1609999999969</c:v>
                </c:pt>
                <c:pt idx="576">
                  <c:v>3818.6846999999971</c:v>
                </c:pt>
                <c:pt idx="577">
                  <c:v>3824.9947999999972</c:v>
                </c:pt>
                <c:pt idx="578">
                  <c:v>3831.5184999999974</c:v>
                </c:pt>
                <c:pt idx="579">
                  <c:v>3838.1845999999973</c:v>
                </c:pt>
                <c:pt idx="580">
                  <c:v>3844.9218999999971</c:v>
                </c:pt>
                <c:pt idx="581">
                  <c:v>3851.5167999999971</c:v>
                </c:pt>
                <c:pt idx="582">
                  <c:v>3858.0404999999973</c:v>
                </c:pt>
                <c:pt idx="583">
                  <c:v>3864.4217999999973</c:v>
                </c:pt>
                <c:pt idx="584">
                  <c:v>3870.9454999999975</c:v>
                </c:pt>
                <c:pt idx="585">
                  <c:v>3877.3267999999975</c:v>
                </c:pt>
                <c:pt idx="586">
                  <c:v>3883.4944999999975</c:v>
                </c:pt>
                <c:pt idx="587">
                  <c:v>3889.7333999999973</c:v>
                </c:pt>
                <c:pt idx="588">
                  <c:v>3896.1146999999974</c:v>
                </c:pt>
                <c:pt idx="589">
                  <c:v>3902.6383999999975</c:v>
                </c:pt>
                <c:pt idx="590">
                  <c:v>3909.5180999999975</c:v>
                </c:pt>
                <c:pt idx="591">
                  <c:v>3916.3265999999976</c:v>
                </c:pt>
                <c:pt idx="592">
                  <c:v>3923.2774999999974</c:v>
                </c:pt>
                <c:pt idx="593">
                  <c:v>3930.5843999999975</c:v>
                </c:pt>
                <c:pt idx="594">
                  <c:v>3937.8912999999975</c:v>
                </c:pt>
                <c:pt idx="595">
                  <c:v>3945.1981999999975</c:v>
                </c:pt>
                <c:pt idx="596">
                  <c:v>3952.2914999999975</c:v>
                </c:pt>
                <c:pt idx="597">
                  <c:v>3959.2423999999974</c:v>
                </c:pt>
                <c:pt idx="598">
                  <c:v>3966.0508999999975</c:v>
                </c:pt>
                <c:pt idx="599">
                  <c:v>3972.9305999999974</c:v>
                </c:pt>
                <c:pt idx="600">
                  <c:v>3979.6678999999972</c:v>
                </c:pt>
                <c:pt idx="601">
                  <c:v>3986.618799999997</c:v>
                </c:pt>
                <c:pt idx="602">
                  <c:v>3993.5696999999968</c:v>
                </c:pt>
                <c:pt idx="603">
                  <c:v>4000.591799999997</c:v>
                </c:pt>
                <c:pt idx="604">
                  <c:v>4007.5426999999968</c:v>
                </c:pt>
                <c:pt idx="605">
                  <c:v>4014.4223999999967</c:v>
                </c:pt>
                <c:pt idx="606">
                  <c:v>4021.4444999999969</c:v>
                </c:pt>
                <c:pt idx="607">
                  <c:v>4028.8225999999968</c:v>
                </c:pt>
                <c:pt idx="608">
                  <c:v>4036.2006999999967</c:v>
                </c:pt>
                <c:pt idx="609">
                  <c:v>4043.6499999999969</c:v>
                </c:pt>
                <c:pt idx="610">
                  <c:v>4051.0992999999971</c:v>
                </c:pt>
                <c:pt idx="611">
                  <c:v>4058.1925999999971</c:v>
                </c:pt>
                <c:pt idx="612">
                  <c:v>4065.4282999999973</c:v>
                </c:pt>
                <c:pt idx="613">
                  <c:v>4072.6639999999975</c:v>
                </c:pt>
                <c:pt idx="614">
                  <c:v>4079.8996999999977</c:v>
                </c:pt>
                <c:pt idx="615">
                  <c:v>4087.2777999999976</c:v>
                </c:pt>
                <c:pt idx="616">
                  <c:v>4094.4422999999974</c:v>
                </c:pt>
                <c:pt idx="617">
                  <c:v>4101.5355999999974</c:v>
                </c:pt>
                <c:pt idx="618">
                  <c:v>4108.3440999999975</c:v>
                </c:pt>
                <c:pt idx="619">
                  <c:v>4114.3903999999975</c:v>
                </c:pt>
                <c:pt idx="620">
                  <c:v>4119.4366999999975</c:v>
                </c:pt>
                <c:pt idx="621">
                  <c:v>4124.7855999999974</c:v>
                </c:pt>
                <c:pt idx="622">
                  <c:v>4130.2056999999977</c:v>
                </c:pt>
                <c:pt idx="623">
                  <c:v>4135.839399999998</c:v>
                </c:pt>
                <c:pt idx="624">
                  <c:v>4141.8290999999981</c:v>
                </c:pt>
                <c:pt idx="625">
                  <c:v>4148.2459999999983</c:v>
                </c:pt>
                <c:pt idx="626">
                  <c:v>4154.4492999999984</c:v>
                </c:pt>
                <c:pt idx="627">
                  <c:v>4161.0085999999983</c:v>
                </c:pt>
                <c:pt idx="628">
                  <c:v>4167.7102999999979</c:v>
                </c:pt>
                <c:pt idx="629">
                  <c:v>4174.8391999999976</c:v>
                </c:pt>
                <c:pt idx="630">
                  <c:v>4181.8256999999976</c:v>
                </c:pt>
                <c:pt idx="631">
                  <c:v>4189.0257999999976</c:v>
                </c:pt>
                <c:pt idx="632">
                  <c:v>4196.3682999999974</c:v>
                </c:pt>
                <c:pt idx="633">
                  <c:v>4203.6395999999977</c:v>
                </c:pt>
                <c:pt idx="634">
                  <c:v>4211.1244999999981</c:v>
                </c:pt>
                <c:pt idx="635">
                  <c:v>4218.3957999999984</c:v>
                </c:pt>
                <c:pt idx="636">
                  <c:v>4226.0942999999988</c:v>
                </c:pt>
                <c:pt idx="637">
                  <c:v>4234.0775999999987</c:v>
                </c:pt>
                <c:pt idx="638">
                  <c:v>4242.2744999999986</c:v>
                </c:pt>
                <c:pt idx="639">
                  <c:v>4250.1865999999982</c:v>
                </c:pt>
                <c:pt idx="640">
                  <c:v>4258.1698999999981</c:v>
                </c:pt>
                <c:pt idx="641">
                  <c:v>4266.580399999998</c:v>
                </c:pt>
                <c:pt idx="642">
                  <c:v>4275.204499999998</c:v>
                </c:pt>
                <c:pt idx="643">
                  <c:v>4283.4725999999982</c:v>
                </c:pt>
                <c:pt idx="644">
                  <c:v>4291.5982999999978</c:v>
                </c:pt>
                <c:pt idx="645">
                  <c:v>4300.1511999999975</c:v>
                </c:pt>
                <c:pt idx="646">
                  <c:v>4308.3480999999974</c:v>
                </c:pt>
                <c:pt idx="647">
                  <c:v>4316.6873999999971</c:v>
                </c:pt>
                <c:pt idx="648">
                  <c:v>4325.0266999999967</c:v>
                </c:pt>
                <c:pt idx="649">
                  <c:v>4333.2235999999966</c:v>
                </c:pt>
                <c:pt idx="650">
                  <c:v>4341.8476999999966</c:v>
                </c:pt>
                <c:pt idx="651">
                  <c:v>4350.8989999999967</c:v>
                </c:pt>
                <c:pt idx="652">
                  <c:v>4359.8790999999965</c:v>
                </c:pt>
                <c:pt idx="653">
                  <c:v>4369.0015999999969</c:v>
                </c:pt>
                <c:pt idx="654">
                  <c:v>4378.4088999999967</c:v>
                </c:pt>
                <c:pt idx="655">
                  <c:v>4387.3889999999965</c:v>
                </c:pt>
                <c:pt idx="656">
                  <c:v>4395.9418999999962</c:v>
                </c:pt>
                <c:pt idx="657">
                  <c:v>4404.1387999999961</c:v>
                </c:pt>
                <c:pt idx="658">
                  <c:v>4412.0508999999956</c:v>
                </c:pt>
                <c:pt idx="659">
                  <c:v>4420.1765999999952</c:v>
                </c:pt>
                <c:pt idx="660">
                  <c:v>4428.7294999999949</c:v>
                </c:pt>
                <c:pt idx="661">
                  <c:v>4437.4959999999946</c:v>
                </c:pt>
                <c:pt idx="662">
                  <c:v>4446.5472999999947</c:v>
                </c:pt>
                <c:pt idx="663">
                  <c:v>4455.1713999999947</c:v>
                </c:pt>
                <c:pt idx="664">
                  <c:v>4463.7242999999944</c:v>
                </c:pt>
                <c:pt idx="665">
                  <c:v>4472.2771999999941</c:v>
                </c:pt>
                <c:pt idx="666">
                  <c:v>4481.1860999999944</c:v>
                </c:pt>
                <c:pt idx="667">
                  <c:v>4489.9525999999942</c:v>
                </c:pt>
                <c:pt idx="668">
                  <c:v>4499.0750999999946</c:v>
                </c:pt>
                <c:pt idx="669">
                  <c:v>4507.9127999999946</c:v>
                </c:pt>
                <c:pt idx="670">
                  <c:v>4516.3232999999946</c:v>
                </c:pt>
                <c:pt idx="671">
                  <c:v>4524.5201999999945</c:v>
                </c:pt>
                <c:pt idx="672">
                  <c:v>4532.5746999999947</c:v>
                </c:pt>
                <c:pt idx="673">
                  <c:v>4540.7715999999946</c:v>
                </c:pt>
                <c:pt idx="674">
                  <c:v>4549.3244999999943</c:v>
                </c:pt>
                <c:pt idx="675">
                  <c:v>4557.8773999999939</c:v>
                </c:pt>
                <c:pt idx="676">
                  <c:v>4566.715099999994</c:v>
                </c:pt>
                <c:pt idx="677">
                  <c:v>4575.6239999999943</c:v>
                </c:pt>
                <c:pt idx="678">
                  <c:v>4584.3904999999941</c:v>
                </c:pt>
                <c:pt idx="679">
                  <c:v>4593.5841999999939</c:v>
                </c:pt>
                <c:pt idx="680">
                  <c:v>4603.1338999999934</c:v>
                </c:pt>
                <c:pt idx="681">
                  <c:v>4612.6123999999936</c:v>
                </c:pt>
                <c:pt idx="682">
                  <c:v>4622.1620999999932</c:v>
                </c:pt>
                <c:pt idx="683">
                  <c:v>4631.4269999999933</c:v>
                </c:pt>
                <c:pt idx="684">
                  <c:v>4640.4782999999934</c:v>
                </c:pt>
                <c:pt idx="685">
                  <c:v>4649.3159999999934</c:v>
                </c:pt>
                <c:pt idx="686">
                  <c:v>4658.2248999999938</c:v>
                </c:pt>
                <c:pt idx="687">
                  <c:v>4667.1337999999942</c:v>
                </c:pt>
                <c:pt idx="688">
                  <c:v>4675.6866999999938</c:v>
                </c:pt>
                <c:pt idx="689">
                  <c:v>4684.0971999999938</c:v>
                </c:pt>
                <c:pt idx="690">
                  <c:v>4692.7212999999938</c:v>
                </c:pt>
                <c:pt idx="691">
                  <c:v>4701.1317999999937</c:v>
                </c:pt>
                <c:pt idx="692">
                  <c:v>4709.5422999999937</c:v>
                </c:pt>
                <c:pt idx="693">
                  <c:v>4718.3799999999937</c:v>
                </c:pt>
                <c:pt idx="694">
                  <c:v>4727.3600999999935</c:v>
                </c:pt>
                <c:pt idx="695">
                  <c:v>4736.4113999999936</c:v>
                </c:pt>
                <c:pt idx="696">
                  <c:v>4745.3202999999939</c:v>
                </c:pt>
                <c:pt idx="697">
                  <c:v>4753.8731999999936</c:v>
                </c:pt>
                <c:pt idx="698">
                  <c:v>4762.3548999999939</c:v>
                </c:pt>
                <c:pt idx="699">
                  <c:v>4770.8365999999942</c:v>
                </c:pt>
                <c:pt idx="700">
                  <c:v>4779.1046999999944</c:v>
                </c:pt>
                <c:pt idx="701">
                  <c:v>4787.230399999994</c:v>
                </c:pt>
                <c:pt idx="702">
                  <c:v>4795.2848999999942</c:v>
                </c:pt>
                <c:pt idx="703">
                  <c:v>4803.054599999994</c:v>
                </c:pt>
                <c:pt idx="704">
                  <c:v>4810.5394999999944</c:v>
                </c:pt>
                <c:pt idx="705">
                  <c:v>4818.1667999999945</c:v>
                </c:pt>
                <c:pt idx="706">
                  <c:v>4825.9364999999943</c:v>
                </c:pt>
                <c:pt idx="707">
                  <c:v>4833.3501999999944</c:v>
                </c:pt>
                <c:pt idx="708">
                  <c:v>4840.4078999999947</c:v>
                </c:pt>
                <c:pt idx="709">
                  <c:v>4847.465599999995</c:v>
                </c:pt>
                <c:pt idx="710">
                  <c:v>4854.5944999999947</c:v>
                </c:pt>
                <c:pt idx="711">
                  <c:v>4861.5097999999944</c:v>
                </c:pt>
                <c:pt idx="712">
                  <c:v>4868.6386999999941</c:v>
                </c:pt>
                <c:pt idx="713">
                  <c:v>4875.6963999999944</c:v>
                </c:pt>
                <c:pt idx="714">
                  <c:v>4882.9676999999947</c:v>
                </c:pt>
                <c:pt idx="715">
                  <c:v>4890.238999999995</c:v>
                </c:pt>
                <c:pt idx="716">
                  <c:v>4897.3678999999947</c:v>
                </c:pt>
                <c:pt idx="717">
                  <c:v>4904.425599999995</c:v>
                </c:pt>
                <c:pt idx="718">
                  <c:v>4911.625699999995</c:v>
                </c:pt>
                <c:pt idx="719">
                  <c:v>4918.398599999995</c:v>
                </c:pt>
                <c:pt idx="720">
                  <c:v>4925.385099999995</c:v>
                </c:pt>
                <c:pt idx="721">
                  <c:v>4932.585199999995</c:v>
                </c:pt>
                <c:pt idx="722">
                  <c:v>4939.7140999999947</c:v>
                </c:pt>
                <c:pt idx="723">
                  <c:v>4946.4869999999946</c:v>
                </c:pt>
                <c:pt idx="724">
                  <c:v>4953.0462999999945</c:v>
                </c:pt>
                <c:pt idx="725">
                  <c:v>4959.2495999999946</c:v>
                </c:pt>
                <c:pt idx="726">
                  <c:v>4965.1680999999944</c:v>
                </c:pt>
                <c:pt idx="727">
                  <c:v>4971.3001999999942</c:v>
                </c:pt>
                <c:pt idx="728">
                  <c:v>4977.6458999999941</c:v>
                </c:pt>
                <c:pt idx="729">
                  <c:v>4983.9203999999945</c:v>
                </c:pt>
                <c:pt idx="730">
                  <c:v>4990.3372999999947</c:v>
                </c:pt>
                <c:pt idx="731">
                  <c:v>4996.8965999999946</c:v>
                </c:pt>
                <c:pt idx="732">
                  <c:v>5003.171099999995</c:v>
                </c:pt>
                <c:pt idx="733">
                  <c:v>5009.1607999999951</c:v>
                </c:pt>
                <c:pt idx="734">
                  <c:v>5015.1504999999952</c:v>
                </c:pt>
                <c:pt idx="735">
                  <c:v>5020.9265999999952</c:v>
                </c:pt>
                <c:pt idx="736">
                  <c:v>5026.3466999999955</c:v>
                </c:pt>
                <c:pt idx="737">
                  <c:v>5031.4819999999954</c:v>
                </c:pt>
                <c:pt idx="738">
                  <c:v>5036.6884999999957</c:v>
                </c:pt>
                <c:pt idx="739">
                  <c:v>5042.0373999999956</c:v>
                </c:pt>
                <c:pt idx="740">
                  <c:v>5047.2438999999958</c:v>
                </c:pt>
                <c:pt idx="741">
                  <c:v>5052.3791999999958</c:v>
                </c:pt>
                <c:pt idx="742">
                  <c:v>5057.7280999999957</c:v>
                </c:pt>
                <c:pt idx="743">
                  <c:v>5062.7921999999953</c:v>
                </c:pt>
                <c:pt idx="744">
                  <c:v>5067.6426999999949</c:v>
                </c:pt>
                <c:pt idx="745">
                  <c:v>5072.6355999999951</c:v>
                </c:pt>
                <c:pt idx="746">
                  <c:v>5077.770899999995</c:v>
                </c:pt>
                <c:pt idx="747">
                  <c:v>5082.5501999999951</c:v>
                </c:pt>
                <c:pt idx="748">
                  <c:v>5086.9022999999952</c:v>
                </c:pt>
                <c:pt idx="749">
                  <c:v>5091.0407999999952</c:v>
                </c:pt>
                <c:pt idx="750">
                  <c:v>5095.2504999999956</c:v>
                </c:pt>
                <c:pt idx="751">
                  <c:v>5099.3177999999953</c:v>
                </c:pt>
                <c:pt idx="752">
                  <c:v>5103.1002999999955</c:v>
                </c:pt>
                <c:pt idx="753">
                  <c:v>5106.5267999999951</c:v>
                </c:pt>
                <c:pt idx="754">
                  <c:v>5109.6684999999952</c:v>
                </c:pt>
                <c:pt idx="755">
                  <c:v>5112.525399999995</c:v>
                </c:pt>
                <c:pt idx="756">
                  <c:v>5115.239899999995</c:v>
                </c:pt>
                <c:pt idx="757">
                  <c:v>5117.6695999999947</c:v>
                </c:pt>
                <c:pt idx="758">
                  <c:v>5119.8856999999944</c:v>
                </c:pt>
                <c:pt idx="759">
                  <c:v>5121.9593999999943</c:v>
                </c:pt>
                <c:pt idx="760">
                  <c:v>5123.8906999999945</c:v>
                </c:pt>
                <c:pt idx="761">
                  <c:v>5125.8219999999947</c:v>
                </c:pt>
                <c:pt idx="762">
                  <c:v>5128.2516999999943</c:v>
                </c:pt>
                <c:pt idx="763">
                  <c:v>5130.9928999999947</c:v>
                </c:pt>
                <c:pt idx="764">
                  <c:v>5133.4225999999944</c:v>
                </c:pt>
                <c:pt idx="765">
                  <c:v>5135.8522999999941</c:v>
                </c:pt>
                <c:pt idx="766">
                  <c:v>5138.4688999999944</c:v>
                </c:pt>
                <c:pt idx="767">
                  <c:v>5140.9608999999946</c:v>
                </c:pt>
                <c:pt idx="768">
                  <c:v>5143.5151999999944</c:v>
                </c:pt>
                <c:pt idx="769">
                  <c:v>5146.5678999999946</c:v>
                </c:pt>
                <c:pt idx="770">
                  <c:v>5149.2467999999944</c:v>
                </c:pt>
                <c:pt idx="771">
                  <c:v>5151.551899999994</c:v>
                </c:pt>
                <c:pt idx="772">
                  <c:v>5154.1061999999938</c:v>
                </c:pt>
                <c:pt idx="773">
                  <c:v>5156.4735999999939</c:v>
                </c:pt>
                <c:pt idx="774">
                  <c:v>5158.840999999994</c:v>
                </c:pt>
                <c:pt idx="775">
                  <c:v>5161.3952999999938</c:v>
                </c:pt>
                <c:pt idx="776">
                  <c:v>5163.5757999999942</c:v>
                </c:pt>
                <c:pt idx="777">
                  <c:v>5165.7562999999946</c:v>
                </c:pt>
                <c:pt idx="778">
                  <c:v>5167.6875999999947</c:v>
                </c:pt>
                <c:pt idx="779">
                  <c:v>5169.2450999999946</c:v>
                </c:pt>
                <c:pt idx="780">
                  <c:v>5170.4910999999947</c:v>
                </c:pt>
                <c:pt idx="781">
                  <c:v>5171.4878999999946</c:v>
                </c:pt>
                <c:pt idx="782">
                  <c:v>5172.4846999999945</c:v>
                </c:pt>
                <c:pt idx="783">
                  <c:v>5173.8552999999947</c:v>
                </c:pt>
                <c:pt idx="784">
                  <c:v>5175.0389999999943</c:v>
                </c:pt>
                <c:pt idx="785">
                  <c:v>5176.2226999999939</c:v>
                </c:pt>
                <c:pt idx="786">
                  <c:v>5177.7178999999942</c:v>
                </c:pt>
                <c:pt idx="787">
                  <c:v>5179.3376999999946</c:v>
                </c:pt>
                <c:pt idx="788">
                  <c:v>5181.2066999999943</c:v>
                </c:pt>
                <c:pt idx="789">
                  <c:v>5183.2625999999946</c:v>
                </c:pt>
                <c:pt idx="790">
                  <c:v>5185.5053999999946</c:v>
                </c:pt>
                <c:pt idx="791">
                  <c:v>5187.6858999999949</c:v>
                </c:pt>
                <c:pt idx="792">
                  <c:v>5189.7417999999952</c:v>
                </c:pt>
                <c:pt idx="793">
                  <c:v>5191.735399999995</c:v>
                </c:pt>
                <c:pt idx="794">
                  <c:v>5193.7912999999953</c:v>
                </c:pt>
                <c:pt idx="795">
                  <c:v>5196.220999999995</c:v>
                </c:pt>
                <c:pt idx="796">
                  <c:v>5198.8998999999949</c:v>
                </c:pt>
                <c:pt idx="797">
                  <c:v>5201.827999999995</c:v>
                </c:pt>
                <c:pt idx="798">
                  <c:v>5204.3822999999948</c:v>
                </c:pt>
                <c:pt idx="799">
                  <c:v>5207.0611999999946</c:v>
                </c:pt>
                <c:pt idx="800">
                  <c:v>5209.6777999999949</c:v>
                </c:pt>
                <c:pt idx="801">
                  <c:v>5212.4189999999953</c:v>
                </c:pt>
                <c:pt idx="802">
                  <c:v>5215.2224999999953</c:v>
                </c:pt>
                <c:pt idx="803">
                  <c:v>5218.0882999999949</c:v>
                </c:pt>
                <c:pt idx="804">
                  <c:v>5221.2032999999947</c:v>
                </c:pt>
                <c:pt idx="805">
                  <c:v>5224.5674999999947</c:v>
                </c:pt>
                <c:pt idx="806">
                  <c:v>5228.1808999999948</c:v>
                </c:pt>
                <c:pt idx="807">
                  <c:v>5231.9188999999951</c:v>
                </c:pt>
                <c:pt idx="808">
                  <c:v>5235.719199999995</c:v>
                </c:pt>
                <c:pt idx="809">
                  <c:v>5239.8932999999952</c:v>
                </c:pt>
                <c:pt idx="810">
                  <c:v>5243.9427999999953</c:v>
                </c:pt>
                <c:pt idx="811">
                  <c:v>5247.8053999999956</c:v>
                </c:pt>
                <c:pt idx="812">
                  <c:v>5251.7925999999952</c:v>
                </c:pt>
                <c:pt idx="813">
                  <c:v>5256.0912999999955</c:v>
                </c:pt>
                <c:pt idx="814">
                  <c:v>5260.6391999999951</c:v>
                </c:pt>
                <c:pt idx="815">
                  <c:v>5264.8132999999953</c:v>
                </c:pt>
                <c:pt idx="816">
                  <c:v>5269.2988999999952</c:v>
                </c:pt>
                <c:pt idx="817">
                  <c:v>5274.2828999999956</c:v>
                </c:pt>
                <c:pt idx="818">
                  <c:v>5279.4537999999957</c:v>
                </c:pt>
                <c:pt idx="819">
                  <c:v>5284.5000999999957</c:v>
                </c:pt>
                <c:pt idx="820">
                  <c:v>5289.8578999999954</c:v>
                </c:pt>
                <c:pt idx="821">
                  <c:v>5295.2156999999952</c:v>
                </c:pt>
                <c:pt idx="822">
                  <c:v>5300.6446999999953</c:v>
                </c:pt>
                <c:pt idx="823">
                  <c:v>5305.9312999999956</c:v>
                </c:pt>
                <c:pt idx="824">
                  <c:v>5311.2890999999954</c:v>
                </c:pt>
                <c:pt idx="825">
                  <c:v>5316.6468999999952</c:v>
                </c:pt>
                <c:pt idx="826">
                  <c:v>5321.9334999999955</c:v>
                </c:pt>
                <c:pt idx="827">
                  <c:v>5327.1488999999956</c:v>
                </c:pt>
                <c:pt idx="828">
                  <c:v>5332.2930999999953</c:v>
                </c:pt>
                <c:pt idx="829">
                  <c:v>5337.5084999999954</c:v>
                </c:pt>
                <c:pt idx="830">
                  <c:v>5342.7238999999954</c:v>
                </c:pt>
                <c:pt idx="831">
                  <c:v>5347.8680999999951</c:v>
                </c:pt>
                <c:pt idx="832">
                  <c:v>5352.7986999999948</c:v>
                </c:pt>
                <c:pt idx="833">
                  <c:v>5357.8716999999951</c:v>
                </c:pt>
                <c:pt idx="834">
                  <c:v>5362.9446999999955</c:v>
                </c:pt>
                <c:pt idx="835">
                  <c:v>5368.0176999999958</c:v>
                </c:pt>
                <c:pt idx="836">
                  <c:v>5373.0906999999961</c:v>
                </c:pt>
                <c:pt idx="837">
                  <c:v>5378.2348999999958</c:v>
                </c:pt>
                <c:pt idx="838">
                  <c:v>5383.2366999999958</c:v>
                </c:pt>
                <c:pt idx="839">
                  <c:v>5388.0960999999961</c:v>
                </c:pt>
                <c:pt idx="840">
                  <c:v>5392.9554999999964</c:v>
                </c:pt>
                <c:pt idx="841">
                  <c:v>5397.6012999999966</c:v>
                </c:pt>
                <c:pt idx="842">
                  <c:v>5402.0334999999968</c:v>
                </c:pt>
                <c:pt idx="843">
                  <c:v>5406.3944999999967</c:v>
                </c:pt>
                <c:pt idx="844">
                  <c:v>5410.6842999999963</c:v>
                </c:pt>
                <c:pt idx="845">
                  <c:v>5414.8316999999961</c:v>
                </c:pt>
                <c:pt idx="846">
                  <c:v>5419.0502999999962</c:v>
                </c:pt>
                <c:pt idx="847">
                  <c:v>5423.3400999999958</c:v>
                </c:pt>
                <c:pt idx="848">
                  <c:v>5427.772299999996</c:v>
                </c:pt>
                <c:pt idx="849">
                  <c:v>5431.9908999999961</c:v>
                </c:pt>
                <c:pt idx="850">
                  <c:v>5436.138299999996</c:v>
                </c:pt>
                <c:pt idx="851">
                  <c:v>5440.1432999999961</c:v>
                </c:pt>
                <c:pt idx="852">
                  <c:v>5444.0770999999959</c:v>
                </c:pt>
                <c:pt idx="853">
                  <c:v>5447.7972999999956</c:v>
                </c:pt>
                <c:pt idx="854">
                  <c:v>5451.659899999996</c:v>
                </c:pt>
                <c:pt idx="855">
                  <c:v>5455.5224999999964</c:v>
                </c:pt>
                <c:pt idx="856">
                  <c:v>5459.5274999999965</c:v>
                </c:pt>
                <c:pt idx="857">
                  <c:v>5463.3188999999966</c:v>
                </c:pt>
                <c:pt idx="858">
                  <c:v>5467.2526999999964</c:v>
                </c:pt>
                <c:pt idx="859">
                  <c:v>5471.2576999999965</c:v>
                </c:pt>
                <c:pt idx="860">
                  <c:v>5475.3338999999969</c:v>
                </c:pt>
                <c:pt idx="861">
                  <c:v>5479.4812999999967</c:v>
                </c:pt>
                <c:pt idx="862">
                  <c:v>5483.9846999999963</c:v>
                </c:pt>
                <c:pt idx="863">
                  <c:v>5488.4880999999959</c:v>
                </c:pt>
                <c:pt idx="864">
                  <c:v>5493.1338999999962</c:v>
                </c:pt>
                <c:pt idx="865">
                  <c:v>5497.9932999999965</c:v>
                </c:pt>
                <c:pt idx="866">
                  <c:v>5502.7814999999964</c:v>
                </c:pt>
                <c:pt idx="867">
                  <c:v>5507.8544999999967</c:v>
                </c:pt>
                <c:pt idx="868">
                  <c:v>5512.9274999999971</c:v>
                </c:pt>
                <c:pt idx="869">
                  <c:v>5517.8580999999967</c:v>
                </c:pt>
                <c:pt idx="870">
                  <c:v>5523.1446999999971</c:v>
                </c:pt>
                <c:pt idx="871">
                  <c:v>5528.6448999999975</c:v>
                </c:pt>
                <c:pt idx="872">
                  <c:v>5534.2874999999976</c:v>
                </c:pt>
                <c:pt idx="873">
                  <c:v>5540.0012999999981</c:v>
                </c:pt>
                <c:pt idx="874">
                  <c:v>5545.9286999999977</c:v>
                </c:pt>
                <c:pt idx="875">
                  <c:v>5551.9984999999979</c:v>
                </c:pt>
                <c:pt idx="876">
                  <c:v>5558.0682999999981</c:v>
                </c:pt>
                <c:pt idx="877">
                  <c:v>5564.066899999998</c:v>
                </c:pt>
                <c:pt idx="878">
                  <c:v>5570.0654999999979</c:v>
                </c:pt>
                <c:pt idx="879">
                  <c:v>5576.0640999999978</c:v>
                </c:pt>
                <c:pt idx="880">
                  <c:v>5582.2762999999977</c:v>
                </c:pt>
                <c:pt idx="881">
                  <c:v>5588.8444999999974</c:v>
                </c:pt>
                <c:pt idx="882">
                  <c:v>5595.6262999999972</c:v>
                </c:pt>
                <c:pt idx="883">
                  <c:v>5602.6928999999973</c:v>
                </c:pt>
                <c:pt idx="884">
                  <c:v>5609.7594999999974</c:v>
                </c:pt>
                <c:pt idx="885">
                  <c:v>5616.9684999999972</c:v>
                </c:pt>
                <c:pt idx="886">
                  <c:v>5624.1774999999971</c:v>
                </c:pt>
                <c:pt idx="887">
                  <c:v>5631.2440999999972</c:v>
                </c:pt>
                <c:pt idx="888">
                  <c:v>5638.5954999999967</c:v>
                </c:pt>
                <c:pt idx="889">
                  <c:v>5645.9468999999963</c:v>
                </c:pt>
                <c:pt idx="890">
                  <c:v>5653.3694999999962</c:v>
                </c:pt>
                <c:pt idx="891">
                  <c:v>5660.6496999999963</c:v>
                </c:pt>
                <c:pt idx="892">
                  <c:v>5667.7874999999967</c:v>
                </c:pt>
                <c:pt idx="893">
                  <c:v>5675.2100999999966</c:v>
                </c:pt>
                <c:pt idx="894">
                  <c:v>5682.7750999999962</c:v>
                </c:pt>
                <c:pt idx="895">
                  <c:v>5690.5536999999958</c:v>
                </c:pt>
                <c:pt idx="896">
                  <c:v>5698.4034999999958</c:v>
                </c:pt>
                <c:pt idx="897">
                  <c:v>5706.3244999999961</c:v>
                </c:pt>
                <c:pt idx="898">
                  <c:v>5714.5302999999958</c:v>
                </c:pt>
                <c:pt idx="899">
                  <c:v>5722.8784999999962</c:v>
                </c:pt>
                <c:pt idx="900">
                  <c:v>5731.0842999999959</c:v>
                </c:pt>
                <c:pt idx="901">
                  <c:v>5739.1476999999959</c:v>
                </c:pt>
                <c:pt idx="902">
                  <c:v>5747.1398999999956</c:v>
                </c:pt>
                <c:pt idx="903">
                  <c:v>5755.4168999999956</c:v>
                </c:pt>
                <c:pt idx="904">
                  <c:v>5763.978699999996</c:v>
                </c:pt>
                <c:pt idx="905">
                  <c:v>5772.3980999999958</c:v>
                </c:pt>
                <c:pt idx="906">
                  <c:v>5781.1734999999962</c:v>
                </c:pt>
                <c:pt idx="907">
                  <c:v>5789.8776999999964</c:v>
                </c:pt>
                <c:pt idx="908">
                  <c:v>5798.4394999999968</c:v>
                </c:pt>
                <c:pt idx="909">
                  <c:v>5807.2148999999972</c:v>
                </c:pt>
                <c:pt idx="910">
                  <c:v>5816.2750999999971</c:v>
                </c:pt>
                <c:pt idx="911">
                  <c:v>5825.4064999999973</c:v>
                </c:pt>
                <c:pt idx="912">
                  <c:v>5834.6802999999973</c:v>
                </c:pt>
                <c:pt idx="913">
                  <c:v>5844.1676999999972</c:v>
                </c:pt>
                <c:pt idx="914">
                  <c:v>5853.8686999999973</c:v>
                </c:pt>
                <c:pt idx="915">
                  <c:v>5863.8544999999976</c:v>
                </c:pt>
                <c:pt idx="916">
                  <c:v>5874.1962999999978</c:v>
                </c:pt>
                <c:pt idx="917">
                  <c:v>5884.6804999999977</c:v>
                </c:pt>
                <c:pt idx="918">
                  <c:v>5895.2358999999979</c:v>
                </c:pt>
                <c:pt idx="919">
                  <c:v>5905.6488999999974</c:v>
                </c:pt>
                <c:pt idx="920">
                  <c:v>5916.2042999999976</c:v>
                </c:pt>
                <c:pt idx="921">
                  <c:v>5926.9020999999975</c:v>
                </c:pt>
                <c:pt idx="922">
                  <c:v>5937.7422999999972</c:v>
                </c:pt>
                <c:pt idx="923">
                  <c:v>5948.6536999999971</c:v>
                </c:pt>
                <c:pt idx="924">
                  <c:v>5959.6362999999974</c:v>
                </c:pt>
                <c:pt idx="925">
                  <c:v>5970.6900999999971</c:v>
                </c:pt>
                <c:pt idx="926">
                  <c:v>5981.7438999999968</c:v>
                </c:pt>
                <c:pt idx="927">
                  <c:v>5993.0112999999965</c:v>
                </c:pt>
                <c:pt idx="928">
                  <c:v>6004.2074999999968</c:v>
                </c:pt>
                <c:pt idx="929">
                  <c:v>6015.7596999999969</c:v>
                </c:pt>
                <c:pt idx="930">
                  <c:v>6027.525499999997</c:v>
                </c:pt>
                <c:pt idx="931">
                  <c:v>6039.4336999999969</c:v>
                </c:pt>
                <c:pt idx="932">
                  <c:v>6051.5554999999968</c:v>
                </c:pt>
                <c:pt idx="933">
                  <c:v>6063.8196999999964</c:v>
                </c:pt>
                <c:pt idx="934">
                  <c:v>6076.2262999999966</c:v>
                </c:pt>
                <c:pt idx="935">
                  <c:v>6088.7752999999966</c:v>
                </c:pt>
                <c:pt idx="936">
                  <c:v>6101.2530999999963</c:v>
                </c:pt>
                <c:pt idx="937">
                  <c:v>6113.8732999999966</c:v>
                </c:pt>
                <c:pt idx="938">
                  <c:v>6126.6358999999966</c:v>
                </c:pt>
                <c:pt idx="939">
                  <c:v>6139.6120999999966</c:v>
                </c:pt>
                <c:pt idx="940">
                  <c:v>6152.8018999999967</c:v>
                </c:pt>
                <c:pt idx="941">
                  <c:v>6165.9204999999965</c:v>
                </c:pt>
                <c:pt idx="942">
                  <c:v>6178.9678999999969</c:v>
                </c:pt>
                <c:pt idx="943">
                  <c:v>6192.0152999999973</c:v>
                </c:pt>
                <c:pt idx="944">
                  <c:v>6204.920299999997</c:v>
                </c:pt>
                <c:pt idx="945">
                  <c:v>6218.0388999999968</c:v>
                </c:pt>
                <c:pt idx="946">
                  <c:v>6231.0150999999969</c:v>
                </c:pt>
                <c:pt idx="947">
                  <c:v>6243.9200999999966</c:v>
                </c:pt>
                <c:pt idx="948">
                  <c:v>6257.1098999999967</c:v>
                </c:pt>
                <c:pt idx="949">
                  <c:v>6270.4420999999966</c:v>
                </c:pt>
                <c:pt idx="950">
                  <c:v>6283.703099999997</c:v>
                </c:pt>
                <c:pt idx="951">
                  <c:v>6297.2488999999969</c:v>
                </c:pt>
                <c:pt idx="952">
                  <c:v>6310.7234999999964</c:v>
                </c:pt>
                <c:pt idx="953">
                  <c:v>6324.198099999996</c:v>
                </c:pt>
                <c:pt idx="954">
                  <c:v>6337.8150999999962</c:v>
                </c:pt>
                <c:pt idx="955">
                  <c:v>6351.5032999999958</c:v>
                </c:pt>
                <c:pt idx="956">
                  <c:v>6365.333899999996</c:v>
                </c:pt>
                <c:pt idx="957">
                  <c:v>6379.0932999999959</c:v>
                </c:pt>
                <c:pt idx="958">
                  <c:v>6392.9950999999955</c:v>
                </c:pt>
                <c:pt idx="959">
                  <c:v>6407.1816999999955</c:v>
                </c:pt>
                <c:pt idx="960">
                  <c:v>6421.7242999999953</c:v>
                </c:pt>
                <c:pt idx="961">
                  <c:v>6436.1956999999957</c:v>
                </c:pt>
                <c:pt idx="962">
                  <c:v>6450.5246999999954</c:v>
                </c:pt>
                <c:pt idx="963">
                  <c:v>6465.1384999999955</c:v>
                </c:pt>
                <c:pt idx="964">
                  <c:v>6480.0370999999959</c:v>
                </c:pt>
                <c:pt idx="965">
                  <c:v>6494.9356999999964</c:v>
                </c:pt>
                <c:pt idx="966">
                  <c:v>6510.0478999999959</c:v>
                </c:pt>
                <c:pt idx="967">
                  <c:v>6525.2312999999958</c:v>
                </c:pt>
                <c:pt idx="968">
                  <c:v>6540.7706999999955</c:v>
                </c:pt>
                <c:pt idx="969">
                  <c:v>6556.4524999999958</c:v>
                </c:pt>
                <c:pt idx="970">
                  <c:v>6572.2054999999955</c:v>
                </c:pt>
                <c:pt idx="971">
                  <c:v>6587.8872999999958</c:v>
                </c:pt>
                <c:pt idx="972">
                  <c:v>6603.5690999999961</c:v>
                </c:pt>
                <c:pt idx="973">
                  <c:v>6619.2508999999964</c:v>
                </c:pt>
                <c:pt idx="974">
                  <c:v>6635.2886999999964</c:v>
                </c:pt>
                <c:pt idx="975">
                  <c:v>6651.2552999999962</c:v>
                </c:pt>
                <c:pt idx="976">
                  <c:v>6667.2218999999959</c:v>
                </c:pt>
                <c:pt idx="977">
                  <c:v>6683.473299999996</c:v>
                </c:pt>
                <c:pt idx="978">
                  <c:v>6699.7958999999964</c:v>
                </c:pt>
                <c:pt idx="979">
                  <c:v>6716.1896999999963</c:v>
                </c:pt>
                <c:pt idx="980">
                  <c:v>6732.6546999999964</c:v>
                </c:pt>
                <c:pt idx="981">
                  <c:v>6749.0484999999962</c:v>
                </c:pt>
                <c:pt idx="982">
                  <c:v>6765.6558999999961</c:v>
                </c:pt>
                <c:pt idx="983">
                  <c:v>6782.1208999999963</c:v>
                </c:pt>
                <c:pt idx="984">
                  <c:v>6795.5509999999958</c:v>
                </c:pt>
                <c:pt idx="985">
                  <c:v>6806.3021999999955</c:v>
                </c:pt>
                <c:pt idx="986">
                  <c:v>6816.0921999999955</c:v>
                </c:pt>
                <c:pt idx="987">
                  <c:v>6825.1612999999952</c:v>
                </c:pt>
                <c:pt idx="988">
                  <c:v>6832.2901999999949</c:v>
                </c:pt>
                <c:pt idx="989">
                  <c:v>6838.7070999999951</c:v>
                </c:pt>
                <c:pt idx="990">
                  <c:v>6843.3172999999952</c:v>
                </c:pt>
                <c:pt idx="991">
                  <c:v>6846.2453999999952</c:v>
                </c:pt>
                <c:pt idx="992">
                  <c:v>6851.6832999999951</c:v>
                </c:pt>
                <c:pt idx="993">
                  <c:v>6858.7053999999953</c:v>
                </c:pt>
                <c:pt idx="994">
                  <c:v>6865.834299999995</c:v>
                </c:pt>
                <c:pt idx="995">
                  <c:v>6872.9809999999952</c:v>
                </c:pt>
                <c:pt idx="996">
                  <c:v>6880.2255999999952</c:v>
                </c:pt>
                <c:pt idx="997">
                  <c:v>6886.9539999999952</c:v>
                </c:pt>
                <c:pt idx="998">
                  <c:v>6893.5908999999956</c:v>
                </c:pt>
                <c:pt idx="999">
                  <c:v>6899.4566999999952</c:v>
                </c:pt>
                <c:pt idx="1000">
                  <c:v>6904.4495999999954</c:v>
                </c:pt>
                <c:pt idx="1001">
                  <c:v>6910.3509999999951</c:v>
                </c:pt>
                <c:pt idx="1002">
                  <c:v>6916.9974999999949</c:v>
                </c:pt>
                <c:pt idx="1003">
                  <c:v>6923.062299999995</c:v>
                </c:pt>
                <c:pt idx="1004">
                  <c:v>6929.833399999995</c:v>
                </c:pt>
                <c:pt idx="1005">
                  <c:v>6935.5898999999954</c:v>
                </c:pt>
                <c:pt idx="1006">
                  <c:v>6941.1167999999952</c:v>
                </c:pt>
                <c:pt idx="1007">
                  <c:v>6948.0854999999956</c:v>
                </c:pt>
                <c:pt idx="1008">
                  <c:v>6954.965199999996</c:v>
                </c:pt>
                <c:pt idx="1009">
                  <c:v>6961.8893999999964</c:v>
                </c:pt>
                <c:pt idx="1010">
                  <c:v>6968.8135999999968</c:v>
                </c:pt>
                <c:pt idx="1011">
                  <c:v>6975.7822999999971</c:v>
                </c:pt>
                <c:pt idx="1012">
                  <c:v>6982.7509999999975</c:v>
                </c:pt>
                <c:pt idx="1013">
                  <c:v>6989.8531999999977</c:v>
                </c:pt>
                <c:pt idx="1014">
                  <c:v>6997.0443999999979</c:v>
                </c:pt>
                <c:pt idx="1015">
                  <c:v>7004.2800999999981</c:v>
                </c:pt>
                <c:pt idx="1016">
                  <c:v>7011.6492999999982</c:v>
                </c:pt>
                <c:pt idx="1017">
                  <c:v>7019.1964999999982</c:v>
                </c:pt>
                <c:pt idx="1018">
                  <c:v>7026.6101999999983</c:v>
                </c:pt>
                <c:pt idx="1019">
                  <c:v>7033.9348999999984</c:v>
                </c:pt>
                <c:pt idx="1020">
                  <c:v>7041.3040999999985</c:v>
                </c:pt>
                <c:pt idx="1021">
                  <c:v>7048.5397999999986</c:v>
                </c:pt>
                <c:pt idx="1022">
                  <c:v>7055.6419999999989</c:v>
                </c:pt>
                <c:pt idx="1023">
                  <c:v>7062.8331999999991</c:v>
                </c:pt>
                <c:pt idx="1024">
                  <c:v>7069.9798999999994</c:v>
                </c:pt>
                <c:pt idx="1025">
                  <c:v>7077.2600999999995</c:v>
                </c:pt>
                <c:pt idx="1026">
                  <c:v>7084.4957999999997</c:v>
                </c:pt>
                <c:pt idx="1027">
                  <c:v>7091.9539999999997</c:v>
                </c:pt>
                <c:pt idx="1028">
                  <c:v>7099.4566999999997</c:v>
                </c:pt>
                <c:pt idx="1029">
                  <c:v>7107.0928999999996</c:v>
                </c:pt>
                <c:pt idx="1030">
                  <c:v>7114.6400999999996</c:v>
                </c:pt>
                <c:pt idx="1031">
                  <c:v>7122.3207999999995</c:v>
                </c:pt>
                <c:pt idx="1032">
                  <c:v>7129.9124999999995</c:v>
                </c:pt>
                <c:pt idx="1033">
                  <c:v>7137.3706999999995</c:v>
                </c:pt>
                <c:pt idx="1034">
                  <c:v>7145.0513999999994</c:v>
                </c:pt>
                <c:pt idx="1035">
                  <c:v>7152.7320999999993</c:v>
                </c:pt>
                <c:pt idx="1036">
                  <c:v>7160.2792999999992</c:v>
                </c:pt>
                <c:pt idx="1037">
                  <c:v>7167.9599999999991</c:v>
                </c:pt>
                <c:pt idx="1038">
                  <c:v>7175.8631999999989</c:v>
                </c:pt>
                <c:pt idx="1039">
                  <c:v>7183.6328999999987</c:v>
                </c:pt>
                <c:pt idx="1040">
                  <c:v>7191.4025999999985</c:v>
                </c:pt>
                <c:pt idx="1041">
                  <c:v>7198.3979999999983</c:v>
                </c:pt>
                <c:pt idx="1042">
                  <c:v>7203.0526999999984</c:v>
                </c:pt>
                <c:pt idx="1043">
                  <c:v>7205.8917999999985</c:v>
                </c:pt>
                <c:pt idx="1044">
                  <c:v>7207.6984999999986</c:v>
                </c:pt>
                <c:pt idx="1045">
                  <c:v>7208.3570999999984</c:v>
                </c:pt>
                <c:pt idx="1046">
                  <c:v>7208.3570999999984</c:v>
                </c:pt>
                <c:pt idx="1047">
                  <c:v>7208.3570999999984</c:v>
                </c:pt>
                <c:pt idx="1048">
                  <c:v>7208.3570999999984</c:v>
                </c:pt>
                <c:pt idx="1049">
                  <c:v>7208.3570999999984</c:v>
                </c:pt>
                <c:pt idx="1050">
                  <c:v>7208.3570999999984</c:v>
                </c:pt>
                <c:pt idx="1051">
                  <c:v>7208.3570999999984</c:v>
                </c:pt>
                <c:pt idx="1052">
                  <c:v>7208.3570999999984</c:v>
                </c:pt>
                <c:pt idx="1053">
                  <c:v>7208.3570999999984</c:v>
                </c:pt>
                <c:pt idx="1054">
                  <c:v>7209.2915999999987</c:v>
                </c:pt>
                <c:pt idx="1055">
                  <c:v>7212.335399999999</c:v>
                </c:pt>
                <c:pt idx="1056">
                  <c:v>7217.3905999999988</c:v>
                </c:pt>
                <c:pt idx="1057">
                  <c:v>7224.3770999999988</c:v>
                </c:pt>
                <c:pt idx="1058">
                  <c:v>7232.3603999999987</c:v>
                </c:pt>
                <c:pt idx="1059">
                  <c:v>7241.1535999999987</c:v>
                </c:pt>
                <c:pt idx="1060">
                  <c:v>7251.1482999999989</c:v>
                </c:pt>
                <c:pt idx="1061">
                  <c:v>7263.8930999999993</c:v>
                </c:pt>
                <c:pt idx="1062">
                  <c:v>7278.0173999999997</c:v>
                </c:pt>
                <c:pt idx="1063">
                  <c:v>7293.0672999999997</c:v>
                </c:pt>
                <c:pt idx="1064">
                  <c:v>7305.9811999999993</c:v>
                </c:pt>
                <c:pt idx="1065">
                  <c:v>7318.0139999999992</c:v>
                </c:pt>
                <c:pt idx="1066">
                  <c:v>7330.1357999999991</c:v>
                </c:pt>
                <c:pt idx="1067">
                  <c:v>7342.3910999999989</c:v>
                </c:pt>
                <c:pt idx="1068">
                  <c:v>7354.5128999999988</c:v>
                </c:pt>
                <c:pt idx="1069">
                  <c:v>7366.8571999999986</c:v>
                </c:pt>
                <c:pt idx="1070">
                  <c:v>7379.3794999999982</c:v>
                </c:pt>
                <c:pt idx="1071">
                  <c:v>7391.9017999999978</c:v>
                </c:pt>
                <c:pt idx="1072">
                  <c:v>7404.2015999999976</c:v>
                </c:pt>
                <c:pt idx="1073">
                  <c:v>7416.6348999999973</c:v>
                </c:pt>
                <c:pt idx="1074">
                  <c:v>7429.2906999999977</c:v>
                </c:pt>
                <c:pt idx="1075">
                  <c:v>7442.213499999998</c:v>
                </c:pt>
                <c:pt idx="1076">
                  <c:v>7455.1807999999983</c:v>
                </c:pt>
                <c:pt idx="1077">
                  <c:v>7468.1480999999985</c:v>
                </c:pt>
                <c:pt idx="1078">
                  <c:v>7481.0708999999988</c:v>
                </c:pt>
                <c:pt idx="1079">
                  <c:v>7493.7711999999992</c:v>
                </c:pt>
                <c:pt idx="1080">
                  <c:v>7506.6049999999996</c:v>
                </c:pt>
                <c:pt idx="1081">
                  <c:v>7519.2608</c:v>
                </c:pt>
                <c:pt idx="1082">
                  <c:v>7531.7830999999996</c:v>
                </c:pt>
                <c:pt idx="1083">
                  <c:v>7544.0383999999995</c:v>
                </c:pt>
                <c:pt idx="1084">
                  <c:v>7556.4716999999991</c:v>
                </c:pt>
                <c:pt idx="1085">
                  <c:v>7568.9049999999988</c:v>
                </c:pt>
                <c:pt idx="1086">
                  <c:v>7581.0712999999987</c:v>
                </c:pt>
                <c:pt idx="1087">
                  <c:v>7593.4600999999984</c:v>
                </c:pt>
                <c:pt idx="1088">
                  <c:v>7605.9378999999981</c:v>
                </c:pt>
                <c:pt idx="1089">
                  <c:v>7618.5491999999977</c:v>
                </c:pt>
                <c:pt idx="1090">
                  <c:v>7631.2049999999981</c:v>
                </c:pt>
                <c:pt idx="1091">
                  <c:v>7643.8162999999977</c:v>
                </c:pt>
                <c:pt idx="1092">
                  <c:v>7656.3385999999973</c:v>
                </c:pt>
                <c:pt idx="1093">
                  <c:v>7668.9498999999969</c:v>
                </c:pt>
                <c:pt idx="1094">
                  <c:v>7681.7391999999973</c:v>
                </c:pt>
                <c:pt idx="1095">
                  <c:v>7694.5729999999976</c:v>
                </c:pt>
                <c:pt idx="1096">
                  <c:v>7707.6292999999978</c:v>
                </c:pt>
                <c:pt idx="1097">
                  <c:v>7720.8635999999979</c:v>
                </c:pt>
                <c:pt idx="1098">
                  <c:v>7734.0978999999979</c:v>
                </c:pt>
                <c:pt idx="1099">
                  <c:v>7747.5101999999979</c:v>
                </c:pt>
                <c:pt idx="1100">
                  <c:v>7761.1449999999977</c:v>
                </c:pt>
                <c:pt idx="1101">
                  <c:v>7774.7797999999975</c:v>
                </c:pt>
                <c:pt idx="1102">
                  <c:v>7788.4145999999973</c:v>
                </c:pt>
                <c:pt idx="1103">
                  <c:v>7802.1383999999971</c:v>
                </c:pt>
                <c:pt idx="1104">
                  <c:v>7815.9511999999968</c:v>
                </c:pt>
                <c:pt idx="1105">
                  <c:v>7829.7194999999965</c:v>
                </c:pt>
                <c:pt idx="1106">
                  <c:v>7843.7102999999961</c:v>
                </c:pt>
                <c:pt idx="1107">
                  <c:v>7857.8345999999965</c:v>
                </c:pt>
                <c:pt idx="1108">
                  <c:v>7871.9588999999969</c:v>
                </c:pt>
                <c:pt idx="1109">
                  <c:v>7886.1721999999972</c:v>
                </c:pt>
                <c:pt idx="1110">
                  <c:v>7900.5634999999975</c:v>
                </c:pt>
                <c:pt idx="1111">
                  <c:v>7914.8657999999978</c:v>
                </c:pt>
                <c:pt idx="1112">
                  <c:v>7929.1235999999981</c:v>
                </c:pt>
                <c:pt idx="1113">
                  <c:v>7943.3368999999984</c:v>
                </c:pt>
                <c:pt idx="1114">
                  <c:v>7957.6391999999987</c:v>
                </c:pt>
                <c:pt idx="1115">
                  <c:v>7972.1639999999989</c:v>
                </c:pt>
                <c:pt idx="1116">
                  <c:v>7986.733299999999</c:v>
                </c:pt>
                <c:pt idx="1117">
                  <c:v>8001.3025999999991</c:v>
                </c:pt>
                <c:pt idx="1118">
                  <c:v>8015.8718999999992</c:v>
                </c:pt>
                <c:pt idx="1119">
                  <c:v>8030.3966999999993</c:v>
                </c:pt>
                <c:pt idx="1120">
                  <c:v>8044.8769999999995</c:v>
                </c:pt>
                <c:pt idx="1121">
                  <c:v>8059.3127999999997</c:v>
                </c:pt>
                <c:pt idx="1122">
                  <c:v>8073.7485999999999</c:v>
                </c:pt>
                <c:pt idx="1123">
                  <c:v>8088.0954000000002</c:v>
                </c:pt>
                <c:pt idx="1124">
                  <c:v>8102.5757000000003</c:v>
                </c:pt>
                <c:pt idx="1125">
                  <c:v>8117.1005000000005</c:v>
                </c:pt>
                <c:pt idx="1126">
                  <c:v>8131.6698000000006</c:v>
                </c:pt>
                <c:pt idx="1127">
                  <c:v>8146.2391000000007</c:v>
                </c:pt>
                <c:pt idx="1128">
                  <c:v>8161.0309000000007</c:v>
                </c:pt>
                <c:pt idx="1129">
                  <c:v>8175.8227000000006</c:v>
                </c:pt>
                <c:pt idx="1130">
                  <c:v>8190.5255000000006</c:v>
                </c:pt>
                <c:pt idx="1131">
                  <c:v>8205.4063000000006</c:v>
                </c:pt>
                <c:pt idx="1132">
                  <c:v>8220.1981000000014</c:v>
                </c:pt>
                <c:pt idx="1133">
                  <c:v>8235.1234000000022</c:v>
                </c:pt>
                <c:pt idx="1134">
                  <c:v>8250.1822000000029</c:v>
                </c:pt>
                <c:pt idx="1135">
                  <c:v>8265.4635000000035</c:v>
                </c:pt>
                <c:pt idx="1136">
                  <c:v>8280.833800000004</c:v>
                </c:pt>
                <c:pt idx="1137">
                  <c:v>8296.1151000000045</c:v>
                </c:pt>
                <c:pt idx="1138">
                  <c:v>8311.485400000005</c:v>
                </c:pt>
                <c:pt idx="1139">
                  <c:v>8326.9892000000054</c:v>
                </c:pt>
                <c:pt idx="1140">
                  <c:v>8342.6710000000057</c:v>
                </c:pt>
                <c:pt idx="1141">
                  <c:v>8358.5753000000059</c:v>
                </c:pt>
                <c:pt idx="1142">
                  <c:v>8372.8331000000053</c:v>
                </c:pt>
                <c:pt idx="1143">
                  <c:v>8386.2454000000052</c:v>
                </c:pt>
                <c:pt idx="1144">
                  <c:v>8398.7232000000058</c:v>
                </c:pt>
                <c:pt idx="1145">
                  <c:v>8412.2690000000057</c:v>
                </c:pt>
                <c:pt idx="1146">
                  <c:v>8425.0583000000061</c:v>
                </c:pt>
                <c:pt idx="1147">
                  <c:v>8438.0701000000063</c:v>
                </c:pt>
                <c:pt idx="1148">
                  <c:v>8451.2599000000064</c:v>
                </c:pt>
                <c:pt idx="1149">
                  <c:v>8463.693200000007</c:v>
                </c:pt>
                <c:pt idx="1150">
                  <c:v>8477.1055000000069</c:v>
                </c:pt>
                <c:pt idx="1151">
                  <c:v>8490.4733000000069</c:v>
                </c:pt>
                <c:pt idx="1152">
                  <c:v>8503.1736000000074</c:v>
                </c:pt>
                <c:pt idx="1153">
                  <c:v>8516.9419000000071</c:v>
                </c:pt>
                <c:pt idx="1154">
                  <c:v>8530.0427000000072</c:v>
                </c:pt>
                <c:pt idx="1155">
                  <c:v>8543.1880000000074</c:v>
                </c:pt>
                <c:pt idx="1156">
                  <c:v>8555.3988000000081</c:v>
                </c:pt>
                <c:pt idx="1157">
                  <c:v>8567.5206000000089</c:v>
                </c:pt>
                <c:pt idx="1158">
                  <c:v>8579.7670000000089</c:v>
                </c:pt>
                <c:pt idx="1159">
                  <c:v>8592.7788000000091</c:v>
                </c:pt>
                <c:pt idx="1160">
                  <c:v>8605.9241000000093</c:v>
                </c:pt>
                <c:pt idx="1161">
                  <c:v>8618.3129000000099</c:v>
                </c:pt>
                <c:pt idx="1162">
                  <c:v>8630.8352000000104</c:v>
                </c:pt>
                <c:pt idx="1163">
                  <c:v>8643.4465000000109</c:v>
                </c:pt>
                <c:pt idx="1164">
                  <c:v>8656.2803000000113</c:v>
                </c:pt>
                <c:pt idx="1165">
                  <c:v>8669.0251000000117</c:v>
                </c:pt>
                <c:pt idx="1166">
                  <c:v>8682.5086000000119</c:v>
                </c:pt>
                <c:pt idx="1167">
                  <c:v>8696.1612000000114</c:v>
                </c:pt>
                <c:pt idx="1168">
                  <c:v>8709.1018000000113</c:v>
                </c:pt>
                <c:pt idx="1169">
                  <c:v>8721.7665000000106</c:v>
                </c:pt>
                <c:pt idx="1170">
                  <c:v>8733.8438000000115</c:v>
                </c:pt>
                <c:pt idx="1171">
                  <c:v>8744.6217000000106</c:v>
                </c:pt>
                <c:pt idx="1172">
                  <c:v>8753.530600000011</c:v>
                </c:pt>
                <c:pt idx="1173">
                  <c:v>8763.3028000000104</c:v>
                </c:pt>
                <c:pt idx="1174">
                  <c:v>8773.1551000000109</c:v>
                </c:pt>
                <c:pt idx="1175">
                  <c:v>8782.76710000001</c:v>
                </c:pt>
                <c:pt idx="1176">
                  <c:v>8792.1388000000097</c:v>
                </c:pt>
                <c:pt idx="1177">
                  <c:v>8801.2702000000099</c:v>
                </c:pt>
                <c:pt idx="1178">
                  <c:v>8810.5618000000104</c:v>
                </c:pt>
                <c:pt idx="1179">
                  <c:v>8819.7733000000098</c:v>
                </c:pt>
                <c:pt idx="1180">
                  <c:v>8828.9848000000093</c:v>
                </c:pt>
                <c:pt idx="1181">
                  <c:v>8837.9560000000092</c:v>
                </c:pt>
                <c:pt idx="1182">
                  <c:v>8846.7670000000089</c:v>
                </c:pt>
                <c:pt idx="1183">
                  <c:v>8855.3377000000091</c:v>
                </c:pt>
                <c:pt idx="1184">
                  <c:v>8863.8283000000083</c:v>
                </c:pt>
                <c:pt idx="1185">
                  <c:v>8872.158700000009</c:v>
                </c:pt>
                <c:pt idx="1186">
                  <c:v>8880.2488000000085</c:v>
                </c:pt>
                <c:pt idx="1187">
                  <c:v>8888.419000000009</c:v>
                </c:pt>
                <c:pt idx="1188">
                  <c:v>8896.7494000000097</c:v>
                </c:pt>
                <c:pt idx="1189">
                  <c:v>8905.2400000000089</c:v>
                </c:pt>
                <c:pt idx="1190">
                  <c:v>8913.7306000000081</c:v>
                </c:pt>
                <c:pt idx="1191">
                  <c:v>8921.9809000000078</c:v>
                </c:pt>
                <c:pt idx="1192">
                  <c:v>8930.3113000000085</c:v>
                </c:pt>
                <c:pt idx="1193">
                  <c:v>8938.5616000000082</c:v>
                </c:pt>
                <c:pt idx="1194">
                  <c:v>8946.6517000000076</c:v>
                </c:pt>
                <c:pt idx="1195">
                  <c:v>8954.8219000000081</c:v>
                </c:pt>
                <c:pt idx="1196">
                  <c:v>8963.2324000000081</c:v>
                </c:pt>
                <c:pt idx="1197">
                  <c:v>8971.7230000000072</c:v>
                </c:pt>
                <c:pt idx="1198">
                  <c:v>8980.3738000000067</c:v>
                </c:pt>
                <c:pt idx="1199">
                  <c:v>8989.2649000000074</c:v>
                </c:pt>
                <c:pt idx="1200">
                  <c:v>8997.9157000000068</c:v>
                </c:pt>
                <c:pt idx="1201">
                  <c:v>9006.8068000000076</c:v>
                </c:pt>
                <c:pt idx="1202">
                  <c:v>9015.9382000000078</c:v>
                </c:pt>
                <c:pt idx="1203">
                  <c:v>9024.8293000000085</c:v>
                </c:pt>
                <c:pt idx="1204">
                  <c:v>9033.9607000000087</c:v>
                </c:pt>
                <c:pt idx="1205">
                  <c:v>9043.3324000000084</c:v>
                </c:pt>
                <c:pt idx="1206">
                  <c:v>9052.7842000000092</c:v>
                </c:pt>
                <c:pt idx="1207">
                  <c:v>9062.3962000000083</c:v>
                </c:pt>
                <c:pt idx="1208">
                  <c:v>9071.9281000000083</c:v>
                </c:pt>
                <c:pt idx="1209">
                  <c:v>9081.299800000008</c:v>
                </c:pt>
                <c:pt idx="1210">
                  <c:v>9090.5914000000084</c:v>
                </c:pt>
                <c:pt idx="1211">
                  <c:v>9100.1233000000084</c:v>
                </c:pt>
                <c:pt idx="1212">
                  <c:v>9109.8154000000086</c:v>
                </c:pt>
                <c:pt idx="1213">
                  <c:v>9119.7478000000083</c:v>
                </c:pt>
                <c:pt idx="1214">
                  <c:v>9129.9205000000075</c:v>
                </c:pt>
                <c:pt idx="1215">
                  <c:v>9139.9330000000082</c:v>
                </c:pt>
                <c:pt idx="1216">
                  <c:v>9150.1057000000073</c:v>
                </c:pt>
                <c:pt idx="1217">
                  <c:v>9160.3585000000076</c:v>
                </c:pt>
                <c:pt idx="1218">
                  <c:v>9170.5312000000067</c:v>
                </c:pt>
                <c:pt idx="1219">
                  <c:v>9180.7039000000059</c:v>
                </c:pt>
                <c:pt idx="1220">
                  <c:v>9190.7164000000066</c:v>
                </c:pt>
                <c:pt idx="1221">
                  <c:v>9200.5687000000071</c:v>
                </c:pt>
                <c:pt idx="1222">
                  <c:v>9210.3409000000065</c:v>
                </c:pt>
                <c:pt idx="1223">
                  <c:v>9219.8728000000065</c:v>
                </c:pt>
                <c:pt idx="1224">
                  <c:v>9229.5649000000067</c:v>
                </c:pt>
                <c:pt idx="1225">
                  <c:v>9239.4973000000064</c:v>
                </c:pt>
                <c:pt idx="1226">
                  <c:v>9249.1894000000066</c:v>
                </c:pt>
                <c:pt idx="1227">
                  <c:v>9258.8815000000068</c:v>
                </c:pt>
                <c:pt idx="1228">
                  <c:v>9268.3333000000075</c:v>
                </c:pt>
                <c:pt idx="1229">
                  <c:v>9277.624900000008</c:v>
                </c:pt>
                <c:pt idx="1230">
                  <c:v>9287.0767000000087</c:v>
                </c:pt>
                <c:pt idx="1231">
                  <c:v>9296.6086000000087</c:v>
                </c:pt>
                <c:pt idx="1232">
                  <c:v>9305.9803000000084</c:v>
                </c:pt>
                <c:pt idx="1233">
                  <c:v>9315.2719000000088</c:v>
                </c:pt>
                <c:pt idx="1234">
                  <c:v>9324.8038000000088</c:v>
                </c:pt>
                <c:pt idx="1235">
                  <c:v>9334.3357000000087</c:v>
                </c:pt>
                <c:pt idx="1236">
                  <c:v>9343.7875000000095</c:v>
                </c:pt>
                <c:pt idx="1237">
                  <c:v>9352.9990000000089</c:v>
                </c:pt>
                <c:pt idx="1238">
                  <c:v>9362.4508000000096</c:v>
                </c:pt>
                <c:pt idx="1239">
                  <c:v>9372.1429000000098</c:v>
                </c:pt>
                <c:pt idx="1240">
                  <c:v>9381.754900000009</c:v>
                </c:pt>
                <c:pt idx="1241">
                  <c:v>9391.6072000000095</c:v>
                </c:pt>
                <c:pt idx="1242">
                  <c:v>9401.4595000000099</c:v>
                </c:pt>
                <c:pt idx="1243">
                  <c:v>9411.1516000000101</c:v>
                </c:pt>
                <c:pt idx="1244">
                  <c:v>9421.0039000000106</c:v>
                </c:pt>
                <c:pt idx="1245">
                  <c:v>9430.9363000000103</c:v>
                </c:pt>
                <c:pt idx="1246">
                  <c:v>9440.6284000000105</c:v>
                </c:pt>
                <c:pt idx="1247">
                  <c:v>9449.4216000000106</c:v>
                </c:pt>
                <c:pt idx="1248">
                  <c:v>9458.1080000000111</c:v>
                </c:pt>
                <c:pt idx="1249">
                  <c:v>9465.7086000000108</c:v>
                </c:pt>
                <c:pt idx="1250">
                  <c:v>9473.291400000011</c:v>
                </c:pt>
                <c:pt idx="1251">
                  <c:v>9480.6339000000116</c:v>
                </c:pt>
                <c:pt idx="1252">
                  <c:v>9487.6115000000118</c:v>
                </c:pt>
                <c:pt idx="1253">
                  <c:v>9493.6546000000126</c:v>
                </c:pt>
                <c:pt idx="1254">
                  <c:v>9499.9558000000125</c:v>
                </c:pt>
                <c:pt idx="1255">
                  <c:v>9506.0701000000117</c:v>
                </c:pt>
                <c:pt idx="1256">
                  <c:v>9510.7070000000112</c:v>
                </c:pt>
                <c:pt idx="1257">
                  <c:v>9513.7152000000115</c:v>
                </c:pt>
                <c:pt idx="1258">
                  <c:v>9515.593100000011</c:v>
                </c:pt>
                <c:pt idx="1259">
                  <c:v>9518.3788000000113</c:v>
                </c:pt>
                <c:pt idx="1260">
                  <c:v>9521.2001000000109</c:v>
                </c:pt>
                <c:pt idx="1261">
                  <c:v>9523.0602000000108</c:v>
                </c:pt>
                <c:pt idx="1262">
                  <c:v>9524.8135000000111</c:v>
                </c:pt>
                <c:pt idx="1263">
                  <c:v>9525.2407000000112</c:v>
                </c:pt>
                <c:pt idx="1264">
                  <c:v>9525.2407000000112</c:v>
                </c:pt>
                <c:pt idx="1265">
                  <c:v>9525.2407000000112</c:v>
                </c:pt>
                <c:pt idx="1266">
                  <c:v>9525.2407000000112</c:v>
                </c:pt>
                <c:pt idx="1267">
                  <c:v>9525.2407000000112</c:v>
                </c:pt>
                <c:pt idx="1268">
                  <c:v>9525.2407000000112</c:v>
                </c:pt>
                <c:pt idx="1269">
                  <c:v>9525.2407000000112</c:v>
                </c:pt>
                <c:pt idx="1270">
                  <c:v>9525.2407000000112</c:v>
                </c:pt>
                <c:pt idx="1271">
                  <c:v>9525.2407000000112</c:v>
                </c:pt>
                <c:pt idx="1272">
                  <c:v>9525.2407000000112</c:v>
                </c:pt>
                <c:pt idx="1273">
                  <c:v>9525.2407000000112</c:v>
                </c:pt>
                <c:pt idx="1274">
                  <c:v>9525.2407000000112</c:v>
                </c:pt>
                <c:pt idx="1275">
                  <c:v>9525.2407000000112</c:v>
                </c:pt>
                <c:pt idx="1276">
                  <c:v>9525.2407000000112</c:v>
                </c:pt>
                <c:pt idx="1277">
                  <c:v>9525.2407000000112</c:v>
                </c:pt>
                <c:pt idx="1278">
                  <c:v>9525.2407000000112</c:v>
                </c:pt>
                <c:pt idx="1279">
                  <c:v>9525.2407000000112</c:v>
                </c:pt>
                <c:pt idx="1280">
                  <c:v>9525.2407000000112</c:v>
                </c:pt>
                <c:pt idx="1281">
                  <c:v>9525.2407000000112</c:v>
                </c:pt>
                <c:pt idx="1282">
                  <c:v>9525.4276000000118</c:v>
                </c:pt>
                <c:pt idx="1283">
                  <c:v>9526.3977000000123</c:v>
                </c:pt>
                <c:pt idx="1284">
                  <c:v>9530.4116000000122</c:v>
                </c:pt>
                <c:pt idx="1285">
                  <c:v>9537.3803000000116</c:v>
                </c:pt>
                <c:pt idx="1286">
                  <c:v>9545.559400000011</c:v>
                </c:pt>
                <c:pt idx="1287">
                  <c:v>9554.3437000000104</c:v>
                </c:pt>
                <c:pt idx="1288">
                  <c:v>9565.1305000000102</c:v>
                </c:pt>
                <c:pt idx="1289">
                  <c:v>9577.1010000000097</c:v>
                </c:pt>
                <c:pt idx="1290">
                  <c:v>9589.9081000000097</c:v>
                </c:pt>
                <c:pt idx="1291">
                  <c:v>9603.0089000000098</c:v>
                </c:pt>
                <c:pt idx="1292">
                  <c:v>9615.7181000000091</c:v>
                </c:pt>
                <c:pt idx="1293">
                  <c:v>9628.3294000000096</c:v>
                </c:pt>
                <c:pt idx="1294">
                  <c:v>9641.3323000000091</c:v>
                </c:pt>
                <c:pt idx="1295">
                  <c:v>9654.6289000000088</c:v>
                </c:pt>
                <c:pt idx="1296">
                  <c:v>9667.729700000009</c:v>
                </c:pt>
                <c:pt idx="1297">
                  <c:v>9680.4389000000083</c:v>
                </c:pt>
                <c:pt idx="1298">
                  <c:v>9693.735500000008</c:v>
                </c:pt>
                <c:pt idx="1299">
                  <c:v>9707.0321000000076</c:v>
                </c:pt>
                <c:pt idx="1300">
                  <c:v>9720.1329000000078</c:v>
                </c:pt>
                <c:pt idx="1301">
                  <c:v>9732.7442000000083</c:v>
                </c:pt>
                <c:pt idx="1302">
                  <c:v>9745.7471000000078</c:v>
                </c:pt>
                <c:pt idx="1303">
                  <c:v>9759.1416000000081</c:v>
                </c:pt>
                <c:pt idx="1304">
                  <c:v>9773.0256000000081</c:v>
                </c:pt>
                <c:pt idx="1305">
                  <c:v>9787.4970000000085</c:v>
                </c:pt>
                <c:pt idx="1306">
                  <c:v>9802.1642000000083</c:v>
                </c:pt>
                <c:pt idx="1307">
                  <c:v>9817.3209000000079</c:v>
                </c:pt>
                <c:pt idx="1308">
                  <c:v>9832.8692000000083</c:v>
                </c:pt>
                <c:pt idx="1309">
                  <c:v>9848.2217000000092</c:v>
                </c:pt>
                <c:pt idx="1310">
                  <c:v>9863.8679000000084</c:v>
                </c:pt>
                <c:pt idx="1311">
                  <c:v>9879.9057000000084</c:v>
                </c:pt>
                <c:pt idx="1312">
                  <c:v>9896.5309000000088</c:v>
                </c:pt>
                <c:pt idx="1313">
                  <c:v>9913.4498000000094</c:v>
                </c:pt>
                <c:pt idx="1314">
                  <c:v>9930.9561000000085</c:v>
                </c:pt>
                <c:pt idx="1315">
                  <c:v>9948.6582000000089</c:v>
                </c:pt>
                <c:pt idx="1316">
                  <c:v>9966.3603000000094</c:v>
                </c:pt>
                <c:pt idx="1317">
                  <c:v>9984.2582000000093</c:v>
                </c:pt>
                <c:pt idx="1318">
                  <c:v>10001.96030000001</c:v>
                </c:pt>
                <c:pt idx="1319">
                  <c:v>10019.36870000001</c:v>
                </c:pt>
                <c:pt idx="1320">
                  <c:v>10036.48340000001</c:v>
                </c:pt>
                <c:pt idx="1321">
                  <c:v>10053.696000000011</c:v>
                </c:pt>
                <c:pt idx="1322">
                  <c:v>10071.104400000011</c:v>
                </c:pt>
                <c:pt idx="1323">
                  <c:v>10088.61070000001</c:v>
                </c:pt>
                <c:pt idx="1324">
                  <c:v>10105.72540000001</c:v>
                </c:pt>
                <c:pt idx="1325">
                  <c:v>10123.231700000009</c:v>
                </c:pt>
                <c:pt idx="1326">
                  <c:v>10140.542200000009</c:v>
                </c:pt>
                <c:pt idx="1327">
                  <c:v>10158.440100000009</c:v>
                </c:pt>
                <c:pt idx="1328">
                  <c:v>10176.240100000008</c:v>
                </c:pt>
                <c:pt idx="1329">
                  <c:v>10193.746400000007</c:v>
                </c:pt>
                <c:pt idx="1330">
                  <c:v>10211.154800000008</c:v>
                </c:pt>
                <c:pt idx="1331">
                  <c:v>10229.150600000008</c:v>
                </c:pt>
                <c:pt idx="1332">
                  <c:v>10246.852700000009</c:v>
                </c:pt>
                <c:pt idx="1333">
                  <c:v>10264.652700000008</c:v>
                </c:pt>
                <c:pt idx="1334">
                  <c:v>10282.942200000009</c:v>
                </c:pt>
                <c:pt idx="1335">
                  <c:v>10300.840100000009</c:v>
                </c:pt>
                <c:pt idx="1336">
                  <c:v>10319.129600000009</c:v>
                </c:pt>
                <c:pt idx="1337">
                  <c:v>10337.027500000009</c:v>
                </c:pt>
                <c:pt idx="1338">
                  <c:v>10354.435900000009</c:v>
                </c:pt>
                <c:pt idx="1339">
                  <c:v>10371.35480000001</c:v>
                </c:pt>
                <c:pt idx="1340">
                  <c:v>10388.273700000011</c:v>
                </c:pt>
                <c:pt idx="1341">
                  <c:v>10405.192600000011</c:v>
                </c:pt>
                <c:pt idx="1342">
                  <c:v>10422.307300000011</c:v>
                </c:pt>
                <c:pt idx="1343">
                  <c:v>10438.932500000012</c:v>
                </c:pt>
                <c:pt idx="1344">
                  <c:v>10455.361900000013</c:v>
                </c:pt>
                <c:pt idx="1345">
                  <c:v>10471.987100000013</c:v>
                </c:pt>
                <c:pt idx="1346">
                  <c:v>10488.122800000014</c:v>
                </c:pt>
                <c:pt idx="1347">
                  <c:v>10503.964800000014</c:v>
                </c:pt>
                <c:pt idx="1348">
                  <c:v>10519.708900000014</c:v>
                </c:pt>
                <c:pt idx="1349">
                  <c:v>10535.061400000015</c:v>
                </c:pt>
                <c:pt idx="1350">
                  <c:v>10550.805500000015</c:v>
                </c:pt>
                <c:pt idx="1351">
                  <c:v>10566.843300000015</c:v>
                </c:pt>
                <c:pt idx="1352">
                  <c:v>10582.489500000014</c:v>
                </c:pt>
                <c:pt idx="1353">
                  <c:v>10597.744100000014</c:v>
                </c:pt>
                <c:pt idx="1354">
                  <c:v>10612.998700000015</c:v>
                </c:pt>
                <c:pt idx="1355">
                  <c:v>10628.155400000014</c:v>
                </c:pt>
                <c:pt idx="1356">
                  <c:v>10643.410000000014</c:v>
                </c:pt>
                <c:pt idx="1357">
                  <c:v>10658.664600000015</c:v>
                </c:pt>
                <c:pt idx="1358">
                  <c:v>10674.506600000015</c:v>
                </c:pt>
                <c:pt idx="1359">
                  <c:v>10689.859100000016</c:v>
                </c:pt>
                <c:pt idx="1360">
                  <c:v>10705.211600000017</c:v>
                </c:pt>
                <c:pt idx="1361">
                  <c:v>10720.662000000017</c:v>
                </c:pt>
                <c:pt idx="1362">
                  <c:v>10736.308200000016</c:v>
                </c:pt>
                <c:pt idx="1363">
                  <c:v>10752.443900000017</c:v>
                </c:pt>
                <c:pt idx="1364">
                  <c:v>10768.677500000016</c:v>
                </c:pt>
                <c:pt idx="1365">
                  <c:v>10784.911100000016</c:v>
                </c:pt>
                <c:pt idx="1366">
                  <c:v>10801.634200000015</c:v>
                </c:pt>
                <c:pt idx="1367">
                  <c:v>10818.259400000015</c:v>
                </c:pt>
                <c:pt idx="1368">
                  <c:v>10835.472000000016</c:v>
                </c:pt>
                <c:pt idx="1369">
                  <c:v>10852.586700000016</c:v>
                </c:pt>
                <c:pt idx="1370">
                  <c:v>10869.799300000017</c:v>
                </c:pt>
                <c:pt idx="1371">
                  <c:v>10886.620300000017</c:v>
                </c:pt>
                <c:pt idx="1372">
                  <c:v>10903.637100000016</c:v>
                </c:pt>
                <c:pt idx="1373">
                  <c:v>10920.262300000017</c:v>
                </c:pt>
                <c:pt idx="1374">
                  <c:v>10937.279100000016</c:v>
                </c:pt>
                <c:pt idx="1375">
                  <c:v>10954.100100000016</c:v>
                </c:pt>
                <c:pt idx="1376">
                  <c:v>10971.116900000015</c:v>
                </c:pt>
                <c:pt idx="1377">
                  <c:v>10988.133700000015</c:v>
                </c:pt>
                <c:pt idx="1378">
                  <c:v>11004.856800000014</c:v>
                </c:pt>
                <c:pt idx="1379">
                  <c:v>11021.188300000014</c:v>
                </c:pt>
                <c:pt idx="1380">
                  <c:v>11037.519800000015</c:v>
                </c:pt>
                <c:pt idx="1381">
                  <c:v>11054.047100000014</c:v>
                </c:pt>
                <c:pt idx="1382">
                  <c:v>11070.868100000014</c:v>
                </c:pt>
                <c:pt idx="1383">
                  <c:v>11087.493300000015</c:v>
                </c:pt>
                <c:pt idx="1384">
                  <c:v>11104.216400000014</c:v>
                </c:pt>
                <c:pt idx="1385">
                  <c:v>11118.928100000014</c:v>
                </c:pt>
                <c:pt idx="1386">
                  <c:v>11131.388100000013</c:v>
                </c:pt>
                <c:pt idx="1387">
                  <c:v>11142.237200000012</c:v>
                </c:pt>
                <c:pt idx="1388">
                  <c:v>11151.386400000012</c:v>
                </c:pt>
                <c:pt idx="1389">
                  <c:v>11158.568700000013</c:v>
                </c:pt>
                <c:pt idx="1390">
                  <c:v>11163.953200000013</c:v>
                </c:pt>
                <c:pt idx="1391">
                  <c:v>11166.872400000013</c:v>
                </c:pt>
                <c:pt idx="1392">
                  <c:v>11167.477600000013</c:v>
                </c:pt>
                <c:pt idx="1393">
                  <c:v>11167.477600000013</c:v>
                </c:pt>
                <c:pt idx="1394">
                  <c:v>11167.477600000013</c:v>
                </c:pt>
                <c:pt idx="1395">
                  <c:v>11167.477600000013</c:v>
                </c:pt>
                <c:pt idx="1396">
                  <c:v>11167.477600000013</c:v>
                </c:pt>
                <c:pt idx="1397">
                  <c:v>11167.477600000013</c:v>
                </c:pt>
                <c:pt idx="1398">
                  <c:v>11167.477600000013</c:v>
                </c:pt>
                <c:pt idx="1399">
                  <c:v>11167.477600000013</c:v>
                </c:pt>
                <c:pt idx="1400">
                  <c:v>11167.477600000013</c:v>
                </c:pt>
                <c:pt idx="1401">
                  <c:v>11167.477600000013</c:v>
                </c:pt>
                <c:pt idx="1402">
                  <c:v>11167.477600000013</c:v>
                </c:pt>
                <c:pt idx="1403">
                  <c:v>11167.477600000013</c:v>
                </c:pt>
                <c:pt idx="1404">
                  <c:v>11167.477600000013</c:v>
                </c:pt>
                <c:pt idx="1405">
                  <c:v>11167.477600000013</c:v>
                </c:pt>
                <c:pt idx="1406">
                  <c:v>11167.477600000013</c:v>
                </c:pt>
                <c:pt idx="1407">
                  <c:v>11167.477600000013</c:v>
                </c:pt>
                <c:pt idx="1408">
                  <c:v>11167.477600000013</c:v>
                </c:pt>
                <c:pt idx="1409">
                  <c:v>11167.477600000013</c:v>
                </c:pt>
                <c:pt idx="1410">
                  <c:v>11167.477600000013</c:v>
                </c:pt>
                <c:pt idx="1411">
                  <c:v>11167.477600000013</c:v>
                </c:pt>
                <c:pt idx="1412">
                  <c:v>11167.477600000013</c:v>
                </c:pt>
                <c:pt idx="1413">
                  <c:v>11167.477600000013</c:v>
                </c:pt>
                <c:pt idx="1414">
                  <c:v>11167.477600000013</c:v>
                </c:pt>
                <c:pt idx="1415">
                  <c:v>11167.477600000013</c:v>
                </c:pt>
                <c:pt idx="1416">
                  <c:v>11167.477600000013</c:v>
                </c:pt>
                <c:pt idx="1417">
                  <c:v>11167.477600000013</c:v>
                </c:pt>
                <c:pt idx="1418">
                  <c:v>11167.477600000013</c:v>
                </c:pt>
                <c:pt idx="1419">
                  <c:v>11167.477600000013</c:v>
                </c:pt>
                <c:pt idx="1420">
                  <c:v>11167.477600000013</c:v>
                </c:pt>
                <c:pt idx="1421">
                  <c:v>11167.477600000013</c:v>
                </c:pt>
                <c:pt idx="1422">
                  <c:v>11167.477600000013</c:v>
                </c:pt>
                <c:pt idx="1423">
                  <c:v>11167.477600000013</c:v>
                </c:pt>
                <c:pt idx="1424">
                  <c:v>11167.477600000013</c:v>
                </c:pt>
                <c:pt idx="1425">
                  <c:v>11167.477600000013</c:v>
                </c:pt>
                <c:pt idx="1426">
                  <c:v>11167.477600000013</c:v>
                </c:pt>
                <c:pt idx="1427">
                  <c:v>11167.477600000013</c:v>
                </c:pt>
                <c:pt idx="1428">
                  <c:v>11167.477600000013</c:v>
                </c:pt>
                <c:pt idx="1429">
                  <c:v>11167.477600000013</c:v>
                </c:pt>
                <c:pt idx="1430">
                  <c:v>11167.477600000013</c:v>
                </c:pt>
                <c:pt idx="1431">
                  <c:v>11167.477600000013</c:v>
                </c:pt>
                <c:pt idx="1432">
                  <c:v>11167.477600000013</c:v>
                </c:pt>
                <c:pt idx="1433">
                  <c:v>11167.477600000013</c:v>
                </c:pt>
                <c:pt idx="1434">
                  <c:v>11167.477600000013</c:v>
                </c:pt>
                <c:pt idx="1435">
                  <c:v>11167.477600000013</c:v>
                </c:pt>
                <c:pt idx="1436">
                  <c:v>11167.477600000013</c:v>
                </c:pt>
                <c:pt idx="1437">
                  <c:v>11167.477600000013</c:v>
                </c:pt>
                <c:pt idx="1438">
                  <c:v>11167.477600000013</c:v>
                </c:pt>
                <c:pt idx="1439">
                  <c:v>11167.477600000013</c:v>
                </c:pt>
                <c:pt idx="1440">
                  <c:v>11167.477600000013</c:v>
                </c:pt>
                <c:pt idx="1441">
                  <c:v>11167.477600000013</c:v>
                </c:pt>
                <c:pt idx="1442">
                  <c:v>11167.477600000013</c:v>
                </c:pt>
                <c:pt idx="1443">
                  <c:v>11167.477600000013</c:v>
                </c:pt>
                <c:pt idx="1444">
                  <c:v>11167.477600000013</c:v>
                </c:pt>
                <c:pt idx="1445">
                  <c:v>11167.477600000013</c:v>
                </c:pt>
                <c:pt idx="1446">
                  <c:v>11167.477600000013</c:v>
                </c:pt>
                <c:pt idx="1447">
                  <c:v>11167.477600000013</c:v>
                </c:pt>
                <c:pt idx="1448">
                  <c:v>11167.477600000013</c:v>
                </c:pt>
                <c:pt idx="1449">
                  <c:v>11167.477600000013</c:v>
                </c:pt>
                <c:pt idx="1450">
                  <c:v>11167.477600000013</c:v>
                </c:pt>
                <c:pt idx="1451">
                  <c:v>11167.477600000013</c:v>
                </c:pt>
                <c:pt idx="1452">
                  <c:v>11167.477600000013</c:v>
                </c:pt>
                <c:pt idx="1453">
                  <c:v>11167.477600000013</c:v>
                </c:pt>
                <c:pt idx="1454">
                  <c:v>11167.477600000013</c:v>
                </c:pt>
                <c:pt idx="1455">
                  <c:v>11167.477600000013</c:v>
                </c:pt>
                <c:pt idx="1456">
                  <c:v>11167.477600000013</c:v>
                </c:pt>
                <c:pt idx="1457">
                  <c:v>11167.477600000013</c:v>
                </c:pt>
                <c:pt idx="1458">
                  <c:v>11167.477600000013</c:v>
                </c:pt>
                <c:pt idx="1459">
                  <c:v>11167.477600000013</c:v>
                </c:pt>
                <c:pt idx="1460">
                  <c:v>11167.477600000013</c:v>
                </c:pt>
                <c:pt idx="1461">
                  <c:v>11167.477600000013</c:v>
                </c:pt>
                <c:pt idx="1462">
                  <c:v>11167.477600000013</c:v>
                </c:pt>
                <c:pt idx="1463">
                  <c:v>11167.477600000013</c:v>
                </c:pt>
                <c:pt idx="1464">
                  <c:v>11167.477600000013</c:v>
                </c:pt>
                <c:pt idx="1465">
                  <c:v>11167.477600000013</c:v>
                </c:pt>
                <c:pt idx="1466">
                  <c:v>11167.477600000013</c:v>
                </c:pt>
                <c:pt idx="1467">
                  <c:v>11167.477600000013</c:v>
                </c:pt>
                <c:pt idx="1468">
                  <c:v>11167.477600000013</c:v>
                </c:pt>
                <c:pt idx="1469">
                  <c:v>11167.477600000013</c:v>
                </c:pt>
                <c:pt idx="1470">
                  <c:v>11167.477600000013</c:v>
                </c:pt>
                <c:pt idx="1471">
                  <c:v>11167.477600000013</c:v>
                </c:pt>
                <c:pt idx="1472">
                  <c:v>11167.477600000013</c:v>
                </c:pt>
                <c:pt idx="1473">
                  <c:v>11167.477600000013</c:v>
                </c:pt>
                <c:pt idx="1474">
                  <c:v>11168.136200000014</c:v>
                </c:pt>
                <c:pt idx="1475">
                  <c:v>11169.489000000014</c:v>
                </c:pt>
                <c:pt idx="1476">
                  <c:v>11172.675200000014</c:v>
                </c:pt>
                <c:pt idx="1477">
                  <c:v>11176.600100000014</c:v>
                </c:pt>
                <c:pt idx="1478">
                  <c:v>11182.020200000014</c:v>
                </c:pt>
                <c:pt idx="1479">
                  <c:v>11188.330300000014</c:v>
                </c:pt>
                <c:pt idx="1480">
                  <c:v>11193.154100000014</c:v>
                </c:pt>
                <c:pt idx="1481">
                  <c:v>11196.011000000015</c:v>
                </c:pt>
                <c:pt idx="1482">
                  <c:v>11197.799900000015</c:v>
                </c:pt>
                <c:pt idx="1483">
                  <c:v>11197.799900000015</c:v>
                </c:pt>
                <c:pt idx="1484">
                  <c:v>11197.799900000015</c:v>
                </c:pt>
                <c:pt idx="1485">
                  <c:v>11197.799900000015</c:v>
                </c:pt>
                <c:pt idx="1486">
                  <c:v>11197.799900000015</c:v>
                </c:pt>
                <c:pt idx="1487">
                  <c:v>11197.799900000015</c:v>
                </c:pt>
                <c:pt idx="1488">
                  <c:v>11197.799900000015</c:v>
                </c:pt>
                <c:pt idx="1489">
                  <c:v>11197.799900000015</c:v>
                </c:pt>
                <c:pt idx="1490">
                  <c:v>11197.799900000015</c:v>
                </c:pt>
                <c:pt idx="1491">
                  <c:v>11197.799900000015</c:v>
                </c:pt>
                <c:pt idx="1492">
                  <c:v>11197.799900000015</c:v>
                </c:pt>
                <c:pt idx="1493">
                  <c:v>11197.799900000015</c:v>
                </c:pt>
                <c:pt idx="1494">
                  <c:v>11197.799900000015</c:v>
                </c:pt>
                <c:pt idx="1495">
                  <c:v>11197.799900000015</c:v>
                </c:pt>
                <c:pt idx="1496">
                  <c:v>11197.799900000015</c:v>
                </c:pt>
                <c:pt idx="1497">
                  <c:v>11197.799900000015</c:v>
                </c:pt>
                <c:pt idx="1498">
                  <c:v>11197.799900000015</c:v>
                </c:pt>
                <c:pt idx="1499">
                  <c:v>11197.799900000015</c:v>
                </c:pt>
                <c:pt idx="1500">
                  <c:v>11199.660000000014</c:v>
                </c:pt>
                <c:pt idx="1501">
                  <c:v>11204.101100000014</c:v>
                </c:pt>
                <c:pt idx="1502">
                  <c:v>11210.117500000015</c:v>
                </c:pt>
                <c:pt idx="1503">
                  <c:v>11217.495600000015</c:v>
                </c:pt>
                <c:pt idx="1504">
                  <c:v>11226.422300000015</c:v>
                </c:pt>
                <c:pt idx="1505">
                  <c:v>11236.399200000014</c:v>
                </c:pt>
                <c:pt idx="1506">
                  <c:v>11247.328400000015</c:v>
                </c:pt>
                <c:pt idx="1507">
                  <c:v>11258.488110000015</c:v>
                </c:pt>
                <c:pt idx="1508">
                  <c:v>11270.207630000015</c:v>
                </c:pt>
                <c:pt idx="1509">
                  <c:v>11282.486960000015</c:v>
                </c:pt>
                <c:pt idx="1510">
                  <c:v>11295.227310000015</c:v>
                </c:pt>
                <c:pt idx="1511">
                  <c:v>11308.099380000014</c:v>
                </c:pt>
                <c:pt idx="1512">
                  <c:v>11320.642150000014</c:v>
                </c:pt>
                <c:pt idx="1513">
                  <c:v>11332.888550000014</c:v>
                </c:pt>
                <c:pt idx="1514">
                  <c:v>11345.134950000014</c:v>
                </c:pt>
                <c:pt idx="1515">
                  <c:v>11356.953260000015</c:v>
                </c:pt>
                <c:pt idx="1516">
                  <c:v>11368.705710000015</c:v>
                </c:pt>
                <c:pt idx="1517">
                  <c:v>11380.392300000014</c:v>
                </c:pt>
                <c:pt idx="1518">
                  <c:v>11391.749590000014</c:v>
                </c:pt>
                <c:pt idx="1519">
                  <c:v>11402.909300000014</c:v>
                </c:pt>
                <c:pt idx="1520">
                  <c:v>11414.003150000013</c:v>
                </c:pt>
                <c:pt idx="1521">
                  <c:v>11425.228720000014</c:v>
                </c:pt>
                <c:pt idx="1522">
                  <c:v>11436.256710000014</c:v>
                </c:pt>
                <c:pt idx="1523">
                  <c:v>11447.350560000014</c:v>
                </c:pt>
                <c:pt idx="1524">
                  <c:v>11458.016320000013</c:v>
                </c:pt>
                <c:pt idx="1525">
                  <c:v>11468.682080000013</c:v>
                </c:pt>
                <c:pt idx="1526">
                  <c:v>11479.545420000013</c:v>
                </c:pt>
                <c:pt idx="1527">
                  <c:v>11490.474620000014</c:v>
                </c:pt>
                <c:pt idx="1528">
                  <c:v>11501.766050000013</c:v>
                </c:pt>
                <c:pt idx="1529">
                  <c:v>11512.892830000013</c:v>
                </c:pt>
                <c:pt idx="1530">
                  <c:v>11524.019610000014</c:v>
                </c:pt>
                <c:pt idx="1531">
                  <c:v>11535.179320000014</c:v>
                </c:pt>
                <c:pt idx="1532">
                  <c:v>11546.075590000013</c:v>
                </c:pt>
                <c:pt idx="1533">
                  <c:v>11557.103580000014</c:v>
                </c:pt>
                <c:pt idx="1534">
                  <c:v>11568.329150000014</c:v>
                </c:pt>
                <c:pt idx="1535">
                  <c:v>11579.686440000014</c:v>
                </c:pt>
                <c:pt idx="1536">
                  <c:v>11590.977870000013</c:v>
                </c:pt>
                <c:pt idx="1537">
                  <c:v>11602.598600000014</c:v>
                </c:pt>
                <c:pt idx="1538">
                  <c:v>11614.186400000013</c:v>
                </c:pt>
                <c:pt idx="1539">
                  <c:v>11625.379040000013</c:v>
                </c:pt>
                <c:pt idx="1540">
                  <c:v>11636.308240000013</c:v>
                </c:pt>
                <c:pt idx="1541">
                  <c:v>11647.270370000013</c:v>
                </c:pt>
                <c:pt idx="1542">
                  <c:v>11657.672690000012</c:v>
                </c:pt>
                <c:pt idx="1543">
                  <c:v>11667.548130000012</c:v>
                </c:pt>
                <c:pt idx="1544">
                  <c:v>11677.489430000012</c:v>
                </c:pt>
                <c:pt idx="1545">
                  <c:v>11687.200220000012</c:v>
                </c:pt>
                <c:pt idx="1546">
                  <c:v>11696.911010000011</c:v>
                </c:pt>
                <c:pt idx="1547">
                  <c:v>11706.555940000011</c:v>
                </c:pt>
                <c:pt idx="1548">
                  <c:v>11716.332590000011</c:v>
                </c:pt>
                <c:pt idx="1549">
                  <c:v>11725.64822000001</c:v>
                </c:pt>
                <c:pt idx="1550">
                  <c:v>11735.02971000001</c:v>
                </c:pt>
                <c:pt idx="1551">
                  <c:v>11743.88432000001</c:v>
                </c:pt>
                <c:pt idx="1552">
                  <c:v>11751.01322000001</c:v>
                </c:pt>
                <c:pt idx="1553">
                  <c:v>11757.216520000009</c:v>
                </c:pt>
                <c:pt idx="1554">
                  <c:v>11761.06132000001</c:v>
                </c:pt>
                <c:pt idx="1555">
                  <c:v>11763.24182000001</c:v>
                </c:pt>
                <c:pt idx="1556">
                  <c:v>11764.08732000001</c:v>
                </c:pt>
                <c:pt idx="1557">
                  <c:v>11764.08732000001</c:v>
                </c:pt>
                <c:pt idx="1558">
                  <c:v>11764.08732000001</c:v>
                </c:pt>
                <c:pt idx="1559">
                  <c:v>11764.08732000001</c:v>
                </c:pt>
                <c:pt idx="1560">
                  <c:v>11764.08732000001</c:v>
                </c:pt>
                <c:pt idx="1561">
                  <c:v>11764.08732000001</c:v>
                </c:pt>
                <c:pt idx="1562">
                  <c:v>11764.08732000001</c:v>
                </c:pt>
                <c:pt idx="1563">
                  <c:v>11764.08732000001</c:v>
                </c:pt>
                <c:pt idx="1564">
                  <c:v>11764.08732000001</c:v>
                </c:pt>
                <c:pt idx="1565">
                  <c:v>11764.08732000001</c:v>
                </c:pt>
                <c:pt idx="1566">
                  <c:v>11764.08732000001</c:v>
                </c:pt>
                <c:pt idx="1567">
                  <c:v>11764.08732000001</c:v>
                </c:pt>
                <c:pt idx="1568">
                  <c:v>11764.08732000001</c:v>
                </c:pt>
                <c:pt idx="1569">
                  <c:v>11764.08732000001</c:v>
                </c:pt>
                <c:pt idx="1570">
                  <c:v>11764.08732000001</c:v>
                </c:pt>
                <c:pt idx="1571">
                  <c:v>11764.08732000001</c:v>
                </c:pt>
                <c:pt idx="1572">
                  <c:v>11764.08732000001</c:v>
                </c:pt>
                <c:pt idx="1573">
                  <c:v>11764.08732000001</c:v>
                </c:pt>
                <c:pt idx="1574">
                  <c:v>11764.08732000001</c:v>
                </c:pt>
                <c:pt idx="1575">
                  <c:v>11764.08732000001</c:v>
                </c:pt>
                <c:pt idx="1576">
                  <c:v>11764.08732000001</c:v>
                </c:pt>
                <c:pt idx="1577">
                  <c:v>11764.08732000001</c:v>
                </c:pt>
                <c:pt idx="1578">
                  <c:v>11764.08732000001</c:v>
                </c:pt>
                <c:pt idx="1579">
                  <c:v>11764.08732000001</c:v>
                </c:pt>
                <c:pt idx="1580">
                  <c:v>11764.08732000001</c:v>
                </c:pt>
                <c:pt idx="1581">
                  <c:v>11764.08732000001</c:v>
                </c:pt>
                <c:pt idx="1582">
                  <c:v>11764.08732000001</c:v>
                </c:pt>
                <c:pt idx="1583">
                  <c:v>11764.08732000001</c:v>
                </c:pt>
                <c:pt idx="1584">
                  <c:v>11764.08732000001</c:v>
                </c:pt>
                <c:pt idx="1585">
                  <c:v>11764.08732000001</c:v>
                </c:pt>
                <c:pt idx="1586">
                  <c:v>11764.08732000001</c:v>
                </c:pt>
                <c:pt idx="1587">
                  <c:v>11764.08732000001</c:v>
                </c:pt>
                <c:pt idx="1588">
                  <c:v>11764.08732000001</c:v>
                </c:pt>
                <c:pt idx="1589">
                  <c:v>11764.08732000001</c:v>
                </c:pt>
                <c:pt idx="1590">
                  <c:v>11764.08732000001</c:v>
                </c:pt>
                <c:pt idx="1591">
                  <c:v>11764.08732000001</c:v>
                </c:pt>
                <c:pt idx="1592">
                  <c:v>11764.08732000001</c:v>
                </c:pt>
                <c:pt idx="1593">
                  <c:v>11764.08732000001</c:v>
                </c:pt>
                <c:pt idx="1594">
                  <c:v>11764.08732000001</c:v>
                </c:pt>
                <c:pt idx="1595">
                  <c:v>11764.08732000001</c:v>
                </c:pt>
                <c:pt idx="1596">
                  <c:v>11764.08732000001</c:v>
                </c:pt>
                <c:pt idx="1597">
                  <c:v>11764.08732000001</c:v>
                </c:pt>
                <c:pt idx="1598">
                  <c:v>11764.08732000001</c:v>
                </c:pt>
                <c:pt idx="1599">
                  <c:v>11764.08732000001</c:v>
                </c:pt>
                <c:pt idx="1600">
                  <c:v>11764.08732000001</c:v>
                </c:pt>
                <c:pt idx="1601">
                  <c:v>11764.08732000001</c:v>
                </c:pt>
                <c:pt idx="1602">
                  <c:v>11764.08732000001</c:v>
                </c:pt>
                <c:pt idx="1603">
                  <c:v>11764.08732000001</c:v>
                </c:pt>
                <c:pt idx="1604">
                  <c:v>11764.08732000001</c:v>
                </c:pt>
                <c:pt idx="1605">
                  <c:v>11764.08732000001</c:v>
                </c:pt>
                <c:pt idx="1606">
                  <c:v>11764.08732000001</c:v>
                </c:pt>
                <c:pt idx="1607">
                  <c:v>11764.08732000001</c:v>
                </c:pt>
                <c:pt idx="1608">
                  <c:v>11764.08732000001</c:v>
                </c:pt>
                <c:pt idx="1609">
                  <c:v>11764.08732000001</c:v>
                </c:pt>
                <c:pt idx="1610">
                  <c:v>11764.08732000001</c:v>
                </c:pt>
                <c:pt idx="1611">
                  <c:v>11764.08732000001</c:v>
                </c:pt>
                <c:pt idx="1612">
                  <c:v>11764.08732000001</c:v>
                </c:pt>
                <c:pt idx="1613">
                  <c:v>11764.08732000001</c:v>
                </c:pt>
                <c:pt idx="1614">
                  <c:v>11764.08732000001</c:v>
                </c:pt>
                <c:pt idx="1615">
                  <c:v>11764.08732000001</c:v>
                </c:pt>
                <c:pt idx="1616">
                  <c:v>11764.08732000001</c:v>
                </c:pt>
                <c:pt idx="1617">
                  <c:v>11764.08732000001</c:v>
                </c:pt>
                <c:pt idx="1618">
                  <c:v>11764.194120000009</c:v>
                </c:pt>
                <c:pt idx="1619">
                  <c:v>11764.487820000009</c:v>
                </c:pt>
                <c:pt idx="1620">
                  <c:v>11764.94172000001</c:v>
                </c:pt>
                <c:pt idx="1621">
                  <c:v>11768.01222000001</c:v>
                </c:pt>
                <c:pt idx="1622">
                  <c:v>11773.432320000009</c:v>
                </c:pt>
                <c:pt idx="1623">
                  <c:v>11781.24652000001</c:v>
                </c:pt>
                <c:pt idx="1624">
                  <c:v>11791.241220000009</c:v>
                </c:pt>
                <c:pt idx="1625">
                  <c:v>11803.727920000008</c:v>
                </c:pt>
                <c:pt idx="1626">
                  <c:v>11818.742220000009</c:v>
                </c:pt>
                <c:pt idx="1627">
                  <c:v>11832.38592000001</c:v>
                </c:pt>
                <c:pt idx="1628">
                  <c:v>11843.53762000001</c:v>
                </c:pt>
                <c:pt idx="1629">
                  <c:v>11853.15852000001</c:v>
                </c:pt>
                <c:pt idx="1630">
                  <c:v>11861.83602000001</c:v>
                </c:pt>
                <c:pt idx="1631">
                  <c:v>11870.582940000009</c:v>
                </c:pt>
                <c:pt idx="1632">
                  <c:v>11879.191020000009</c:v>
                </c:pt>
                <c:pt idx="1633">
                  <c:v>11888.21562000001</c:v>
                </c:pt>
                <c:pt idx="1634">
                  <c:v>11896.82370000001</c:v>
                </c:pt>
                <c:pt idx="1635">
                  <c:v>11905.744170000009</c:v>
                </c:pt>
                <c:pt idx="1636">
                  <c:v>11914.977030000009</c:v>
                </c:pt>
                <c:pt idx="1637">
                  <c:v>11924.00163000001</c:v>
                </c:pt>
                <c:pt idx="1638">
                  <c:v>11932.54029000001</c:v>
                </c:pt>
                <c:pt idx="1639">
                  <c:v>11941.495470000011</c:v>
                </c:pt>
                <c:pt idx="1640">
                  <c:v>11950.485360000011</c:v>
                </c:pt>
                <c:pt idx="1641">
                  <c:v>11958.850470000012</c:v>
                </c:pt>
                <c:pt idx="1642">
                  <c:v>11966.660220000012</c:v>
                </c:pt>
                <c:pt idx="1643">
                  <c:v>11974.817070000012</c:v>
                </c:pt>
                <c:pt idx="1644">
                  <c:v>11982.835080000012</c:v>
                </c:pt>
                <c:pt idx="1645">
                  <c:v>11990.471280000012</c:v>
                </c:pt>
                <c:pt idx="1646">
                  <c:v>11998.038060000012</c:v>
                </c:pt>
                <c:pt idx="1647">
                  <c:v>12005.396580000011</c:v>
                </c:pt>
                <c:pt idx="1648">
                  <c:v>12012.165030000011</c:v>
                </c:pt>
                <c:pt idx="1649">
                  <c:v>12019.03761000001</c:v>
                </c:pt>
                <c:pt idx="1650">
                  <c:v>12025.59780000001</c:v>
                </c:pt>
                <c:pt idx="1651">
                  <c:v>12032.643930000011</c:v>
                </c:pt>
                <c:pt idx="1652">
                  <c:v>12039.690060000012</c:v>
                </c:pt>
                <c:pt idx="1653">
                  <c:v>12047.048580000011</c:v>
                </c:pt>
                <c:pt idx="1654">
                  <c:v>12054.580650000011</c:v>
                </c:pt>
                <c:pt idx="1655">
                  <c:v>12062.286270000011</c:v>
                </c:pt>
                <c:pt idx="1656">
                  <c:v>12069.367110000012</c:v>
                </c:pt>
                <c:pt idx="1657">
                  <c:v>12076.517370000012</c:v>
                </c:pt>
                <c:pt idx="1658">
                  <c:v>12083.355240000012</c:v>
                </c:pt>
                <c:pt idx="1659">
                  <c:v>12090.088980000011</c:v>
                </c:pt>
                <c:pt idx="1660">
                  <c:v>12097.343370000011</c:v>
                </c:pt>
                <c:pt idx="1661">
                  <c:v>12104.910150000011</c:v>
                </c:pt>
                <c:pt idx="1662">
                  <c:v>12112.96287000001</c:v>
                </c:pt>
                <c:pt idx="1663">
                  <c:v>12120.46023000001</c:v>
                </c:pt>
                <c:pt idx="1664">
                  <c:v>12127.402230000009</c:v>
                </c:pt>
                <c:pt idx="1665">
                  <c:v>12134.344230000008</c:v>
                </c:pt>
                <c:pt idx="1666">
                  <c:v>12141.043260000008</c:v>
                </c:pt>
                <c:pt idx="1667">
                  <c:v>12147.985260000007</c:v>
                </c:pt>
                <c:pt idx="1668">
                  <c:v>12153.307460000007</c:v>
                </c:pt>
                <c:pt idx="1669">
                  <c:v>12156.182160000008</c:v>
                </c:pt>
                <c:pt idx="1670">
                  <c:v>12157.321360000007</c:v>
                </c:pt>
                <c:pt idx="1671">
                  <c:v>12157.321360000007</c:v>
                </c:pt>
                <c:pt idx="1672">
                  <c:v>12157.321360000007</c:v>
                </c:pt>
                <c:pt idx="1673">
                  <c:v>12157.321360000007</c:v>
                </c:pt>
                <c:pt idx="1674">
                  <c:v>12157.321360000007</c:v>
                </c:pt>
                <c:pt idx="1675">
                  <c:v>12157.321360000007</c:v>
                </c:pt>
                <c:pt idx="1676">
                  <c:v>12157.321360000007</c:v>
                </c:pt>
                <c:pt idx="1677">
                  <c:v>12157.321360000007</c:v>
                </c:pt>
                <c:pt idx="1678">
                  <c:v>12157.321360000007</c:v>
                </c:pt>
                <c:pt idx="1679">
                  <c:v>12157.321360000007</c:v>
                </c:pt>
                <c:pt idx="1680">
                  <c:v>12157.321360000007</c:v>
                </c:pt>
                <c:pt idx="1681">
                  <c:v>12157.321360000007</c:v>
                </c:pt>
                <c:pt idx="1682">
                  <c:v>12157.321360000007</c:v>
                </c:pt>
                <c:pt idx="1683">
                  <c:v>12157.321360000007</c:v>
                </c:pt>
                <c:pt idx="1684">
                  <c:v>12157.321360000007</c:v>
                </c:pt>
                <c:pt idx="1685">
                  <c:v>12157.321360000007</c:v>
                </c:pt>
                <c:pt idx="1686">
                  <c:v>12157.321360000007</c:v>
                </c:pt>
                <c:pt idx="1687">
                  <c:v>12157.321360000007</c:v>
                </c:pt>
                <c:pt idx="1688">
                  <c:v>12157.321360000007</c:v>
                </c:pt>
                <c:pt idx="1689">
                  <c:v>12157.321360000007</c:v>
                </c:pt>
                <c:pt idx="1690">
                  <c:v>12157.321360000007</c:v>
                </c:pt>
                <c:pt idx="1691">
                  <c:v>12157.321360000007</c:v>
                </c:pt>
                <c:pt idx="1692">
                  <c:v>12157.321360000007</c:v>
                </c:pt>
                <c:pt idx="1693">
                  <c:v>12157.321360000007</c:v>
                </c:pt>
                <c:pt idx="1694">
                  <c:v>12157.321360000007</c:v>
                </c:pt>
                <c:pt idx="1695">
                  <c:v>12157.321360000007</c:v>
                </c:pt>
                <c:pt idx="1696">
                  <c:v>12157.321360000007</c:v>
                </c:pt>
                <c:pt idx="1697">
                  <c:v>12157.321360000007</c:v>
                </c:pt>
                <c:pt idx="1698">
                  <c:v>12157.321360000007</c:v>
                </c:pt>
                <c:pt idx="1699">
                  <c:v>12157.321360000007</c:v>
                </c:pt>
                <c:pt idx="1700">
                  <c:v>12158.416060000007</c:v>
                </c:pt>
                <c:pt idx="1701">
                  <c:v>12161.388660000006</c:v>
                </c:pt>
                <c:pt idx="1702">
                  <c:v>12166.434960000006</c:v>
                </c:pt>
                <c:pt idx="1703">
                  <c:v>12173.724060000006</c:v>
                </c:pt>
                <c:pt idx="1704">
                  <c:v>12181.725160000005</c:v>
                </c:pt>
                <c:pt idx="1705">
                  <c:v>12190.607360000005</c:v>
                </c:pt>
                <c:pt idx="1706">
                  <c:v>12200.406260000005</c:v>
                </c:pt>
                <c:pt idx="1707">
                  <c:v>12209.796650000006</c:v>
                </c:pt>
                <c:pt idx="1708">
                  <c:v>12218.869310000005</c:v>
                </c:pt>
                <c:pt idx="1709">
                  <c:v>12227.488070000005</c:v>
                </c:pt>
                <c:pt idx="1710">
                  <c:v>12236.243000000004</c:v>
                </c:pt>
                <c:pt idx="1711">
                  <c:v>12244.770980000005</c:v>
                </c:pt>
                <c:pt idx="1712">
                  <c:v>12252.799670000004</c:v>
                </c:pt>
                <c:pt idx="1713">
                  <c:v>12260.782970000004</c:v>
                </c:pt>
                <c:pt idx="1714">
                  <c:v>12268.312370000003</c:v>
                </c:pt>
                <c:pt idx="1715">
                  <c:v>12275.750990000004</c:v>
                </c:pt>
                <c:pt idx="1716">
                  <c:v>12283.053440000003</c:v>
                </c:pt>
                <c:pt idx="1717">
                  <c:v>12290.446670000003</c:v>
                </c:pt>
                <c:pt idx="1718">
                  <c:v>12297.839900000003</c:v>
                </c:pt>
                <c:pt idx="1719">
                  <c:v>12304.779230000002</c:v>
                </c:pt>
                <c:pt idx="1720">
                  <c:v>12311.673170000002</c:v>
                </c:pt>
                <c:pt idx="1721">
                  <c:v>12319.066400000002</c:v>
                </c:pt>
                <c:pt idx="1722">
                  <c:v>12326.958920000001</c:v>
                </c:pt>
                <c:pt idx="1723">
                  <c:v>12334.896830000002</c:v>
                </c:pt>
                <c:pt idx="1724">
                  <c:v>12343.107080000002</c:v>
                </c:pt>
                <c:pt idx="1725">
                  <c:v>12351.635060000002</c:v>
                </c:pt>
                <c:pt idx="1726">
                  <c:v>12359.845310000002</c:v>
                </c:pt>
                <c:pt idx="1727">
                  <c:v>12368.509460000003</c:v>
                </c:pt>
                <c:pt idx="1728">
                  <c:v>12376.765100000002</c:v>
                </c:pt>
                <c:pt idx="1729">
                  <c:v>12385.156910000002</c:v>
                </c:pt>
                <c:pt idx="1730">
                  <c:v>12393.367160000002</c:v>
                </c:pt>
                <c:pt idx="1731">
                  <c:v>12401.849750000001</c:v>
                </c:pt>
                <c:pt idx="1732">
                  <c:v>12410.332340000001</c:v>
                </c:pt>
                <c:pt idx="1733">
                  <c:v>12419.31422</c:v>
                </c:pt>
                <c:pt idx="1734">
                  <c:v>12428.069149999999</c:v>
                </c:pt>
                <c:pt idx="1735">
                  <c:v>12436.914859999999</c:v>
                </c:pt>
                <c:pt idx="1736">
                  <c:v>12445.851349999999</c:v>
                </c:pt>
                <c:pt idx="1737">
                  <c:v>12454.833229999998</c:v>
                </c:pt>
                <c:pt idx="1738">
                  <c:v>12464.042059999998</c:v>
                </c:pt>
                <c:pt idx="1739">
                  <c:v>12473.250889999998</c:v>
                </c:pt>
                <c:pt idx="1740">
                  <c:v>12482.141989999998</c:v>
                </c:pt>
                <c:pt idx="1741">
                  <c:v>12490.715359999998</c:v>
                </c:pt>
                <c:pt idx="1742">
                  <c:v>12499.515679999999</c:v>
                </c:pt>
                <c:pt idx="1743">
                  <c:v>12508.588339999998</c:v>
                </c:pt>
                <c:pt idx="1744">
                  <c:v>12518.114899999999</c:v>
                </c:pt>
                <c:pt idx="1745">
                  <c:v>12528.095359999999</c:v>
                </c:pt>
                <c:pt idx="1746">
                  <c:v>12537.894259999999</c:v>
                </c:pt>
                <c:pt idx="1747">
                  <c:v>12548.147059999999</c:v>
                </c:pt>
                <c:pt idx="1748">
                  <c:v>12557.99135</c:v>
                </c:pt>
                <c:pt idx="1749">
                  <c:v>12566.21495</c:v>
                </c:pt>
                <c:pt idx="1750">
                  <c:v>12572.52505</c:v>
                </c:pt>
                <c:pt idx="1751">
                  <c:v>12579.65395</c:v>
                </c:pt>
                <c:pt idx="1752">
                  <c:v>12586.729450000001</c:v>
                </c:pt>
                <c:pt idx="1753">
                  <c:v>12593.012850000001</c:v>
                </c:pt>
                <c:pt idx="1754">
                  <c:v>12599.233950000002</c:v>
                </c:pt>
                <c:pt idx="1755">
                  <c:v>12605.348250000001</c:v>
                </c:pt>
                <c:pt idx="1756">
                  <c:v>12610.750550000001</c:v>
                </c:pt>
                <c:pt idx="1757">
                  <c:v>12616.250750000001</c:v>
                </c:pt>
                <c:pt idx="1758">
                  <c:v>12620.985550000001</c:v>
                </c:pt>
                <c:pt idx="1759">
                  <c:v>12623.539850000001</c:v>
                </c:pt>
                <c:pt idx="1760">
                  <c:v>12624.216250000001</c:v>
                </c:pt>
                <c:pt idx="1761">
                  <c:v>12624.216250000001</c:v>
                </c:pt>
                <c:pt idx="1762">
                  <c:v>12624.216250000001</c:v>
                </c:pt>
                <c:pt idx="1763">
                  <c:v>12624.216250000001</c:v>
                </c:pt>
                <c:pt idx="1764">
                  <c:v>12624.216250000001</c:v>
                </c:pt>
                <c:pt idx="1765">
                  <c:v>12624.216250000001</c:v>
                </c:pt>
                <c:pt idx="1766">
                  <c:v>12624.216250000001</c:v>
                </c:pt>
                <c:pt idx="1767">
                  <c:v>12624.216250000001</c:v>
                </c:pt>
                <c:pt idx="1768">
                  <c:v>12624.216250000001</c:v>
                </c:pt>
                <c:pt idx="1769">
                  <c:v>12624.216250000001</c:v>
                </c:pt>
                <c:pt idx="1770">
                  <c:v>12624.216250000001</c:v>
                </c:pt>
                <c:pt idx="1771">
                  <c:v>12624.216250000001</c:v>
                </c:pt>
                <c:pt idx="1772">
                  <c:v>12624.216250000001</c:v>
                </c:pt>
                <c:pt idx="1773">
                  <c:v>12624.216250000001</c:v>
                </c:pt>
                <c:pt idx="1774">
                  <c:v>12624.216250000001</c:v>
                </c:pt>
                <c:pt idx="1775">
                  <c:v>12624.216250000001</c:v>
                </c:pt>
                <c:pt idx="1776">
                  <c:v>12624.216250000001</c:v>
                </c:pt>
                <c:pt idx="1777">
                  <c:v>12624.216250000001</c:v>
                </c:pt>
                <c:pt idx="1778">
                  <c:v>12624.216250000001</c:v>
                </c:pt>
                <c:pt idx="1779">
                  <c:v>12624.216250000001</c:v>
                </c:pt>
                <c:pt idx="1780">
                  <c:v>12624.216250000001</c:v>
                </c:pt>
                <c:pt idx="1781">
                  <c:v>12624.216250000001</c:v>
                </c:pt>
                <c:pt idx="1782">
                  <c:v>12624.216250000001</c:v>
                </c:pt>
                <c:pt idx="1783">
                  <c:v>12624.216250000001</c:v>
                </c:pt>
                <c:pt idx="1784">
                  <c:v>12624.216250000001</c:v>
                </c:pt>
                <c:pt idx="1785">
                  <c:v>12624.216250000001</c:v>
                </c:pt>
                <c:pt idx="1786">
                  <c:v>12624.216250000001</c:v>
                </c:pt>
                <c:pt idx="1787">
                  <c:v>12624.216250000001</c:v>
                </c:pt>
                <c:pt idx="1788">
                  <c:v>12624.216250000001</c:v>
                </c:pt>
                <c:pt idx="1789">
                  <c:v>12624.216250000001</c:v>
                </c:pt>
                <c:pt idx="1790">
                  <c:v>12624.216250000001</c:v>
                </c:pt>
                <c:pt idx="1791">
                  <c:v>12624.216250000001</c:v>
                </c:pt>
                <c:pt idx="1792">
                  <c:v>12624.216250000001</c:v>
                </c:pt>
                <c:pt idx="1793">
                  <c:v>12624.216250000001</c:v>
                </c:pt>
                <c:pt idx="1794">
                  <c:v>12624.216250000001</c:v>
                </c:pt>
                <c:pt idx="1795">
                  <c:v>12624.216250000001</c:v>
                </c:pt>
                <c:pt idx="1796">
                  <c:v>12624.216250000001</c:v>
                </c:pt>
                <c:pt idx="1797">
                  <c:v>12624.216250000001</c:v>
                </c:pt>
                <c:pt idx="1798">
                  <c:v>12624.216250000001</c:v>
                </c:pt>
                <c:pt idx="1799">
                  <c:v>12624.216250000001</c:v>
                </c:pt>
                <c:pt idx="1800">
                  <c:v>12624.216250000001</c:v>
                </c:pt>
                <c:pt idx="1801">
                  <c:v>12624.216250000001</c:v>
                </c:pt>
                <c:pt idx="1802">
                  <c:v>12624.216250000001</c:v>
                </c:pt>
                <c:pt idx="1803">
                  <c:v>12624.340850000001</c:v>
                </c:pt>
                <c:pt idx="1804">
                  <c:v>12625.27535</c:v>
                </c:pt>
                <c:pt idx="1805">
                  <c:v>12626.316650000001</c:v>
                </c:pt>
                <c:pt idx="1806">
                  <c:v>12627.88305</c:v>
                </c:pt>
                <c:pt idx="1807">
                  <c:v>12631.051450000001</c:v>
                </c:pt>
                <c:pt idx="1808">
                  <c:v>12636.462650000001</c:v>
                </c:pt>
                <c:pt idx="1809">
                  <c:v>12643.564850000001</c:v>
                </c:pt>
                <c:pt idx="1810">
                  <c:v>12652.073250000001</c:v>
                </c:pt>
                <c:pt idx="1811">
                  <c:v>12660.490870000001</c:v>
                </c:pt>
                <c:pt idx="1812">
                  <c:v>12668.726930000001</c:v>
                </c:pt>
                <c:pt idx="1813">
                  <c:v>12677.643840000001</c:v>
                </c:pt>
                <c:pt idx="1814">
                  <c:v>12685.789120000001</c:v>
                </c:pt>
                <c:pt idx="1815">
                  <c:v>12694.433690000002</c:v>
                </c:pt>
                <c:pt idx="1816">
                  <c:v>12703.259820000001</c:v>
                </c:pt>
                <c:pt idx="1817">
                  <c:v>12711.632050000002</c:v>
                </c:pt>
                <c:pt idx="1818">
                  <c:v>12720.503570000003</c:v>
                </c:pt>
                <c:pt idx="1819">
                  <c:v>12729.692820000002</c:v>
                </c:pt>
                <c:pt idx="1820">
                  <c:v>12739.426750000002</c:v>
                </c:pt>
                <c:pt idx="1821">
                  <c:v>12749.796140000002</c:v>
                </c:pt>
                <c:pt idx="1822">
                  <c:v>12759.666240000002</c:v>
                </c:pt>
                <c:pt idx="1823">
                  <c:v>12768.946270000002</c:v>
                </c:pt>
                <c:pt idx="1824">
                  <c:v>12779.088710000002</c:v>
                </c:pt>
                <c:pt idx="1825">
                  <c:v>12788.459520000002</c:v>
                </c:pt>
                <c:pt idx="1826">
                  <c:v>12798.556570000002</c:v>
                </c:pt>
                <c:pt idx="1827">
                  <c:v>12808.108940000002</c:v>
                </c:pt>
                <c:pt idx="1828">
                  <c:v>12817.706700000002</c:v>
                </c:pt>
                <c:pt idx="1829">
                  <c:v>12827.168290000003</c:v>
                </c:pt>
                <c:pt idx="1830">
                  <c:v>12835.903640000004</c:v>
                </c:pt>
                <c:pt idx="1831">
                  <c:v>12843.776580000003</c:v>
                </c:pt>
                <c:pt idx="1832">
                  <c:v>12851.876470000003</c:v>
                </c:pt>
                <c:pt idx="1833">
                  <c:v>12860.384870000004</c:v>
                </c:pt>
                <c:pt idx="1834">
                  <c:v>12868.393980000004</c:v>
                </c:pt>
                <c:pt idx="1835">
                  <c:v>12875.813020000005</c:v>
                </c:pt>
                <c:pt idx="1836">
                  <c:v>12882.551210000005</c:v>
                </c:pt>
                <c:pt idx="1837">
                  <c:v>12888.880890000006</c:v>
                </c:pt>
                <c:pt idx="1838">
                  <c:v>12895.437520000005</c:v>
                </c:pt>
                <c:pt idx="1839">
                  <c:v>12902.675000000005</c:v>
                </c:pt>
                <c:pt idx="1840">
                  <c:v>12910.411770000004</c:v>
                </c:pt>
                <c:pt idx="1841">
                  <c:v>12917.966980000005</c:v>
                </c:pt>
                <c:pt idx="1842">
                  <c:v>12925.113680000004</c:v>
                </c:pt>
                <c:pt idx="1843">
                  <c:v>12931.670310000003</c:v>
                </c:pt>
                <c:pt idx="1844">
                  <c:v>12937.636870000004</c:v>
                </c:pt>
                <c:pt idx="1845">
                  <c:v>12944.011940000004</c:v>
                </c:pt>
                <c:pt idx="1846">
                  <c:v>12950.659350000004</c:v>
                </c:pt>
                <c:pt idx="1847">
                  <c:v>12956.898250000004</c:v>
                </c:pt>
                <c:pt idx="1848">
                  <c:v>12962.774030000004</c:v>
                </c:pt>
                <c:pt idx="1849">
                  <c:v>12967.878180000003</c:v>
                </c:pt>
                <c:pt idx="1850">
                  <c:v>12973.390840000004</c:v>
                </c:pt>
                <c:pt idx="1851">
                  <c:v>12978.585770000003</c:v>
                </c:pt>
                <c:pt idx="1852">
                  <c:v>12984.098430000004</c:v>
                </c:pt>
                <c:pt idx="1853">
                  <c:v>12989.429530000003</c:v>
                </c:pt>
                <c:pt idx="1854">
                  <c:v>12995.486870000002</c:v>
                </c:pt>
                <c:pt idx="1855">
                  <c:v>13001.135700000003</c:v>
                </c:pt>
                <c:pt idx="1856">
                  <c:v>13005.967510000002</c:v>
                </c:pt>
                <c:pt idx="1857">
                  <c:v>13011.162440000002</c:v>
                </c:pt>
                <c:pt idx="1858">
                  <c:v>13016.720490000002</c:v>
                </c:pt>
                <c:pt idx="1859">
                  <c:v>13023.004780000001</c:v>
                </c:pt>
                <c:pt idx="1860">
                  <c:v>13028.562830000001</c:v>
                </c:pt>
                <c:pt idx="1861">
                  <c:v>13033.984710000001</c:v>
                </c:pt>
                <c:pt idx="1862">
                  <c:v>13039.588150000001</c:v>
                </c:pt>
                <c:pt idx="1863">
                  <c:v>13046.008610000001</c:v>
                </c:pt>
                <c:pt idx="1864">
                  <c:v>13052.156730000001</c:v>
                </c:pt>
                <c:pt idx="1865">
                  <c:v>13057.896340000001</c:v>
                </c:pt>
                <c:pt idx="1866">
                  <c:v>13063.091270000001</c:v>
                </c:pt>
                <c:pt idx="1867">
                  <c:v>13068.740100000001</c:v>
                </c:pt>
                <c:pt idx="1868">
                  <c:v>13073.753470000001</c:v>
                </c:pt>
                <c:pt idx="1869">
                  <c:v>13079.629250000002</c:v>
                </c:pt>
                <c:pt idx="1870">
                  <c:v>13084.688010000002</c:v>
                </c:pt>
                <c:pt idx="1871">
                  <c:v>13090.109890000002</c:v>
                </c:pt>
                <c:pt idx="1872">
                  <c:v>13095.304820000001</c:v>
                </c:pt>
                <c:pt idx="1873">
                  <c:v>13100.726700000001</c:v>
                </c:pt>
                <c:pt idx="1874">
                  <c:v>13106.78404</c:v>
                </c:pt>
                <c:pt idx="1875">
                  <c:v>13112.25131</c:v>
                </c:pt>
                <c:pt idx="1876">
                  <c:v>13118.081699999999</c:v>
                </c:pt>
                <c:pt idx="1877">
                  <c:v>13123.68514</c:v>
                </c:pt>
                <c:pt idx="1878">
                  <c:v>13129.42475</c:v>
                </c:pt>
                <c:pt idx="1879">
                  <c:v>13134.61968</c:v>
                </c:pt>
                <c:pt idx="1880">
                  <c:v>13140.313899999999</c:v>
                </c:pt>
                <c:pt idx="1881">
                  <c:v>13146.008119999999</c:v>
                </c:pt>
                <c:pt idx="1882">
                  <c:v>13151.929289999998</c:v>
                </c:pt>
                <c:pt idx="1883">
                  <c:v>13157.805069999999</c:v>
                </c:pt>
                <c:pt idx="1884">
                  <c:v>13161.267169999999</c:v>
                </c:pt>
                <c:pt idx="1885">
                  <c:v>13162.949269999999</c:v>
                </c:pt>
                <c:pt idx="1886">
                  <c:v>13163.723569999998</c:v>
                </c:pt>
                <c:pt idx="1887">
                  <c:v>13164.658069999998</c:v>
                </c:pt>
                <c:pt idx="1888">
                  <c:v>13164.658069999998</c:v>
                </c:pt>
                <c:pt idx="1889">
                  <c:v>13164.658069999998</c:v>
                </c:pt>
                <c:pt idx="1890">
                  <c:v>13164.658069999998</c:v>
                </c:pt>
                <c:pt idx="1891">
                  <c:v>13164.658069999998</c:v>
                </c:pt>
                <c:pt idx="1892">
                  <c:v>13164.658069999998</c:v>
                </c:pt>
                <c:pt idx="1893">
                  <c:v>13164.658069999998</c:v>
                </c:pt>
                <c:pt idx="1894">
                  <c:v>13164.658069999998</c:v>
                </c:pt>
                <c:pt idx="1895">
                  <c:v>13164.658069999998</c:v>
                </c:pt>
                <c:pt idx="1896">
                  <c:v>13164.658069999998</c:v>
                </c:pt>
                <c:pt idx="1897">
                  <c:v>13164.658069999998</c:v>
                </c:pt>
                <c:pt idx="1898">
                  <c:v>13164.658069999998</c:v>
                </c:pt>
                <c:pt idx="1899">
                  <c:v>13164.658069999998</c:v>
                </c:pt>
                <c:pt idx="1900">
                  <c:v>13164.658069999998</c:v>
                </c:pt>
                <c:pt idx="1901">
                  <c:v>13164.658069999998</c:v>
                </c:pt>
                <c:pt idx="1902">
                  <c:v>13164.658069999998</c:v>
                </c:pt>
                <c:pt idx="1903">
                  <c:v>13164.658069999998</c:v>
                </c:pt>
                <c:pt idx="1904">
                  <c:v>13164.658069999998</c:v>
                </c:pt>
                <c:pt idx="1905">
                  <c:v>13164.658069999998</c:v>
                </c:pt>
                <c:pt idx="1906">
                  <c:v>13164.658069999998</c:v>
                </c:pt>
                <c:pt idx="1907">
                  <c:v>13164.658069999998</c:v>
                </c:pt>
                <c:pt idx="1908">
                  <c:v>13164.658069999998</c:v>
                </c:pt>
                <c:pt idx="1909">
                  <c:v>13164.658069999998</c:v>
                </c:pt>
                <c:pt idx="1910">
                  <c:v>13164.658069999998</c:v>
                </c:pt>
                <c:pt idx="1911">
                  <c:v>13164.658069999998</c:v>
                </c:pt>
                <c:pt idx="1912">
                  <c:v>13164.658069999998</c:v>
                </c:pt>
                <c:pt idx="1913">
                  <c:v>13165.628169999998</c:v>
                </c:pt>
                <c:pt idx="1914">
                  <c:v>13168.520669999998</c:v>
                </c:pt>
                <c:pt idx="1915">
                  <c:v>13173.842869999999</c:v>
                </c:pt>
                <c:pt idx="1916">
                  <c:v>13179.877069999999</c:v>
                </c:pt>
                <c:pt idx="1917">
                  <c:v>13188.874969999999</c:v>
                </c:pt>
                <c:pt idx="1918">
                  <c:v>13197.961869999999</c:v>
                </c:pt>
                <c:pt idx="1919">
                  <c:v>13206.140969999999</c:v>
                </c:pt>
                <c:pt idx="1920">
                  <c:v>13216.384869999998</c:v>
                </c:pt>
                <c:pt idx="1921">
                  <c:v>13226.851269999997</c:v>
                </c:pt>
                <c:pt idx="1922">
                  <c:v>13236.828169999997</c:v>
                </c:pt>
                <c:pt idx="1923">
                  <c:v>13248.113369999997</c:v>
                </c:pt>
                <c:pt idx="1924">
                  <c:v>13258.597569999998</c:v>
                </c:pt>
                <c:pt idx="1925">
                  <c:v>13268.485469999998</c:v>
                </c:pt>
                <c:pt idx="1926">
                  <c:v>13279.316769999998</c:v>
                </c:pt>
                <c:pt idx="1927">
                  <c:v>13289.355969999997</c:v>
                </c:pt>
                <c:pt idx="1928">
                  <c:v>13298.336069999998</c:v>
                </c:pt>
                <c:pt idx="1929">
                  <c:v>13308.384169999998</c:v>
                </c:pt>
                <c:pt idx="1930">
                  <c:v>13319.073069999997</c:v>
                </c:pt>
                <c:pt idx="1931">
                  <c:v>13329.966669999996</c:v>
                </c:pt>
                <c:pt idx="1932">
                  <c:v>13340.958169999996</c:v>
                </c:pt>
                <c:pt idx="1933">
                  <c:v>13352.047569999997</c:v>
                </c:pt>
                <c:pt idx="1934">
                  <c:v>13362.843269999998</c:v>
                </c:pt>
                <c:pt idx="1935">
                  <c:v>13373.345269999998</c:v>
                </c:pt>
                <c:pt idx="1936">
                  <c:v>13383.455669999998</c:v>
                </c:pt>
                <c:pt idx="1937">
                  <c:v>13393.761869999998</c:v>
                </c:pt>
                <c:pt idx="1938">
                  <c:v>13404.361769999998</c:v>
                </c:pt>
                <c:pt idx="1939">
                  <c:v>13415.353269999998</c:v>
                </c:pt>
                <c:pt idx="1940">
                  <c:v>13426.638469999998</c:v>
                </c:pt>
                <c:pt idx="1941">
                  <c:v>13437.629969999998</c:v>
                </c:pt>
                <c:pt idx="1942">
                  <c:v>13448.915169999998</c:v>
                </c:pt>
                <c:pt idx="1943">
                  <c:v>13459.808769999998</c:v>
                </c:pt>
                <c:pt idx="1944">
                  <c:v>13470.996069999997</c:v>
                </c:pt>
                <c:pt idx="1945">
                  <c:v>13481.693869999997</c:v>
                </c:pt>
                <c:pt idx="1946">
                  <c:v>13492.979069999998</c:v>
                </c:pt>
                <c:pt idx="1947">
                  <c:v>13504.264269999998</c:v>
                </c:pt>
                <c:pt idx="1948">
                  <c:v>13516.136869999998</c:v>
                </c:pt>
                <c:pt idx="1949">
                  <c:v>13528.498969999999</c:v>
                </c:pt>
                <c:pt idx="1950">
                  <c:v>13541.350569999999</c:v>
                </c:pt>
                <c:pt idx="1951">
                  <c:v>13554.006369999999</c:v>
                </c:pt>
                <c:pt idx="1952">
                  <c:v>13566.270569999999</c:v>
                </c:pt>
                <c:pt idx="1953">
                  <c:v>13578.730569999998</c:v>
                </c:pt>
                <c:pt idx="1954">
                  <c:v>13591.680069999999</c:v>
                </c:pt>
                <c:pt idx="1955">
                  <c:v>13605.119069999999</c:v>
                </c:pt>
                <c:pt idx="1956">
                  <c:v>13618.460169999998</c:v>
                </c:pt>
                <c:pt idx="1957">
                  <c:v>13630.510769999999</c:v>
                </c:pt>
                <c:pt idx="1958">
                  <c:v>13643.14877</c:v>
                </c:pt>
                <c:pt idx="1959">
                  <c:v>13655.297269999999</c:v>
                </c:pt>
                <c:pt idx="1960">
                  <c:v>13667.64157</c:v>
                </c:pt>
                <c:pt idx="1961">
                  <c:v>13680.279570000001</c:v>
                </c:pt>
                <c:pt idx="1962">
                  <c:v>13693.30917</c:v>
                </c:pt>
                <c:pt idx="1963">
                  <c:v>13706.63247</c:v>
                </c:pt>
                <c:pt idx="1964">
                  <c:v>13720.053670000001</c:v>
                </c:pt>
                <c:pt idx="1965">
                  <c:v>13733.279070000001</c:v>
                </c:pt>
                <c:pt idx="1966">
                  <c:v>13746.50447</c:v>
                </c:pt>
                <c:pt idx="1967">
                  <c:v>13760.12147</c:v>
                </c:pt>
                <c:pt idx="1968">
                  <c:v>13774.22797</c:v>
                </c:pt>
                <c:pt idx="1969">
                  <c:v>13788.236569999999</c:v>
                </c:pt>
                <c:pt idx="1970">
                  <c:v>13802.636769999999</c:v>
                </c:pt>
                <c:pt idx="1971">
                  <c:v>13817.526469999999</c:v>
                </c:pt>
                <c:pt idx="1972">
                  <c:v>13832.02457</c:v>
                </c:pt>
                <c:pt idx="1973">
                  <c:v>13846.22897</c:v>
                </c:pt>
                <c:pt idx="1974">
                  <c:v>13860.433370000001</c:v>
                </c:pt>
                <c:pt idx="1975">
                  <c:v>13874.931470000001</c:v>
                </c:pt>
                <c:pt idx="1976">
                  <c:v>13889.821170000001</c:v>
                </c:pt>
                <c:pt idx="1977">
                  <c:v>13904.710870000001</c:v>
                </c:pt>
                <c:pt idx="1978">
                  <c:v>13920.187970000001</c:v>
                </c:pt>
                <c:pt idx="1979">
                  <c:v>13935.56717</c:v>
                </c:pt>
                <c:pt idx="1980">
                  <c:v>13951.435870000001</c:v>
                </c:pt>
                <c:pt idx="1981">
                  <c:v>13967.794070000002</c:v>
                </c:pt>
                <c:pt idx="1982">
                  <c:v>13984.250170000001</c:v>
                </c:pt>
                <c:pt idx="1983">
                  <c:v>14000.608370000002</c:v>
                </c:pt>
                <c:pt idx="1984">
                  <c:v>14016.770770000001</c:v>
                </c:pt>
                <c:pt idx="1985">
                  <c:v>14032.737370000001</c:v>
                </c:pt>
                <c:pt idx="1986">
                  <c:v>14048.801870000001</c:v>
                </c:pt>
                <c:pt idx="1987">
                  <c:v>14064.670570000002</c:v>
                </c:pt>
                <c:pt idx="1988">
                  <c:v>14080.245570000003</c:v>
                </c:pt>
                <c:pt idx="1989">
                  <c:v>14096.114270000004</c:v>
                </c:pt>
                <c:pt idx="1990">
                  <c:v>14112.080870000003</c:v>
                </c:pt>
                <c:pt idx="1991">
                  <c:v>14126.463270000004</c:v>
                </c:pt>
                <c:pt idx="1992">
                  <c:v>14140.151470000004</c:v>
                </c:pt>
                <c:pt idx="1993">
                  <c:v>14154.329170000005</c:v>
                </c:pt>
                <c:pt idx="1994">
                  <c:v>14167.323170000005</c:v>
                </c:pt>
                <c:pt idx="1995">
                  <c:v>14180.219270000005</c:v>
                </c:pt>
                <c:pt idx="1996">
                  <c:v>14193.604870000005</c:v>
                </c:pt>
                <c:pt idx="1997">
                  <c:v>14207.577870000005</c:v>
                </c:pt>
                <c:pt idx="1998">
                  <c:v>14220.064570000004</c:v>
                </c:pt>
                <c:pt idx="1999">
                  <c:v>14233.040770000003</c:v>
                </c:pt>
                <c:pt idx="2000">
                  <c:v>14245.029070000004</c:v>
                </c:pt>
                <c:pt idx="2001">
                  <c:v>14256.723670000005</c:v>
                </c:pt>
                <c:pt idx="2002">
                  <c:v>14268.516170000004</c:v>
                </c:pt>
                <c:pt idx="2003">
                  <c:v>14279.819170000004</c:v>
                </c:pt>
                <c:pt idx="2004">
                  <c:v>14290.588170000005</c:v>
                </c:pt>
                <c:pt idx="2005">
                  <c:v>14302.158170000004</c:v>
                </c:pt>
                <c:pt idx="2006">
                  <c:v>14314.707170000005</c:v>
                </c:pt>
                <c:pt idx="2007">
                  <c:v>14324.586170000006</c:v>
                </c:pt>
                <c:pt idx="2008">
                  <c:v>14336.058270000007</c:v>
                </c:pt>
                <c:pt idx="2009">
                  <c:v>14347.815170000007</c:v>
                </c:pt>
                <c:pt idx="2010">
                  <c:v>14358.299370000008</c:v>
                </c:pt>
                <c:pt idx="2011">
                  <c:v>14367.101470000009</c:v>
                </c:pt>
                <c:pt idx="2012">
                  <c:v>14373.562870000009</c:v>
                </c:pt>
                <c:pt idx="2013">
                  <c:v>14377.416570000009</c:v>
                </c:pt>
                <c:pt idx="2014">
                  <c:v>14379.303370000009</c:v>
                </c:pt>
                <c:pt idx="2015">
                  <c:v>14379.303370000009</c:v>
                </c:pt>
                <c:pt idx="2016">
                  <c:v>14379.303370000009</c:v>
                </c:pt>
                <c:pt idx="2017">
                  <c:v>14379.303370000009</c:v>
                </c:pt>
                <c:pt idx="2018">
                  <c:v>14379.303370000009</c:v>
                </c:pt>
                <c:pt idx="2019">
                  <c:v>14379.303370000009</c:v>
                </c:pt>
                <c:pt idx="2020">
                  <c:v>14379.303370000009</c:v>
                </c:pt>
                <c:pt idx="2021">
                  <c:v>14379.303370000009</c:v>
                </c:pt>
                <c:pt idx="2022">
                  <c:v>14379.303370000009</c:v>
                </c:pt>
                <c:pt idx="2023">
                  <c:v>14379.303370000009</c:v>
                </c:pt>
                <c:pt idx="2024">
                  <c:v>14379.303370000009</c:v>
                </c:pt>
                <c:pt idx="2025">
                  <c:v>14379.303370000009</c:v>
                </c:pt>
                <c:pt idx="2026">
                  <c:v>14379.303370000009</c:v>
                </c:pt>
                <c:pt idx="2027">
                  <c:v>14379.303370000009</c:v>
                </c:pt>
                <c:pt idx="2028">
                  <c:v>14379.303370000009</c:v>
                </c:pt>
                <c:pt idx="2029">
                  <c:v>14379.303370000009</c:v>
                </c:pt>
                <c:pt idx="2030">
                  <c:v>14379.303370000009</c:v>
                </c:pt>
                <c:pt idx="2031">
                  <c:v>14379.303370000009</c:v>
                </c:pt>
                <c:pt idx="2032">
                  <c:v>14379.303370000009</c:v>
                </c:pt>
                <c:pt idx="2033">
                  <c:v>14379.303370000009</c:v>
                </c:pt>
                <c:pt idx="2034">
                  <c:v>14379.303370000009</c:v>
                </c:pt>
                <c:pt idx="2035">
                  <c:v>14379.303370000009</c:v>
                </c:pt>
                <c:pt idx="2036">
                  <c:v>14379.303370000009</c:v>
                </c:pt>
                <c:pt idx="2037">
                  <c:v>14379.303370000009</c:v>
                </c:pt>
                <c:pt idx="2038">
                  <c:v>14379.303370000009</c:v>
                </c:pt>
                <c:pt idx="2039">
                  <c:v>14379.303370000009</c:v>
                </c:pt>
                <c:pt idx="2040">
                  <c:v>14379.303370000009</c:v>
                </c:pt>
                <c:pt idx="2041">
                  <c:v>14379.303370000009</c:v>
                </c:pt>
                <c:pt idx="2042">
                  <c:v>14379.303370000009</c:v>
                </c:pt>
                <c:pt idx="2043">
                  <c:v>14379.303370000009</c:v>
                </c:pt>
                <c:pt idx="2044">
                  <c:v>14379.303370000009</c:v>
                </c:pt>
                <c:pt idx="2045">
                  <c:v>14379.303370000009</c:v>
                </c:pt>
                <c:pt idx="2046">
                  <c:v>14379.303370000009</c:v>
                </c:pt>
                <c:pt idx="2047">
                  <c:v>14379.303370000009</c:v>
                </c:pt>
                <c:pt idx="2048">
                  <c:v>14379.303370000009</c:v>
                </c:pt>
                <c:pt idx="2049">
                  <c:v>14379.303370000009</c:v>
                </c:pt>
                <c:pt idx="2050">
                  <c:v>14379.303370000009</c:v>
                </c:pt>
                <c:pt idx="2051">
                  <c:v>14379.303370000009</c:v>
                </c:pt>
                <c:pt idx="2052">
                  <c:v>14379.303370000009</c:v>
                </c:pt>
                <c:pt idx="2053">
                  <c:v>14379.303370000009</c:v>
                </c:pt>
                <c:pt idx="2054">
                  <c:v>14379.303370000009</c:v>
                </c:pt>
                <c:pt idx="2055">
                  <c:v>14379.303370000009</c:v>
                </c:pt>
                <c:pt idx="2056">
                  <c:v>14379.303370000009</c:v>
                </c:pt>
                <c:pt idx="2057">
                  <c:v>14379.303370000009</c:v>
                </c:pt>
                <c:pt idx="2058">
                  <c:v>14379.303370000009</c:v>
                </c:pt>
                <c:pt idx="2059">
                  <c:v>14379.303370000009</c:v>
                </c:pt>
                <c:pt idx="2060">
                  <c:v>14379.303370000009</c:v>
                </c:pt>
                <c:pt idx="2061">
                  <c:v>14380.967670000009</c:v>
                </c:pt>
                <c:pt idx="2062">
                  <c:v>14384.821370000009</c:v>
                </c:pt>
                <c:pt idx="2063">
                  <c:v>14391.131470000009</c:v>
                </c:pt>
                <c:pt idx="2064">
                  <c:v>14400.12937000001</c:v>
                </c:pt>
                <c:pt idx="2065">
                  <c:v>14411.583670000009</c:v>
                </c:pt>
                <c:pt idx="2066">
                  <c:v>14425.262970000009</c:v>
                </c:pt>
                <c:pt idx="2067">
                  <c:v>14437.625070000009</c:v>
                </c:pt>
                <c:pt idx="2068">
                  <c:v>14451.936270000009</c:v>
                </c:pt>
                <c:pt idx="2069">
                  <c:v>14467.91177000001</c:v>
                </c:pt>
                <c:pt idx="2070">
                  <c:v>14483.81607000001</c:v>
                </c:pt>
                <c:pt idx="2071">
                  <c:v>14499.73817000001</c:v>
                </c:pt>
                <c:pt idx="2072">
                  <c:v>14515.660270000009</c:v>
                </c:pt>
                <c:pt idx="2073">
                  <c:v>14531.582370000009</c:v>
                </c:pt>
                <c:pt idx="2074">
                  <c:v>14547.504470000009</c:v>
                </c:pt>
                <c:pt idx="2075">
                  <c:v>14563.435470000009</c:v>
                </c:pt>
                <c:pt idx="2076">
                  <c:v>14579.33977000001</c:v>
                </c:pt>
                <c:pt idx="2077">
                  <c:v>14595.172870000009</c:v>
                </c:pt>
                <c:pt idx="2078">
                  <c:v>14610.872470000009</c:v>
                </c:pt>
                <c:pt idx="2079">
                  <c:v>14626.50977000001</c:v>
                </c:pt>
                <c:pt idx="2080">
                  <c:v>14642.093670000009</c:v>
                </c:pt>
                <c:pt idx="2081">
                  <c:v>14657.695370000009</c:v>
                </c:pt>
                <c:pt idx="2082">
                  <c:v>14673.279270000008</c:v>
                </c:pt>
                <c:pt idx="2083">
                  <c:v>14688.809770000009</c:v>
                </c:pt>
                <c:pt idx="2084">
                  <c:v>14704.34027000001</c:v>
                </c:pt>
                <c:pt idx="2085">
                  <c:v>14719.737270000011</c:v>
                </c:pt>
                <c:pt idx="2086">
                  <c:v>14735.063070000011</c:v>
                </c:pt>
                <c:pt idx="2087">
                  <c:v>14750.362170000011</c:v>
                </c:pt>
                <c:pt idx="2088">
                  <c:v>14765.705770000011</c:v>
                </c:pt>
                <c:pt idx="2089">
                  <c:v>14781.102770000012</c:v>
                </c:pt>
                <c:pt idx="2090">
                  <c:v>14796.375170000012</c:v>
                </c:pt>
                <c:pt idx="2091">
                  <c:v>14811.700970000013</c:v>
                </c:pt>
                <c:pt idx="2092">
                  <c:v>14826.991170000012</c:v>
                </c:pt>
                <c:pt idx="2093">
                  <c:v>14842.263570000012</c:v>
                </c:pt>
                <c:pt idx="2094">
                  <c:v>14857.464770000011</c:v>
                </c:pt>
                <c:pt idx="2095">
                  <c:v>14872.790570000012</c:v>
                </c:pt>
                <c:pt idx="2096">
                  <c:v>14888.205370000012</c:v>
                </c:pt>
                <c:pt idx="2097">
                  <c:v>14903.726970000012</c:v>
                </c:pt>
                <c:pt idx="2098">
                  <c:v>14919.346470000013</c:v>
                </c:pt>
                <c:pt idx="2099">
                  <c:v>14935.019370000013</c:v>
                </c:pt>
                <c:pt idx="2100">
                  <c:v>14950.816870000013</c:v>
                </c:pt>
                <c:pt idx="2101">
                  <c:v>14966.605470000013</c:v>
                </c:pt>
                <c:pt idx="2102">
                  <c:v>14982.331770000013</c:v>
                </c:pt>
                <c:pt idx="2103">
                  <c:v>14998.066970000013</c:v>
                </c:pt>
                <c:pt idx="2104">
                  <c:v>15013.730970000013</c:v>
                </c:pt>
                <c:pt idx="2105">
                  <c:v>15029.314870000013</c:v>
                </c:pt>
                <c:pt idx="2106">
                  <c:v>15044.774170000013</c:v>
                </c:pt>
                <c:pt idx="2107">
                  <c:v>15060.313570000013</c:v>
                </c:pt>
                <c:pt idx="2108">
                  <c:v>15075.915270000012</c:v>
                </c:pt>
                <c:pt idx="2109">
                  <c:v>15090.804970000012</c:v>
                </c:pt>
                <c:pt idx="2110">
                  <c:v>15103.336170000011</c:v>
                </c:pt>
                <c:pt idx="2111">
                  <c:v>15115.698270000012</c:v>
                </c:pt>
                <c:pt idx="2112">
                  <c:v>15127.455170000012</c:v>
                </c:pt>
                <c:pt idx="2113">
                  <c:v>15139.799470000013</c:v>
                </c:pt>
                <c:pt idx="2114">
                  <c:v>15152.757870000012</c:v>
                </c:pt>
                <c:pt idx="2115">
                  <c:v>15165.297970000012</c:v>
                </c:pt>
                <c:pt idx="2116">
                  <c:v>15177.090470000012</c:v>
                </c:pt>
                <c:pt idx="2117">
                  <c:v>15187.263170000011</c:v>
                </c:pt>
                <c:pt idx="2118">
                  <c:v>15197.934270000011</c:v>
                </c:pt>
                <c:pt idx="2119">
                  <c:v>15208.57867000001</c:v>
                </c:pt>
                <c:pt idx="2120">
                  <c:v>15217.558770000011</c:v>
                </c:pt>
                <c:pt idx="2121">
                  <c:v>15226.34307000001</c:v>
                </c:pt>
                <c:pt idx="2122">
                  <c:v>15234.628970000011</c:v>
                </c:pt>
                <c:pt idx="2123">
                  <c:v>15243.537870000011</c:v>
                </c:pt>
                <c:pt idx="2124">
                  <c:v>15253.007470000011</c:v>
                </c:pt>
                <c:pt idx="2125">
                  <c:v>15262.601670000011</c:v>
                </c:pt>
                <c:pt idx="2126">
                  <c:v>15272.133570000011</c:v>
                </c:pt>
                <c:pt idx="2127">
                  <c:v>15281.665470000011</c:v>
                </c:pt>
                <c:pt idx="2128">
                  <c:v>15291.82037000001</c:v>
                </c:pt>
                <c:pt idx="2129">
                  <c:v>15302.47367000001</c:v>
                </c:pt>
                <c:pt idx="2130">
                  <c:v>15313.625370000011</c:v>
                </c:pt>
                <c:pt idx="2131">
                  <c:v>15321.55527000001</c:v>
                </c:pt>
                <c:pt idx="2132">
                  <c:v>15328.32817000001</c:v>
                </c:pt>
                <c:pt idx="2133">
                  <c:v>15334.264470000009</c:v>
                </c:pt>
                <c:pt idx="2134">
                  <c:v>15340.503370000009</c:v>
                </c:pt>
                <c:pt idx="2135">
                  <c:v>15346.72447000001</c:v>
                </c:pt>
                <c:pt idx="2136">
                  <c:v>15354.10257000001</c:v>
                </c:pt>
                <c:pt idx="2137">
                  <c:v>15363.99937000001</c:v>
                </c:pt>
                <c:pt idx="2138">
                  <c:v>15375.96987000001</c:v>
                </c:pt>
                <c:pt idx="2139">
                  <c:v>15389.506770000009</c:v>
                </c:pt>
                <c:pt idx="2140">
                  <c:v>15404.707970000009</c:v>
                </c:pt>
                <c:pt idx="2141">
                  <c:v>15418.956870000009</c:v>
                </c:pt>
                <c:pt idx="2142">
                  <c:v>15433.179070000009</c:v>
                </c:pt>
                <c:pt idx="2143">
                  <c:v>15445.65687000001</c:v>
                </c:pt>
                <c:pt idx="2144">
                  <c:v>15459.87907000001</c:v>
                </c:pt>
                <c:pt idx="2145">
                  <c:v>15473.26467000001</c:v>
                </c:pt>
                <c:pt idx="2146">
                  <c:v>15488.448070000009</c:v>
                </c:pt>
                <c:pt idx="2147">
                  <c:v>15504.42357000001</c:v>
                </c:pt>
                <c:pt idx="2148">
                  <c:v>15518.58347000001</c:v>
                </c:pt>
                <c:pt idx="2149">
                  <c:v>15532.68997000001</c:v>
                </c:pt>
                <c:pt idx="2150">
                  <c:v>15545.33687000001</c:v>
                </c:pt>
                <c:pt idx="2151">
                  <c:v>15558.580070000011</c:v>
                </c:pt>
                <c:pt idx="2152">
                  <c:v>15571.02227000001</c:v>
                </c:pt>
                <c:pt idx="2153">
                  <c:v>15581.71117000001</c:v>
                </c:pt>
                <c:pt idx="2154">
                  <c:v>15593.45027000001</c:v>
                </c:pt>
                <c:pt idx="2155">
                  <c:v>15605.014663000011</c:v>
                </c:pt>
                <c:pt idx="2156">
                  <c:v>15616.70000700001</c:v>
                </c:pt>
                <c:pt idx="2157">
                  <c:v>15628.54661900001</c:v>
                </c:pt>
                <c:pt idx="2158">
                  <c:v>15640.648572000009</c:v>
                </c:pt>
                <c:pt idx="2159">
                  <c:v>15652.508623000009</c:v>
                </c:pt>
                <c:pt idx="2160">
                  <c:v>15664.731527000009</c:v>
                </c:pt>
                <c:pt idx="2161">
                  <c:v>15676.88723600001</c:v>
                </c:pt>
                <c:pt idx="2162">
                  <c:v>15688.827921000009</c:v>
                </c:pt>
                <c:pt idx="2163">
                  <c:v>15700.88955700001</c:v>
                </c:pt>
                <c:pt idx="2164">
                  <c:v>15712.910876000009</c:v>
                </c:pt>
                <c:pt idx="2165">
                  <c:v>15724.64997600001</c:v>
                </c:pt>
                <c:pt idx="2166">
                  <c:v>15736.30844200001</c:v>
                </c:pt>
                <c:pt idx="2167">
                  <c:v>15747.940030000011</c:v>
                </c:pt>
                <c:pt idx="2168">
                  <c:v>15759.302838000011</c:v>
                </c:pt>
                <c:pt idx="2169">
                  <c:v>15770.74628000001</c:v>
                </c:pt>
                <c:pt idx="2170">
                  <c:v>15781.94782000001</c:v>
                </c:pt>
                <c:pt idx="2171">
                  <c:v>15792.934336000011</c:v>
                </c:pt>
                <c:pt idx="2172">
                  <c:v>15804.203071000011</c:v>
                </c:pt>
                <c:pt idx="2173">
                  <c:v>15815.418050000011</c:v>
                </c:pt>
                <c:pt idx="2174">
                  <c:v>15826.41800500001</c:v>
                </c:pt>
                <c:pt idx="2175">
                  <c:v>15837.807691000011</c:v>
                </c:pt>
                <c:pt idx="2176">
                  <c:v>15849.076426000011</c:v>
                </c:pt>
                <c:pt idx="2177">
                  <c:v>15860.452673000011</c:v>
                </c:pt>
                <c:pt idx="2178">
                  <c:v>15872.21865100001</c:v>
                </c:pt>
                <c:pt idx="2179">
                  <c:v>15883.957751000011</c:v>
                </c:pt>
                <c:pt idx="2180">
                  <c:v>15895.62965600001</c:v>
                </c:pt>
                <c:pt idx="2181">
                  <c:v>15907.48970700001</c:v>
                </c:pt>
                <c:pt idx="2182">
                  <c:v>15919.44383100001</c:v>
                </c:pt>
                <c:pt idx="2183">
                  <c:v>15931.639857000009</c:v>
                </c:pt>
                <c:pt idx="2184">
                  <c:v>15943.674615000009</c:v>
                </c:pt>
                <c:pt idx="2185">
                  <c:v>15955.709373000009</c:v>
                </c:pt>
                <c:pt idx="2186">
                  <c:v>15967.676936000009</c:v>
                </c:pt>
                <c:pt idx="2187">
                  <c:v>15980.00735200001</c:v>
                </c:pt>
                <c:pt idx="2188">
                  <c:v>15992.095866000009</c:v>
                </c:pt>
                <c:pt idx="2189">
                  <c:v>16003.996234000009</c:v>
                </c:pt>
                <c:pt idx="2190">
                  <c:v>16015.627822000009</c:v>
                </c:pt>
                <c:pt idx="2191">
                  <c:v>16026.990630000009</c:v>
                </c:pt>
                <c:pt idx="2192">
                  <c:v>16038.47438900001</c:v>
                </c:pt>
                <c:pt idx="2193">
                  <c:v>16050.132855000011</c:v>
                </c:pt>
                <c:pt idx="2194">
                  <c:v>16061.509102000011</c:v>
                </c:pt>
                <c:pt idx="2195">
                  <c:v>16072.50905700001</c:v>
                </c:pt>
                <c:pt idx="2196">
                  <c:v>16083.50901200001</c:v>
                </c:pt>
                <c:pt idx="2197">
                  <c:v>16094.14611400001</c:v>
                </c:pt>
                <c:pt idx="2198">
                  <c:v>16104.689143000011</c:v>
                </c:pt>
                <c:pt idx="2199">
                  <c:v>16115.43375700001</c:v>
                </c:pt>
                <c:pt idx="2200">
                  <c:v>16126.07085900001</c:v>
                </c:pt>
                <c:pt idx="2201">
                  <c:v>16137.08425300001</c:v>
                </c:pt>
                <c:pt idx="2202">
                  <c:v>16148.28579300001</c:v>
                </c:pt>
                <c:pt idx="2203">
                  <c:v>16159.21855300001</c:v>
                </c:pt>
                <c:pt idx="2204">
                  <c:v>16170.541044000011</c:v>
                </c:pt>
                <c:pt idx="2205">
                  <c:v>16182.253266000011</c:v>
                </c:pt>
                <c:pt idx="2206">
                  <c:v>16193.66983000001</c:v>
                </c:pt>
                <c:pt idx="2207">
                  <c:v>16205.328296000011</c:v>
                </c:pt>
                <c:pt idx="2208">
                  <c:v>16217.161469000011</c:v>
                </c:pt>
                <c:pt idx="2209">
                  <c:v>16229.357495000011</c:v>
                </c:pt>
                <c:pt idx="2210">
                  <c:v>16241.392253000011</c:v>
                </c:pt>
                <c:pt idx="2211">
                  <c:v>16253.104475000011</c:v>
                </c:pt>
                <c:pt idx="2212">
                  <c:v>16264.547917000011</c:v>
                </c:pt>
                <c:pt idx="2213">
                  <c:v>16275.96448100001</c:v>
                </c:pt>
                <c:pt idx="2214">
                  <c:v>16287.17946000001</c:v>
                </c:pt>
                <c:pt idx="2215">
                  <c:v>16298.649780000011</c:v>
                </c:pt>
                <c:pt idx="2216">
                  <c:v>16309.945393000011</c:v>
                </c:pt>
                <c:pt idx="2217">
                  <c:v>16321.563542000011</c:v>
                </c:pt>
                <c:pt idx="2218">
                  <c:v>16333.047301000011</c:v>
                </c:pt>
                <c:pt idx="2219">
                  <c:v>16344.396670000011</c:v>
                </c:pt>
                <c:pt idx="2220">
                  <c:v>16355.705722000012</c:v>
                </c:pt>
                <c:pt idx="2221">
                  <c:v>16366.853506000012</c:v>
                </c:pt>
                <c:pt idx="2222">
                  <c:v>16378.377582000012</c:v>
                </c:pt>
                <c:pt idx="2223">
                  <c:v>16389.780707000013</c:v>
                </c:pt>
                <c:pt idx="2224">
                  <c:v>16401.049442000014</c:v>
                </c:pt>
                <c:pt idx="2225">
                  <c:v>16412.573518000016</c:v>
                </c:pt>
                <c:pt idx="2226">
                  <c:v>16424.003521000017</c:v>
                </c:pt>
                <c:pt idx="2227">
                  <c:v>16435.258817000016</c:v>
                </c:pt>
                <c:pt idx="2228">
                  <c:v>16446.379723000016</c:v>
                </c:pt>
                <c:pt idx="2229">
                  <c:v>16457.245288000016</c:v>
                </c:pt>
                <c:pt idx="2230">
                  <c:v>16467.949585000017</c:v>
                </c:pt>
                <c:pt idx="2231">
                  <c:v>16478.815150000017</c:v>
                </c:pt>
                <c:pt idx="2232">
                  <c:v>16489.707593000017</c:v>
                </c:pt>
                <c:pt idx="2233">
                  <c:v>16500.465646000019</c:v>
                </c:pt>
                <c:pt idx="2234">
                  <c:v>16511.156504000021</c:v>
                </c:pt>
                <c:pt idx="2235">
                  <c:v>16522.237093000022</c:v>
                </c:pt>
                <c:pt idx="2236">
                  <c:v>16533.573023000023</c:v>
                </c:pt>
                <c:pt idx="2237">
                  <c:v>16544.546100000021</c:v>
                </c:pt>
                <c:pt idx="2238">
                  <c:v>16555.129446000021</c:v>
                </c:pt>
                <c:pt idx="2239">
                  <c:v>16565.605280000022</c:v>
                </c:pt>
                <c:pt idx="2240">
                  <c:v>16576.363333000023</c:v>
                </c:pt>
                <c:pt idx="2241">
                  <c:v>16587.121386000024</c:v>
                </c:pt>
                <c:pt idx="2242">
                  <c:v>16597.637537000024</c:v>
                </c:pt>
                <c:pt idx="2243">
                  <c:v>16608.476224000024</c:v>
                </c:pt>
                <c:pt idx="2244">
                  <c:v>16619.207399000024</c:v>
                </c:pt>
                <c:pt idx="2245">
                  <c:v>16630.274549000023</c:v>
                </c:pt>
                <c:pt idx="2246">
                  <c:v>16641.153553000022</c:v>
                </c:pt>
                <c:pt idx="2247">
                  <c:v>16652.408849000021</c:v>
                </c:pt>
                <c:pt idx="2248">
                  <c:v>16663.946364000021</c:v>
                </c:pt>
                <c:pt idx="2249">
                  <c:v>16675.147904000019</c:v>
                </c:pt>
                <c:pt idx="2250">
                  <c:v>16686.120981000018</c:v>
                </c:pt>
                <c:pt idx="2251">
                  <c:v>16697.241887000018</c:v>
                </c:pt>
                <c:pt idx="2252">
                  <c:v>16708.645012000019</c:v>
                </c:pt>
                <c:pt idx="2253">
                  <c:v>16720.30347800002</c:v>
                </c:pt>
                <c:pt idx="2254">
                  <c:v>16732.35167500002</c:v>
                </c:pt>
                <c:pt idx="2255">
                  <c:v>16744.413311000018</c:v>
                </c:pt>
                <c:pt idx="2256">
                  <c:v>16756.595898000018</c:v>
                </c:pt>
                <c:pt idx="2257">
                  <c:v>16768.711290000017</c:v>
                </c:pt>
                <c:pt idx="2258">
                  <c:v>16781.149218000017</c:v>
                </c:pt>
                <c:pt idx="2259">
                  <c:v>16793.533390000015</c:v>
                </c:pt>
                <c:pt idx="2260">
                  <c:v>16805.554709000015</c:v>
                </c:pt>
                <c:pt idx="2261">
                  <c:v>16816.359309000014</c:v>
                </c:pt>
                <c:pt idx="2262">
                  <c:v>16826.229409000014</c:v>
                </c:pt>
                <c:pt idx="2263">
                  <c:v>16835.004809000013</c:v>
                </c:pt>
                <c:pt idx="2264">
                  <c:v>16842.089209000012</c:v>
                </c:pt>
                <c:pt idx="2265">
                  <c:v>16848.123409000011</c:v>
                </c:pt>
                <c:pt idx="2266">
                  <c:v>16854.05703900001</c:v>
                </c:pt>
                <c:pt idx="2267">
                  <c:v>16858.922669000011</c:v>
                </c:pt>
                <c:pt idx="2268">
                  <c:v>16864.449569000011</c:v>
                </c:pt>
                <c:pt idx="2269">
                  <c:v>16870.421469000012</c:v>
                </c:pt>
                <c:pt idx="2270">
                  <c:v>16875.076169000011</c:v>
                </c:pt>
                <c:pt idx="2271">
                  <c:v>16878.146669000012</c:v>
                </c:pt>
                <c:pt idx="2272">
                  <c:v>16880.095769000014</c:v>
                </c:pt>
                <c:pt idx="2273">
                  <c:v>16880.095769000014</c:v>
                </c:pt>
                <c:pt idx="2274">
                  <c:v>16880.095769000014</c:v>
                </c:pt>
                <c:pt idx="2275">
                  <c:v>16880.095769000014</c:v>
                </c:pt>
                <c:pt idx="2276">
                  <c:v>16880.095769000014</c:v>
                </c:pt>
                <c:pt idx="2277">
                  <c:v>16880.095769000014</c:v>
                </c:pt>
                <c:pt idx="2278">
                  <c:v>16880.095769000014</c:v>
                </c:pt>
                <c:pt idx="2279">
                  <c:v>16880.095769000014</c:v>
                </c:pt>
                <c:pt idx="2280">
                  <c:v>16880.095769000014</c:v>
                </c:pt>
                <c:pt idx="2281">
                  <c:v>16880.095769000014</c:v>
                </c:pt>
                <c:pt idx="2282">
                  <c:v>16880.095769000014</c:v>
                </c:pt>
                <c:pt idx="2283">
                  <c:v>16880.095769000014</c:v>
                </c:pt>
                <c:pt idx="2284">
                  <c:v>16880.095769000014</c:v>
                </c:pt>
                <c:pt idx="2285">
                  <c:v>16880.095769000014</c:v>
                </c:pt>
                <c:pt idx="2286">
                  <c:v>16880.095769000014</c:v>
                </c:pt>
                <c:pt idx="2287">
                  <c:v>16880.095769000014</c:v>
                </c:pt>
                <c:pt idx="2288">
                  <c:v>16880.095769000014</c:v>
                </c:pt>
                <c:pt idx="2289">
                  <c:v>16880.095769000014</c:v>
                </c:pt>
                <c:pt idx="2290">
                  <c:v>16880.104669000015</c:v>
                </c:pt>
                <c:pt idx="2291">
                  <c:v>16880.896769000014</c:v>
                </c:pt>
                <c:pt idx="2292">
                  <c:v>16883.753669000012</c:v>
                </c:pt>
                <c:pt idx="2293">
                  <c:v>16888.408369000012</c:v>
                </c:pt>
                <c:pt idx="2294">
                  <c:v>16895.43046900001</c:v>
                </c:pt>
                <c:pt idx="2295">
                  <c:v>16904.35716900001</c:v>
                </c:pt>
                <c:pt idx="2296">
                  <c:v>16914.334069000011</c:v>
                </c:pt>
                <c:pt idx="2297">
                  <c:v>16925.98416900001</c:v>
                </c:pt>
                <c:pt idx="2298">
                  <c:v>16938.40856900001</c:v>
                </c:pt>
                <c:pt idx="2299">
                  <c:v>16951.073269000011</c:v>
                </c:pt>
                <c:pt idx="2300">
                  <c:v>16964.610169000011</c:v>
                </c:pt>
                <c:pt idx="2301">
                  <c:v>16977.960169000009</c:v>
                </c:pt>
                <c:pt idx="2302">
                  <c:v>16990.998669000008</c:v>
                </c:pt>
                <c:pt idx="2303">
                  <c:v>17003.974869000009</c:v>
                </c:pt>
                <c:pt idx="2304">
                  <c:v>17016.764169000009</c:v>
                </c:pt>
                <c:pt idx="2305">
                  <c:v>17029.74036900001</c:v>
                </c:pt>
                <c:pt idx="2306">
                  <c:v>17042.405069000011</c:v>
                </c:pt>
                <c:pt idx="2307">
                  <c:v>17054.82056900001</c:v>
                </c:pt>
                <c:pt idx="2308">
                  <c:v>17067.11146900001</c:v>
                </c:pt>
                <c:pt idx="2309">
                  <c:v>17079.153169000012</c:v>
                </c:pt>
                <c:pt idx="2310">
                  <c:v>17091.506369000013</c:v>
                </c:pt>
                <c:pt idx="2311">
                  <c:v>17103.548069000015</c:v>
                </c:pt>
                <c:pt idx="2312">
                  <c:v>17113.320269000014</c:v>
                </c:pt>
                <c:pt idx="2313">
                  <c:v>17123.119169000016</c:v>
                </c:pt>
                <c:pt idx="2314">
                  <c:v>17132.045869000016</c:v>
                </c:pt>
                <c:pt idx="2315">
                  <c:v>17140.776769000015</c:v>
                </c:pt>
                <c:pt idx="2316">
                  <c:v>17149.881469000014</c:v>
                </c:pt>
                <c:pt idx="2317">
                  <c:v>17157.998269000014</c:v>
                </c:pt>
                <c:pt idx="2318">
                  <c:v>17166.195169000013</c:v>
                </c:pt>
                <c:pt idx="2319">
                  <c:v>17173.938169000012</c:v>
                </c:pt>
                <c:pt idx="2320">
                  <c:v>17181.227269000014</c:v>
                </c:pt>
                <c:pt idx="2321">
                  <c:v>17188.222669000013</c:v>
                </c:pt>
                <c:pt idx="2322">
                  <c:v>17195.404969000014</c:v>
                </c:pt>
                <c:pt idx="2323">
                  <c:v>17202.186769000014</c:v>
                </c:pt>
                <c:pt idx="2324">
                  <c:v>17209.048669000014</c:v>
                </c:pt>
                <c:pt idx="2325">
                  <c:v>17215.803769000013</c:v>
                </c:pt>
                <c:pt idx="2326">
                  <c:v>17222.612269000012</c:v>
                </c:pt>
                <c:pt idx="2327">
                  <c:v>17229.073669000012</c:v>
                </c:pt>
                <c:pt idx="2328">
                  <c:v>17235.10786900001</c:v>
                </c:pt>
                <c:pt idx="2329">
                  <c:v>17241.222169000011</c:v>
                </c:pt>
                <c:pt idx="2330">
                  <c:v>17247.44326900001</c:v>
                </c:pt>
                <c:pt idx="2331">
                  <c:v>17253.771169000011</c:v>
                </c:pt>
                <c:pt idx="2332">
                  <c:v>17260.392769000009</c:v>
                </c:pt>
                <c:pt idx="2333">
                  <c:v>17266.613869000008</c:v>
                </c:pt>
                <c:pt idx="2334">
                  <c:v>17273.128669000009</c:v>
                </c:pt>
                <c:pt idx="2335">
                  <c:v>17279.590069000009</c:v>
                </c:pt>
                <c:pt idx="2336">
                  <c:v>17285.97136900001</c:v>
                </c:pt>
                <c:pt idx="2337">
                  <c:v>17292.005569000008</c:v>
                </c:pt>
                <c:pt idx="2338">
                  <c:v>17298.30676900001</c:v>
                </c:pt>
                <c:pt idx="2339">
                  <c:v>17304.421069000011</c:v>
                </c:pt>
                <c:pt idx="2340">
                  <c:v>17310.64216900001</c:v>
                </c:pt>
                <c:pt idx="2341">
                  <c:v>17317.10356900001</c:v>
                </c:pt>
                <c:pt idx="2342">
                  <c:v>17323.618369000011</c:v>
                </c:pt>
                <c:pt idx="2343">
                  <c:v>17330.053069000012</c:v>
                </c:pt>
                <c:pt idx="2344">
                  <c:v>17336.300869000013</c:v>
                </c:pt>
                <c:pt idx="2345">
                  <c:v>17342.682169000014</c:v>
                </c:pt>
                <c:pt idx="2346">
                  <c:v>17348.609569000015</c:v>
                </c:pt>
                <c:pt idx="2347">
                  <c:v>17354.510269000013</c:v>
                </c:pt>
                <c:pt idx="2348">
                  <c:v>17360.517769000013</c:v>
                </c:pt>
                <c:pt idx="2349">
                  <c:v>17366.498569000014</c:v>
                </c:pt>
                <c:pt idx="2350">
                  <c:v>17369.933269000016</c:v>
                </c:pt>
                <c:pt idx="2351">
                  <c:v>17372.474769000015</c:v>
                </c:pt>
                <c:pt idx="2352">
                  <c:v>17373.696669000015</c:v>
                </c:pt>
                <c:pt idx="2353">
                  <c:v>17374.006769000014</c:v>
                </c:pt>
                <c:pt idx="2354">
                  <c:v>17374.006769000014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04-41DF-AD71-1079783F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98016"/>
        <c:axId val="1289502816"/>
      </c:scatterChart>
      <c:valAx>
        <c:axId val="1289498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Travel time (minutes)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2072639296430381"/>
              <c:y val="0.909145458883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89502816"/>
        <c:crosses val="autoZero"/>
        <c:crossBetween val="midCat"/>
        <c:majorUnit val="5"/>
      </c:valAx>
      <c:valAx>
        <c:axId val="1289502816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Travel distance (km)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89498016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836719141603501"/>
          <c:y val="6.9605262997132447E-2"/>
          <c:w val="0.20443830707615643"/>
          <c:h val="0.1237426218952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69711188782944E-2"/>
          <c:y val="2.6297817036467563E-2"/>
          <c:w val="0.85017097341199288"/>
          <c:h val="0.8916569469533310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'Fig4.1'!$O$1</c:f>
              <c:strCache>
                <c:ptCount val="1"/>
                <c:pt idx="0">
                  <c:v>Emission reduction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'Fig4.1'!$O$2:$O$101</c:f>
              <c:numCache>
                <c:formatCode>General</c:formatCode>
                <c:ptCount val="100"/>
                <c:pt idx="0">
                  <c:v>1670578.8943919141</c:v>
                </c:pt>
                <c:pt idx="1">
                  <c:v>1521767.6860927129</c:v>
                </c:pt>
                <c:pt idx="2">
                  <c:v>1104439.7540318694</c:v>
                </c:pt>
                <c:pt idx="3">
                  <c:v>1077516.9783752437</c:v>
                </c:pt>
                <c:pt idx="4">
                  <c:v>714960.48428458173</c:v>
                </c:pt>
                <c:pt idx="5">
                  <c:v>699301.72361246974</c:v>
                </c:pt>
                <c:pt idx="6">
                  <c:v>689092.81080838735</c:v>
                </c:pt>
                <c:pt idx="7">
                  <c:v>647168.14108150022</c:v>
                </c:pt>
                <c:pt idx="8">
                  <c:v>633770.10145217867</c:v>
                </c:pt>
                <c:pt idx="9">
                  <c:v>628886.63316909294</c:v>
                </c:pt>
                <c:pt idx="10">
                  <c:v>617393.29259705718</c:v>
                </c:pt>
                <c:pt idx="11">
                  <c:v>556865.89283974702</c:v>
                </c:pt>
                <c:pt idx="12">
                  <c:v>513211.28886063944</c:v>
                </c:pt>
                <c:pt idx="13">
                  <c:v>494292.67092999839</c:v>
                </c:pt>
                <c:pt idx="14">
                  <c:v>475233.46324217774</c:v>
                </c:pt>
                <c:pt idx="15">
                  <c:v>473438.40897150588</c:v>
                </c:pt>
                <c:pt idx="16">
                  <c:v>467299.62998462608</c:v>
                </c:pt>
                <c:pt idx="17">
                  <c:v>460553.71329638927</c:v>
                </c:pt>
                <c:pt idx="18">
                  <c:v>453036.50781934039</c:v>
                </c:pt>
                <c:pt idx="19">
                  <c:v>446704.72831627418</c:v>
                </c:pt>
                <c:pt idx="20">
                  <c:v>442761.77841464709</c:v>
                </c:pt>
                <c:pt idx="21">
                  <c:v>432714.901126098</c:v>
                </c:pt>
                <c:pt idx="22">
                  <c:v>430818.23261344119</c:v>
                </c:pt>
                <c:pt idx="23">
                  <c:v>420261.85216770438</c:v>
                </c:pt>
                <c:pt idx="24">
                  <c:v>409281.12103773677</c:v>
                </c:pt>
                <c:pt idx="25">
                  <c:v>404090.96598081576</c:v>
                </c:pt>
                <c:pt idx="26">
                  <c:v>393898.28647954005</c:v>
                </c:pt>
                <c:pt idx="27">
                  <c:v>390241.18009253399</c:v>
                </c:pt>
                <c:pt idx="28">
                  <c:v>389332.01976575487</c:v>
                </c:pt>
                <c:pt idx="29">
                  <c:v>382339.27980124112</c:v>
                </c:pt>
                <c:pt idx="30">
                  <c:v>382163.40375865949</c:v>
                </c:pt>
                <c:pt idx="31">
                  <c:v>373335.02291565097</c:v>
                </c:pt>
                <c:pt idx="32">
                  <c:v>364719.6304540853</c:v>
                </c:pt>
                <c:pt idx="33">
                  <c:v>339995.33773902059</c:v>
                </c:pt>
                <c:pt idx="34">
                  <c:v>328079.34158583923</c:v>
                </c:pt>
                <c:pt idx="35">
                  <c:v>318945.57658243307</c:v>
                </c:pt>
                <c:pt idx="36">
                  <c:v>317646.01826051576</c:v>
                </c:pt>
                <c:pt idx="37">
                  <c:v>314006.72845746385</c:v>
                </c:pt>
                <c:pt idx="38">
                  <c:v>312322.21853359183</c:v>
                </c:pt>
                <c:pt idx="39">
                  <c:v>308949.32311669062</c:v>
                </c:pt>
                <c:pt idx="40">
                  <c:v>305113.49601737864</c:v>
                </c:pt>
                <c:pt idx="41">
                  <c:v>303236.44167151279</c:v>
                </c:pt>
                <c:pt idx="42">
                  <c:v>301516.90078277327</c:v>
                </c:pt>
                <c:pt idx="43">
                  <c:v>292167.04349736118</c:v>
                </c:pt>
                <c:pt idx="44">
                  <c:v>289827.87146535993</c:v>
                </c:pt>
                <c:pt idx="45">
                  <c:v>287550.21059623983</c:v>
                </c:pt>
                <c:pt idx="46">
                  <c:v>286914.91118217737</c:v>
                </c:pt>
                <c:pt idx="47">
                  <c:v>278817.38629868662</c:v>
                </c:pt>
                <c:pt idx="48">
                  <c:v>278203.10956536297</c:v>
                </c:pt>
                <c:pt idx="49">
                  <c:v>256268.9574868062</c:v>
                </c:pt>
                <c:pt idx="50">
                  <c:v>255414.17257616937</c:v>
                </c:pt>
                <c:pt idx="51">
                  <c:v>253131.15237410614</c:v>
                </c:pt>
                <c:pt idx="52">
                  <c:v>242021.35471486143</c:v>
                </c:pt>
                <c:pt idx="53">
                  <c:v>239394.61701627035</c:v>
                </c:pt>
                <c:pt idx="54">
                  <c:v>229560.90917204673</c:v>
                </c:pt>
                <c:pt idx="55">
                  <c:v>227118.21939474673</c:v>
                </c:pt>
                <c:pt idx="56">
                  <c:v>225991.77597248991</c:v>
                </c:pt>
                <c:pt idx="57">
                  <c:v>215398.00839091156</c:v>
                </c:pt>
                <c:pt idx="58">
                  <c:v>204537.96687640547</c:v>
                </c:pt>
                <c:pt idx="59">
                  <c:v>203103.74400366683</c:v>
                </c:pt>
                <c:pt idx="60">
                  <c:v>202549.26363425812</c:v>
                </c:pt>
                <c:pt idx="61">
                  <c:v>199916.82476182224</c:v>
                </c:pt>
                <c:pt idx="62">
                  <c:v>186999.30758260272</c:v>
                </c:pt>
                <c:pt idx="63">
                  <c:v>182588.33418801226</c:v>
                </c:pt>
                <c:pt idx="64">
                  <c:v>177648.50009664387</c:v>
                </c:pt>
                <c:pt idx="65">
                  <c:v>177054.38269046458</c:v>
                </c:pt>
                <c:pt idx="66">
                  <c:v>172094.06940219252</c:v>
                </c:pt>
                <c:pt idx="67">
                  <c:v>169253.09010616518</c:v>
                </c:pt>
                <c:pt idx="68">
                  <c:v>168283.39917513772</c:v>
                </c:pt>
                <c:pt idx="69">
                  <c:v>161017.90946846688</c:v>
                </c:pt>
                <c:pt idx="70">
                  <c:v>158871.46185884703</c:v>
                </c:pt>
                <c:pt idx="71">
                  <c:v>158864.30032125625</c:v>
                </c:pt>
                <c:pt idx="72">
                  <c:v>155826.90498890166</c:v>
                </c:pt>
                <c:pt idx="73">
                  <c:v>152148.70253951845</c:v>
                </c:pt>
                <c:pt idx="74">
                  <c:v>146456.24770084643</c:v>
                </c:pt>
                <c:pt idx="75">
                  <c:v>139682.53206751772</c:v>
                </c:pt>
                <c:pt idx="76">
                  <c:v>138905.55502176296</c:v>
                </c:pt>
                <c:pt idx="77">
                  <c:v>133280.64745026286</c:v>
                </c:pt>
                <c:pt idx="78">
                  <c:v>127610.02791589207</c:v>
                </c:pt>
                <c:pt idx="79">
                  <c:v>122122.29854126516</c:v>
                </c:pt>
                <c:pt idx="80">
                  <c:v>116816.35052595141</c:v>
                </c:pt>
                <c:pt idx="81">
                  <c:v>114110.6903198747</c:v>
                </c:pt>
                <c:pt idx="82">
                  <c:v>113731.4922866152</c:v>
                </c:pt>
                <c:pt idx="83">
                  <c:v>108680.70533426269</c:v>
                </c:pt>
                <c:pt idx="84">
                  <c:v>99917.980546552819</c:v>
                </c:pt>
                <c:pt idx="85">
                  <c:v>98222.479752109313</c:v>
                </c:pt>
                <c:pt idx="86">
                  <c:v>95938.346014973431</c:v>
                </c:pt>
                <c:pt idx="87">
                  <c:v>91648.166617060022</c:v>
                </c:pt>
                <c:pt idx="88">
                  <c:v>86820.868600233123</c:v>
                </c:pt>
                <c:pt idx="89">
                  <c:v>75005.651459938526</c:v>
                </c:pt>
                <c:pt idx="90">
                  <c:v>74991.129580744426</c:v>
                </c:pt>
                <c:pt idx="91">
                  <c:v>73430.986170817967</c:v>
                </c:pt>
                <c:pt idx="92">
                  <c:v>70220.000858438274</c:v>
                </c:pt>
                <c:pt idx="93">
                  <c:v>68881.584452386334</c:v>
                </c:pt>
                <c:pt idx="94">
                  <c:v>66437.168993503699</c:v>
                </c:pt>
                <c:pt idx="95">
                  <c:v>59798.991540279152</c:v>
                </c:pt>
                <c:pt idx="96">
                  <c:v>45528.401393724969</c:v>
                </c:pt>
                <c:pt idx="97">
                  <c:v>26550.645828048018</c:v>
                </c:pt>
                <c:pt idx="98">
                  <c:v>18403.73503250318</c:v>
                </c:pt>
                <c:pt idx="99">
                  <c:v>16092.459778506442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4-4F94-BFC5-78056E98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1221935"/>
        <c:axId val="921224815"/>
      </c:barChart>
      <c:lineChart>
        <c:grouping val="standard"/>
        <c:varyColors val="0"/>
        <c:ser>
          <c:idx val="0"/>
          <c:order val="0"/>
          <c:tx>
            <c:strRef>
              <c:f>'Fig4.1'!$L$1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158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'Fig4.1'!$L$2:$L$101</c:f>
              <c:numCache>
                <c:formatCode>0.00%</c:formatCode>
                <c:ptCount val="100"/>
                <c:pt idx="0">
                  <c:v>0.10167319786888</c:v>
                </c:pt>
                <c:pt idx="1">
                  <c:v>7.3885492374068606E-2</c:v>
                </c:pt>
                <c:pt idx="2">
                  <c:v>7.8892850428379596E-2</c:v>
                </c:pt>
                <c:pt idx="3">
                  <c:v>9.9977671505397006E-2</c:v>
                </c:pt>
                <c:pt idx="4">
                  <c:v>0.11420875879971799</c:v>
                </c:pt>
                <c:pt idx="5">
                  <c:v>7.5658066343756006E-2</c:v>
                </c:pt>
                <c:pt idx="6">
                  <c:v>9.2270917162115995E-2</c:v>
                </c:pt>
                <c:pt idx="7">
                  <c:v>9.9461712333926006E-2</c:v>
                </c:pt>
                <c:pt idx="8">
                  <c:v>8.3501120679518898E-2</c:v>
                </c:pt>
                <c:pt idx="9">
                  <c:v>6.9316196963866997E-2</c:v>
                </c:pt>
                <c:pt idx="10">
                  <c:v>9.94632529412246E-2</c:v>
                </c:pt>
                <c:pt idx="11">
                  <c:v>6.9912345758922495E-2</c:v>
                </c:pt>
                <c:pt idx="12">
                  <c:v>9.5116333082580995E-2</c:v>
                </c:pt>
                <c:pt idx="13">
                  <c:v>9.5071532423063695E-2</c:v>
                </c:pt>
                <c:pt idx="14">
                  <c:v>8.3185897852551094E-2</c:v>
                </c:pt>
                <c:pt idx="15">
                  <c:v>6.6068590277500006E-2</c:v>
                </c:pt>
                <c:pt idx="16">
                  <c:v>8.6316387335034994E-2</c:v>
                </c:pt>
                <c:pt idx="17">
                  <c:v>8.9943514929630999E-2</c:v>
                </c:pt>
                <c:pt idx="18">
                  <c:v>6.1704013617884697E-2</c:v>
                </c:pt>
                <c:pt idx="19">
                  <c:v>7.7151223041900904E-2</c:v>
                </c:pt>
                <c:pt idx="20">
                  <c:v>7.2606140490171306E-2</c:v>
                </c:pt>
                <c:pt idx="21">
                  <c:v>6.6423420449057594E-2</c:v>
                </c:pt>
                <c:pt idx="22">
                  <c:v>5.92685968490246E-2</c:v>
                </c:pt>
                <c:pt idx="23">
                  <c:v>6.0219281934691997E-2</c:v>
                </c:pt>
                <c:pt idx="24">
                  <c:v>9.1641520570882595E-2</c:v>
                </c:pt>
                <c:pt idx="25">
                  <c:v>6.8874972604338003E-2</c:v>
                </c:pt>
                <c:pt idx="26">
                  <c:v>5.34387374822268E-2</c:v>
                </c:pt>
                <c:pt idx="27">
                  <c:v>6.2907955316619996E-2</c:v>
                </c:pt>
                <c:pt idx="28">
                  <c:v>8.1569970738080297E-2</c:v>
                </c:pt>
                <c:pt idx="29">
                  <c:v>6.60637102960802E-2</c:v>
                </c:pt>
                <c:pt idx="30">
                  <c:v>7.6932181435943006E-2</c:v>
                </c:pt>
                <c:pt idx="31">
                  <c:v>7.5405580702747624E-2</c:v>
                </c:pt>
                <c:pt idx="32">
                  <c:v>5.9224312376447E-2</c:v>
                </c:pt>
                <c:pt idx="33">
                  <c:v>6.6935486718178505E-2</c:v>
                </c:pt>
                <c:pt idx="34">
                  <c:v>8.0713588986713006E-2</c:v>
                </c:pt>
                <c:pt idx="35">
                  <c:v>8.1281413745639006E-2</c:v>
                </c:pt>
                <c:pt idx="36">
                  <c:v>8.30539626941105E-2</c:v>
                </c:pt>
                <c:pt idx="37">
                  <c:v>8.7245480965084998E-2</c:v>
                </c:pt>
                <c:pt idx="38">
                  <c:v>7.3235020607341994E-2</c:v>
                </c:pt>
                <c:pt idx="39">
                  <c:v>6.0662968042415E-2</c:v>
                </c:pt>
                <c:pt idx="40">
                  <c:v>5.9909328154605999E-2</c:v>
                </c:pt>
                <c:pt idx="41">
                  <c:v>9.4062785970681906E-2</c:v>
                </c:pt>
                <c:pt idx="42">
                  <c:v>4.6107945722052297E-2</c:v>
                </c:pt>
                <c:pt idx="43">
                  <c:v>8.9143359715924603E-2</c:v>
                </c:pt>
                <c:pt idx="44">
                  <c:v>9.2938214054148802E-2</c:v>
                </c:pt>
                <c:pt idx="45">
                  <c:v>5.7639458741845798E-2</c:v>
                </c:pt>
                <c:pt idx="46">
                  <c:v>0.110638304400298</c:v>
                </c:pt>
                <c:pt idx="47">
                  <c:v>5.3816997481824697E-2</c:v>
                </c:pt>
                <c:pt idx="48">
                  <c:v>5.4902852070878E-2</c:v>
                </c:pt>
                <c:pt idx="49">
                  <c:v>5.0905766509200298E-2</c:v>
                </c:pt>
                <c:pt idx="50">
                  <c:v>0.10765904769245099</c:v>
                </c:pt>
                <c:pt idx="51">
                  <c:v>5.56049174043508E-2</c:v>
                </c:pt>
                <c:pt idx="52">
                  <c:v>6.0906705913016702E-2</c:v>
                </c:pt>
                <c:pt idx="53">
                  <c:v>5.0476598280953001E-2</c:v>
                </c:pt>
                <c:pt idx="54">
                  <c:v>8.1755562957856298E-2</c:v>
                </c:pt>
                <c:pt idx="55">
                  <c:v>6.81049604907146E-2</c:v>
                </c:pt>
                <c:pt idx="56">
                  <c:v>7.5393790069711003E-2</c:v>
                </c:pt>
                <c:pt idx="57">
                  <c:v>6.5279524955564994E-2</c:v>
                </c:pt>
                <c:pt idx="58">
                  <c:v>4.453902026849E-2</c:v>
                </c:pt>
                <c:pt idx="59">
                  <c:v>3.8092100553747898E-2</c:v>
                </c:pt>
                <c:pt idx="60">
                  <c:v>3.3918630119709699E-2</c:v>
                </c:pt>
                <c:pt idx="61">
                  <c:v>9.7735872525785097E-2</c:v>
                </c:pt>
                <c:pt idx="62">
                  <c:v>3.0577032825692099E-2</c:v>
                </c:pt>
                <c:pt idx="63">
                  <c:v>5.3022349418268999E-2</c:v>
                </c:pt>
                <c:pt idx="64">
                  <c:v>3.01431629948237E-2</c:v>
                </c:pt>
                <c:pt idx="65">
                  <c:v>5.7120951749162603E-2</c:v>
                </c:pt>
                <c:pt idx="66">
                  <c:v>4.13864045077511E-2</c:v>
                </c:pt>
                <c:pt idx="67">
                  <c:v>6.042576993972E-2</c:v>
                </c:pt>
                <c:pt idx="68">
                  <c:v>4.8959237366639999E-2</c:v>
                </c:pt>
                <c:pt idx="69">
                  <c:v>4.18762645268759E-2</c:v>
                </c:pt>
                <c:pt idx="70">
                  <c:v>4.4422195517397997E-2</c:v>
                </c:pt>
                <c:pt idx="71">
                  <c:v>7.863839677652E-2</c:v>
                </c:pt>
                <c:pt idx="72">
                  <c:v>4.8948898797386703E-2</c:v>
                </c:pt>
                <c:pt idx="73">
                  <c:v>3.24065871544175E-2</c:v>
                </c:pt>
                <c:pt idx="74">
                  <c:v>4.1499868286480203E-2</c:v>
                </c:pt>
                <c:pt idx="75">
                  <c:v>4.5292975831865798E-2</c:v>
                </c:pt>
                <c:pt idx="76">
                  <c:v>5.5254059971391899E-2</c:v>
                </c:pt>
                <c:pt idx="77">
                  <c:v>5.9933596097837001E-2</c:v>
                </c:pt>
                <c:pt idx="78">
                  <c:v>4.7633770986716499E-2</c:v>
                </c:pt>
                <c:pt idx="79">
                  <c:v>3.8441148934898701E-2</c:v>
                </c:pt>
                <c:pt idx="80">
                  <c:v>5.2579901872673002E-2</c:v>
                </c:pt>
                <c:pt idx="81">
                  <c:v>3.36546268272018E-2</c:v>
                </c:pt>
                <c:pt idx="82">
                  <c:v>4.39641586915673E-2</c:v>
                </c:pt>
                <c:pt idx="83">
                  <c:v>3.4580659623589603E-2</c:v>
                </c:pt>
                <c:pt idx="84">
                  <c:v>3.03172310440907E-2</c:v>
                </c:pt>
                <c:pt idx="85">
                  <c:v>8.7822473155026504E-2</c:v>
                </c:pt>
                <c:pt idx="86">
                  <c:v>2.9945448062065901E-2</c:v>
                </c:pt>
                <c:pt idx="87">
                  <c:v>4.4373732725470703E-2</c:v>
                </c:pt>
                <c:pt idx="88">
                  <c:v>6.1939962436138002E-2</c:v>
                </c:pt>
                <c:pt idx="89">
                  <c:v>4.7582122893724897E-2</c:v>
                </c:pt>
                <c:pt idx="90">
                  <c:v>2.8353269173241699E-2</c:v>
                </c:pt>
                <c:pt idx="91">
                  <c:v>2.9010428700412899E-2</c:v>
                </c:pt>
                <c:pt idx="92">
                  <c:v>4.9492064964763299E-2</c:v>
                </c:pt>
                <c:pt idx="93">
                  <c:v>2.0908410671226701E-2</c:v>
                </c:pt>
                <c:pt idx="94">
                  <c:v>4.5507954535210997E-2</c:v>
                </c:pt>
                <c:pt idx="95">
                  <c:v>1.0373452554918E-2</c:v>
                </c:pt>
                <c:pt idx="96">
                  <c:v>3.0075226284020401E-2</c:v>
                </c:pt>
                <c:pt idx="97">
                  <c:v>1.1939999999999999E-2</c:v>
                </c:pt>
                <c:pt idx="98">
                  <c:v>1.1169229880691699E-2</c:v>
                </c:pt>
                <c:pt idx="99">
                  <c:v>3.2898071302730397E-2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4-4F94-BFC5-78056E98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31535"/>
        <c:axId val="921226735"/>
      </c:lineChart>
      <c:catAx>
        <c:axId val="9212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Rank of cities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87979457935995"/>
              <c:y val="0.955950874096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1224815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21224815"/>
        <c:scaling>
          <c:orientation val="minMax"/>
          <c:max val="22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 (Mt)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1221935"/>
        <c:crosses val="autoZero"/>
        <c:crossBetween val="between"/>
        <c:majorUnit val="200000"/>
        <c:dispUnits>
          <c:builtInUnit val="millions"/>
        </c:dispUnits>
      </c:valAx>
      <c:valAx>
        <c:axId val="921226735"/>
        <c:scaling>
          <c:orientation val="minMax"/>
          <c:min val="2.0000000000000004E-2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1231535"/>
        <c:crosses val="max"/>
        <c:crossBetween val="between"/>
      </c:valAx>
      <c:catAx>
        <c:axId val="92123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92122673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088180105463062"/>
          <c:y val="3.8891403004539714E-2"/>
          <c:w val="0.21254653153790204"/>
          <c:h val="7.6261410466568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8691502263015"/>
          <c:y val="5.1891167469549693E-2"/>
          <c:w val="0.76013196021919172"/>
          <c:h val="0.84442084516856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'Fig4.1'!$W$6:$X$6</c:f>
              <c:strCache>
                <c:ptCount val="2"/>
                <c:pt idx="0">
                  <c:v>Pretimed</c:v>
                </c:pt>
                <c:pt idx="1">
                  <c:v>Adaptive</c:v>
                </c:pt>
              </c:strCache>
            </c:strRef>
          </c:cat>
          <c:val>
            <c:numRef>
              <c:f>'Fig4.1'!$W$7:$X$7</c:f>
              <c:numCache>
                <c:formatCode>General</c:formatCode>
                <c:ptCount val="2"/>
                <c:pt idx="0">
                  <c:v>477.11732162846738</c:v>
                </c:pt>
                <c:pt idx="1">
                  <c:v>445.38821676177253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513-B79D-9635D07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449455"/>
        <c:axId val="927451855"/>
      </c:barChart>
      <c:catAx>
        <c:axId val="92744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451855"/>
        <c:crosses val="autoZero"/>
        <c:auto val="1"/>
        <c:lblAlgn val="ctr"/>
        <c:lblOffset val="100"/>
        <c:noMultiLvlLbl val="0"/>
      </c:catAx>
      <c:valAx>
        <c:axId val="9274518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</a:t>
                </a:r>
                <a:r>
                  <a:rPr lang="en-US" altLang="zh-CN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emission (Mt)</a:t>
                </a:r>
                <a:endParaRPr lang="zh-CN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60713165937521E-2"/>
              <c:y val="0.27207166812481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449455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'Fig4.2'!$M$1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'Fig4.2'!$M$2:$M$101</c:f>
              <c:numCache>
                <c:formatCode>General</c:formatCode>
                <c:ptCount val="100"/>
                <c:pt idx="0">
                  <c:v>19074531.224501051</c:v>
                </c:pt>
                <c:pt idx="1">
                  <c:v>14760289.116136579</c:v>
                </c:pt>
                <c:pt idx="2">
                  <c:v>12894797.794553101</c:v>
                </c:pt>
                <c:pt idx="3">
                  <c:v>9700059.2759094629</c:v>
                </c:pt>
                <c:pt idx="4">
                  <c:v>8543621.8324186765</c:v>
                </c:pt>
                <c:pt idx="5">
                  <c:v>8443836.0595792923</c:v>
                </c:pt>
                <c:pt idx="6">
                  <c:v>7408335.1999683511</c:v>
                </c:pt>
                <c:pt idx="7">
                  <c:v>6956189.1265756367</c:v>
                </c:pt>
                <c:pt idx="8">
                  <c:v>6779054.5968702547</c:v>
                </c:pt>
                <c:pt idx="9">
                  <c:v>6977127.022839318</c:v>
                </c:pt>
                <c:pt idx="10">
                  <c:v>6889054.8936390132</c:v>
                </c:pt>
                <c:pt idx="11">
                  <c:v>6838094.0669449251</c:v>
                </c:pt>
                <c:pt idx="12">
                  <c:v>6692423.7198097967</c:v>
                </c:pt>
                <c:pt idx="13">
                  <c:v>6558596.7237860858</c:v>
                </c:pt>
                <c:pt idx="14">
                  <c:v>6237852.7471381305</c:v>
                </c:pt>
                <c:pt idx="15">
                  <c:v>6081778.0021407846</c:v>
                </c:pt>
                <c:pt idx="16">
                  <c:v>5859538.0667177569</c:v>
                </c:pt>
                <c:pt idx="17">
                  <c:v>5545159.0704543944</c:v>
                </c:pt>
                <c:pt idx="18">
                  <c:v>5589856.8660307806</c:v>
                </c:pt>
                <c:pt idx="19">
                  <c:v>5813126.5518330028</c:v>
                </c:pt>
                <c:pt idx="20">
                  <c:v>5793555.8449253673</c:v>
                </c:pt>
                <c:pt idx="21">
                  <c:v>5928679.3669511182</c:v>
                </c:pt>
                <c:pt idx="22">
                  <c:v>5655369.5287381383</c:v>
                </c:pt>
                <c:pt idx="23">
                  <c:v>5769073.4970549839</c:v>
                </c:pt>
                <c:pt idx="24">
                  <c:v>5715843.8360311333</c:v>
                </c:pt>
                <c:pt idx="25">
                  <c:v>5462930.8374567451</c:v>
                </c:pt>
                <c:pt idx="26">
                  <c:v>5343284.2142267153</c:v>
                </c:pt>
                <c:pt idx="27">
                  <c:v>5405093.4588036127</c:v>
                </c:pt>
                <c:pt idx="28">
                  <c:v>5704819.0296727987</c:v>
                </c:pt>
                <c:pt idx="29">
                  <c:v>5237675.5214578481</c:v>
                </c:pt>
                <c:pt idx="30">
                  <c:v>4946500.0482944679</c:v>
                </c:pt>
                <c:pt idx="31">
                  <c:v>4882405.5545164496</c:v>
                </c:pt>
                <c:pt idx="32">
                  <c:v>5128808.6748740412</c:v>
                </c:pt>
                <c:pt idx="33">
                  <c:v>4704873.2447977513</c:v>
                </c:pt>
                <c:pt idx="34">
                  <c:v>4902025.0862463489</c:v>
                </c:pt>
                <c:pt idx="35">
                  <c:v>4659923.4401338734</c:v>
                </c:pt>
                <c:pt idx="36">
                  <c:v>4787807.8472162234</c:v>
                </c:pt>
                <c:pt idx="37">
                  <c:v>4783932.4313776828</c:v>
                </c:pt>
                <c:pt idx="38">
                  <c:v>4739452.8654318666</c:v>
                </c:pt>
                <c:pt idx="39">
                  <c:v>4788985.5531695122</c:v>
                </c:pt>
                <c:pt idx="40">
                  <c:v>4777914.3003272219</c:v>
                </c:pt>
                <c:pt idx="41">
                  <c:v>4701223.3981934031</c:v>
                </c:pt>
                <c:pt idx="42">
                  <c:v>4585372.8941281345</c:v>
                </c:pt>
                <c:pt idx="43">
                  <c:v>4577691.4055837905</c:v>
                </c:pt>
                <c:pt idx="44">
                  <c:v>4383650.197132336</c:v>
                </c:pt>
                <c:pt idx="45">
                  <c:v>4503290.6107757995</c:v>
                </c:pt>
                <c:pt idx="46">
                  <c:v>4542844.3806422846</c:v>
                </c:pt>
                <c:pt idx="47">
                  <c:v>4387794.0072759278</c:v>
                </c:pt>
                <c:pt idx="48">
                  <c:v>4299184.7971915323</c:v>
                </c:pt>
                <c:pt idx="49">
                  <c:v>4056828.9837282277</c:v>
                </c:pt>
                <c:pt idx="50">
                  <c:v>3952334.4435863444</c:v>
                </c:pt>
                <c:pt idx="51">
                  <c:v>3986133.0452523716</c:v>
                </c:pt>
                <c:pt idx="52">
                  <c:v>3736655.5525575415</c:v>
                </c:pt>
                <c:pt idx="53">
                  <c:v>3731619.1678985562</c:v>
                </c:pt>
                <c:pt idx="54">
                  <c:v>3605021.316765869</c:v>
                </c:pt>
                <c:pt idx="55">
                  <c:v>3684069.7860953691</c:v>
                </c:pt>
                <c:pt idx="56">
                  <c:v>3506927.8847381016</c:v>
                </c:pt>
                <c:pt idx="57">
                  <c:v>3285110.6697620153</c:v>
                </c:pt>
                <c:pt idx="58">
                  <c:v>3417526.777994581</c:v>
                </c:pt>
                <c:pt idx="59">
                  <c:v>3382621.1626137025</c:v>
                </c:pt>
                <c:pt idx="60">
                  <c:v>3261022.44864729</c:v>
                </c:pt>
                <c:pt idx="61">
                  <c:v>3268931.0720168338</c:v>
                </c:pt>
                <c:pt idx="62">
                  <c:v>3276528.3117338703</c:v>
                </c:pt>
                <c:pt idx="63">
                  <c:v>3107708.1685555396</c:v>
                </c:pt>
                <c:pt idx="64">
                  <c:v>3084227.8473047367</c:v>
                </c:pt>
                <c:pt idx="65">
                  <c:v>3195830.9089625501</c:v>
                </c:pt>
                <c:pt idx="66">
                  <c:v>3225562.2417911044</c:v>
                </c:pt>
                <c:pt idx="67">
                  <c:v>2985329.3895338513</c:v>
                </c:pt>
                <c:pt idx="68">
                  <c:v>2920529.8814525697</c:v>
                </c:pt>
                <c:pt idx="69">
                  <c:v>3107832.2509762128</c:v>
                </c:pt>
                <c:pt idx="70">
                  <c:v>3027633.986213435</c:v>
                </c:pt>
                <c:pt idx="71">
                  <c:v>3054741.6070637191</c:v>
                </c:pt>
                <c:pt idx="72">
                  <c:v>3034136.8845339445</c:v>
                </c:pt>
                <c:pt idx="73">
                  <c:v>2828672.6766137849</c:v>
                </c:pt>
                <c:pt idx="74">
                  <c:v>2922585.5439684992</c:v>
                </c:pt>
                <c:pt idx="75">
                  <c:v>2944295.2702751649</c:v>
                </c:pt>
                <c:pt idx="76">
                  <c:v>2771493.5044933441</c:v>
                </c:pt>
                <c:pt idx="77">
                  <c:v>2578332.533998074</c:v>
                </c:pt>
                <c:pt idx="78">
                  <c:v>2631755.3252604897</c:v>
                </c:pt>
                <c:pt idx="79">
                  <c:v>2551372.2418581792</c:v>
                </c:pt>
                <c:pt idx="80">
                  <c:v>2569893.6321213399</c:v>
                </c:pt>
                <c:pt idx="81">
                  <c:v>2306354.3253391716</c:v>
                </c:pt>
                <c:pt idx="82">
                  <c:v>2473182.3864595708</c:v>
                </c:pt>
                <c:pt idx="83">
                  <c:v>2457761.7421108168</c:v>
                </c:pt>
                <c:pt idx="84">
                  <c:v>2375037.4039876219</c:v>
                </c:pt>
                <c:pt idx="85">
                  <c:v>2117021.568317709</c:v>
                </c:pt>
                <c:pt idx="86">
                  <c:v>2090524.6325248017</c:v>
                </c:pt>
                <c:pt idx="87">
                  <c:v>2197121.5340754716</c:v>
                </c:pt>
                <c:pt idx="88">
                  <c:v>2104875.709851658</c:v>
                </c:pt>
                <c:pt idx="89">
                  <c:v>1973721.613835365</c:v>
                </c:pt>
                <c:pt idx="90">
                  <c:v>1845563.7096149423</c:v>
                </c:pt>
                <c:pt idx="91">
                  <c:v>1861323.1250751151</c:v>
                </c:pt>
                <c:pt idx="92">
                  <c:v>1629313.7198940718</c:v>
                </c:pt>
                <c:pt idx="93">
                  <c:v>1501335.3543304994</c:v>
                </c:pt>
                <c:pt idx="94">
                  <c:v>1468289.0164295009</c:v>
                </c:pt>
                <c:pt idx="95">
                  <c:v>1393465.1639513683</c:v>
                </c:pt>
                <c:pt idx="96">
                  <c:v>1348593.3161537449</c:v>
                </c:pt>
                <c:pt idx="97">
                  <c:v>1314873.0489533674</c:v>
                </c:pt>
                <c:pt idx="98">
                  <c:v>1020198.3096365526</c:v>
                </c:pt>
                <c:pt idx="99">
                  <c:v>473068.7323905566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A-4331-A77B-6A11840C335B}"/>
            </c:ext>
          </c:extLst>
        </c:ser>
        <c:ser>
          <c:idx val="1"/>
          <c:order val="1"/>
          <c:tx>
            <c:strRef>
              <c:f>'Fig4.2'!$N$1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635629024624294E-2"/>
                  <c:y val="-6.194688826634885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Chongqing (1.73Mt)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'Fig4.2'!$N$2:$N$101</c:f>
              <c:numCache>
                <c:formatCode>General</c:formatCode>
                <c:ptCount val="100"/>
                <c:pt idx="0">
                  <c:v>1521767.6860927129</c:v>
                </c:pt>
                <c:pt idx="1">
                  <c:v>1670578.8943919141</c:v>
                </c:pt>
                <c:pt idx="2">
                  <c:v>1104439.7540318694</c:v>
                </c:pt>
                <c:pt idx="3">
                  <c:v>1077516.9783752437</c:v>
                </c:pt>
                <c:pt idx="4">
                  <c:v>699301.72361246974</c:v>
                </c:pt>
                <c:pt idx="5">
                  <c:v>628886.63316909294</c:v>
                </c:pt>
                <c:pt idx="6">
                  <c:v>556865.89283974702</c:v>
                </c:pt>
                <c:pt idx="7">
                  <c:v>633770.10145217867</c:v>
                </c:pt>
                <c:pt idx="8">
                  <c:v>689092.81080838735</c:v>
                </c:pt>
                <c:pt idx="9">
                  <c:v>393898.28647954005</c:v>
                </c:pt>
                <c:pt idx="10">
                  <c:v>453036.50781934039</c:v>
                </c:pt>
                <c:pt idx="11">
                  <c:v>430818.23261344119</c:v>
                </c:pt>
                <c:pt idx="12">
                  <c:v>473438.40897150588</c:v>
                </c:pt>
                <c:pt idx="13">
                  <c:v>420261.85216770438</c:v>
                </c:pt>
                <c:pt idx="14">
                  <c:v>301516.90078277327</c:v>
                </c:pt>
                <c:pt idx="15">
                  <c:v>432714.901126098</c:v>
                </c:pt>
                <c:pt idx="16">
                  <c:v>647168.14108150022</c:v>
                </c:pt>
                <c:pt idx="17">
                  <c:v>714960.48428458173</c:v>
                </c:pt>
                <c:pt idx="18">
                  <c:v>617393.29259705718</c:v>
                </c:pt>
                <c:pt idx="19">
                  <c:v>390241.18009253399</c:v>
                </c:pt>
                <c:pt idx="20">
                  <c:v>364719.6304540853</c:v>
                </c:pt>
                <c:pt idx="21">
                  <c:v>186999.30758260272</c:v>
                </c:pt>
                <c:pt idx="22">
                  <c:v>442761.77841464709</c:v>
                </c:pt>
                <c:pt idx="23">
                  <c:v>202549.26363425812</c:v>
                </c:pt>
                <c:pt idx="24">
                  <c:v>177648.50009664387</c:v>
                </c:pt>
                <c:pt idx="25">
                  <c:v>404090.96598081576</c:v>
                </c:pt>
                <c:pt idx="26">
                  <c:v>446704.72831627418</c:v>
                </c:pt>
                <c:pt idx="27">
                  <c:v>382339.27980124112</c:v>
                </c:pt>
                <c:pt idx="28">
                  <c:v>59798.991540279152</c:v>
                </c:pt>
                <c:pt idx="29">
                  <c:v>475233.46324217774</c:v>
                </c:pt>
                <c:pt idx="30">
                  <c:v>467299.62998462608</c:v>
                </c:pt>
                <c:pt idx="31">
                  <c:v>513211.28886063944</c:v>
                </c:pt>
                <c:pt idx="32">
                  <c:v>203103.74400366683</c:v>
                </c:pt>
                <c:pt idx="33">
                  <c:v>494292.67092999839</c:v>
                </c:pt>
                <c:pt idx="34">
                  <c:v>278817.38629868662</c:v>
                </c:pt>
                <c:pt idx="35">
                  <c:v>460553.71329638927</c:v>
                </c:pt>
                <c:pt idx="36">
                  <c:v>305113.49601737864</c:v>
                </c:pt>
                <c:pt idx="37">
                  <c:v>308949.32311669062</c:v>
                </c:pt>
                <c:pt idx="38">
                  <c:v>339995.33773902059</c:v>
                </c:pt>
                <c:pt idx="39">
                  <c:v>278203.10956536297</c:v>
                </c:pt>
                <c:pt idx="40">
                  <c:v>256268.9574868062</c:v>
                </c:pt>
                <c:pt idx="41">
                  <c:v>287550.21059623983</c:v>
                </c:pt>
                <c:pt idx="42">
                  <c:v>382163.40375865949</c:v>
                </c:pt>
                <c:pt idx="43">
                  <c:v>373335.02291565097</c:v>
                </c:pt>
                <c:pt idx="44">
                  <c:v>389332.01976575487</c:v>
                </c:pt>
                <c:pt idx="45">
                  <c:v>239394.61701627035</c:v>
                </c:pt>
                <c:pt idx="46">
                  <c:v>152148.70253951845</c:v>
                </c:pt>
                <c:pt idx="47">
                  <c:v>204537.96687640547</c:v>
                </c:pt>
                <c:pt idx="48">
                  <c:v>253131.15237410614</c:v>
                </c:pt>
                <c:pt idx="49">
                  <c:v>409281.12103773677</c:v>
                </c:pt>
                <c:pt idx="50">
                  <c:v>312322.21853359183</c:v>
                </c:pt>
                <c:pt idx="51">
                  <c:v>172094.06940219252</c:v>
                </c:pt>
                <c:pt idx="52">
                  <c:v>328079.34158583923</c:v>
                </c:pt>
                <c:pt idx="53">
                  <c:v>242021.35471486143</c:v>
                </c:pt>
                <c:pt idx="54">
                  <c:v>318945.57658243307</c:v>
                </c:pt>
                <c:pt idx="55">
                  <c:v>161017.90946846688</c:v>
                </c:pt>
                <c:pt idx="56">
                  <c:v>317646.01826051576</c:v>
                </c:pt>
                <c:pt idx="57">
                  <c:v>314006.72845746385</c:v>
                </c:pt>
                <c:pt idx="58">
                  <c:v>158871.46185884703</c:v>
                </c:pt>
                <c:pt idx="59">
                  <c:v>146456.24770084643</c:v>
                </c:pt>
                <c:pt idx="60">
                  <c:v>182588.33418801226</c:v>
                </c:pt>
                <c:pt idx="61">
                  <c:v>168283.39917513772</c:v>
                </c:pt>
                <c:pt idx="62">
                  <c:v>114110.6903198747</c:v>
                </c:pt>
                <c:pt idx="63">
                  <c:v>227118.21939474673</c:v>
                </c:pt>
                <c:pt idx="64">
                  <c:v>215398.00839091156</c:v>
                </c:pt>
                <c:pt idx="65">
                  <c:v>99917.980546552819</c:v>
                </c:pt>
                <c:pt idx="66">
                  <c:v>68881.584452386334</c:v>
                </c:pt>
                <c:pt idx="67">
                  <c:v>292167.04349736118</c:v>
                </c:pt>
                <c:pt idx="68">
                  <c:v>303236.44167151279</c:v>
                </c:pt>
                <c:pt idx="69">
                  <c:v>95938.346014973431</c:v>
                </c:pt>
                <c:pt idx="70">
                  <c:v>155826.90498890166</c:v>
                </c:pt>
                <c:pt idx="71">
                  <c:v>122122.29854126516</c:v>
                </c:pt>
                <c:pt idx="72">
                  <c:v>108680.70533426269</c:v>
                </c:pt>
                <c:pt idx="73">
                  <c:v>289827.87146535993</c:v>
                </c:pt>
                <c:pt idx="74">
                  <c:v>177054.38269046458</c:v>
                </c:pt>
                <c:pt idx="75">
                  <c:v>139682.53206751772</c:v>
                </c:pt>
                <c:pt idx="76">
                  <c:v>225991.77597248991</c:v>
                </c:pt>
                <c:pt idx="77">
                  <c:v>229560.90917204673</c:v>
                </c:pt>
                <c:pt idx="78">
                  <c:v>169253.09010616518</c:v>
                </c:pt>
                <c:pt idx="79">
                  <c:v>127610.02791589207</c:v>
                </c:pt>
                <c:pt idx="80">
                  <c:v>74991.129580744426</c:v>
                </c:pt>
                <c:pt idx="81">
                  <c:v>286914.91118217737</c:v>
                </c:pt>
                <c:pt idx="82">
                  <c:v>113731.4922866152</c:v>
                </c:pt>
                <c:pt idx="83">
                  <c:v>73430.986170817967</c:v>
                </c:pt>
                <c:pt idx="84">
                  <c:v>138905.55502176296</c:v>
                </c:pt>
                <c:pt idx="85">
                  <c:v>255414.17257616937</c:v>
                </c:pt>
                <c:pt idx="86">
                  <c:v>133280.64745026286</c:v>
                </c:pt>
                <c:pt idx="87">
                  <c:v>26550.645828048018</c:v>
                </c:pt>
                <c:pt idx="88">
                  <c:v>116816.35052595141</c:v>
                </c:pt>
                <c:pt idx="89">
                  <c:v>91648.166617060022</c:v>
                </c:pt>
                <c:pt idx="90">
                  <c:v>199916.82476182224</c:v>
                </c:pt>
                <c:pt idx="91">
                  <c:v>158864.30032125625</c:v>
                </c:pt>
                <c:pt idx="92">
                  <c:v>18403.73503250318</c:v>
                </c:pt>
                <c:pt idx="93">
                  <c:v>75005.651459938526</c:v>
                </c:pt>
                <c:pt idx="94">
                  <c:v>45528.401393724969</c:v>
                </c:pt>
                <c:pt idx="95">
                  <c:v>66437.168993503699</c:v>
                </c:pt>
                <c:pt idx="96">
                  <c:v>70220.000858438274</c:v>
                </c:pt>
                <c:pt idx="97">
                  <c:v>86820.868600233123</c:v>
                </c:pt>
                <c:pt idx="98">
                  <c:v>98222.479752109313</c:v>
                </c:pt>
                <c:pt idx="99">
                  <c:v>16092.459778506442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A-4331-A77B-6A11840C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8267519"/>
        <c:axId val="798266079"/>
      </c:barChart>
      <c:catAx>
        <c:axId val="798267519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66079"/>
        <c:crosses val="autoZero"/>
        <c:auto val="1"/>
        <c:lblAlgn val="ctr"/>
        <c:lblOffset val="100"/>
        <c:tickLblSkip val="3"/>
        <c:noMultiLvlLbl val="0"/>
      </c:catAx>
      <c:valAx>
        <c:axId val="7982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67519"/>
        <c:crosses val="autoZero"/>
        <c:crossBetween val="between"/>
        <c:majorUnit val="2000000"/>
        <c:dispUnits>
          <c:builtInUnit val="millions"/>
        </c:dispUnits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865266841646"/>
          <c:y val="5.0925925925925923E-2"/>
          <c:w val="0.76444356955380577"/>
          <c:h val="0.780187372411781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'Fig4.2'!$M$1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'Fig4.2'!$A$2:$A$11</c:f>
              <c:strCache>
                <c:ptCount val="10"/>
                <c:pt idx="0">
                  <c:v>Chongqing</c:v>
                </c:pt>
                <c:pt idx="1">
                  <c:v>Shanghai</c:v>
                </c:pt>
                <c:pt idx="2">
                  <c:v>Beijing</c:v>
                </c:pt>
                <c:pt idx="3">
                  <c:v>Chengdu</c:v>
                </c:pt>
                <c:pt idx="4">
                  <c:v>Tianjin</c:v>
                </c:pt>
                <c:pt idx="5">
                  <c:v>Guangzhou</c:v>
                </c:pt>
                <c:pt idx="6">
                  <c:v>Baoding</c:v>
                </c:pt>
                <c:pt idx="7">
                  <c:v>Harbin</c:v>
                </c:pt>
                <c:pt idx="8">
                  <c:v>Suzhou</c:v>
                </c:pt>
                <c:pt idx="9">
                  <c:v>Shenzhen</c:v>
                </c:pt>
              </c:strCache>
            </c:strRef>
          </c:cat>
          <c:val>
            <c:numRef>
              <c:f>'Fig4.2'!$M$2:$M$11</c:f>
              <c:numCache>
                <c:formatCode>General</c:formatCode>
                <c:ptCount val="10"/>
                <c:pt idx="0">
                  <c:v>19074531.224501051</c:v>
                </c:pt>
                <c:pt idx="1">
                  <c:v>14760289.116136579</c:v>
                </c:pt>
                <c:pt idx="2">
                  <c:v>12894797.794553101</c:v>
                </c:pt>
                <c:pt idx="3">
                  <c:v>9700059.2759094629</c:v>
                </c:pt>
                <c:pt idx="4">
                  <c:v>8543621.8324186765</c:v>
                </c:pt>
                <c:pt idx="5">
                  <c:v>8443836.0595792923</c:v>
                </c:pt>
                <c:pt idx="6">
                  <c:v>7408335.1999683511</c:v>
                </c:pt>
                <c:pt idx="7">
                  <c:v>6956189.1265756367</c:v>
                </c:pt>
                <c:pt idx="8">
                  <c:v>6779054.5968702547</c:v>
                </c:pt>
                <c:pt idx="9">
                  <c:v>6977127.022839318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3-4A7B-ADF8-EBBAAC009DEE}"/>
            </c:ext>
          </c:extLst>
        </c:ser>
        <c:ser>
          <c:idx val="1"/>
          <c:order val="1"/>
          <c:tx>
            <c:strRef>
              <c:f>'Fig4.2'!$N$1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42629046369204E-2"/>
                  <c:y val="0"/>
                </c:manualLayout>
              </c:layout>
              <c:tx>
                <c:rich>
                  <a:bodyPr/>
                  <a:lstStyle/>
                  <a:p>
                    <a:fld id="{5D4CF25B-279C-4CF6-9483-3108CF9DF4AF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7.39%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B3-4A7B-ADF8-EBBAAC009DEE}"/>
                </c:ext>
              </c:extLst>
            </c:dLbl>
            <c:dLbl>
              <c:idx val="1"/>
              <c:layout>
                <c:manualLayout>
                  <c:x val="8.2692307692307593E-2"/>
                  <c:y val="0"/>
                </c:manualLayout>
              </c:layout>
              <c:tx>
                <c:rich>
                  <a:bodyPr/>
                  <a:lstStyle/>
                  <a:p>
                    <a:fld id="{E34CE82D-FC05-4462-AA40-0867A2933264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10.17%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9B3-4A7B-ADF8-EBBAAC009DEE}"/>
                </c:ext>
              </c:extLst>
            </c:dLbl>
            <c:dLbl>
              <c:idx val="2"/>
              <c:layout>
                <c:manualLayout>
                  <c:x val="0.1125"/>
                  <c:y val="-1.8226888305628463E-7"/>
                </c:manualLayout>
              </c:layout>
              <c:tx>
                <c:rich>
                  <a:bodyPr/>
                  <a:lstStyle/>
                  <a:p>
                    <a:fld id="{28A2EBC5-1ECB-4DB9-92A1-D0736C76B5E9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7.89%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0844269466316"/>
                      <c:h val="6.17825896762904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9B3-4A7B-ADF8-EBBAAC009DEE}"/>
                </c:ext>
              </c:extLst>
            </c:dLbl>
            <c:dLbl>
              <c:idx val="3"/>
              <c:layout>
                <c:manualLayout>
                  <c:x val="0.10555555555555556"/>
                  <c:y val="0"/>
                </c:manualLayout>
              </c:layout>
              <c:tx>
                <c:rich>
                  <a:bodyPr/>
                  <a:lstStyle/>
                  <a:p>
                    <a:fld id="{E753564B-4795-48D0-A9C5-187D663AFA99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10.00%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9B3-4A7B-ADF8-EBBAAC009DEE}"/>
                </c:ext>
              </c:extLst>
            </c:dLbl>
            <c:dLbl>
              <c:idx val="4"/>
              <c:layout>
                <c:manualLayout>
                  <c:x val="9.166666666666666E-2"/>
                  <c:y val="0"/>
                </c:manualLayout>
              </c:layout>
              <c:tx>
                <c:rich>
                  <a:bodyPr/>
                  <a:lstStyle/>
                  <a:p>
                    <a:fld id="{9766F8C0-813C-4D73-A0FF-4C2DDEAE8DA0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7.57%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9.166666666666666E-2"/>
                  <c:y val="0"/>
                </c:manualLayout>
              </c:layout>
              <c:tx>
                <c:rich>
                  <a:bodyPr/>
                  <a:lstStyle/>
                  <a:p>
                    <a:fld id="{F48FC9B8-F848-4581-8EAC-0B33CBB30909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6.93%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9B3-4A7B-ADF8-EBBAAC009DEE}"/>
                </c:ext>
              </c:extLst>
            </c:dLbl>
            <c:dLbl>
              <c:idx val="7"/>
              <c:layout>
                <c:manualLayout>
                  <c:x val="9.4444444444444442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4E07357F-3F9F-4AD5-A398-66D97DCE7AF2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8.35%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9.7222222222222224E-2"/>
                  <c:y val="-2.1218890680033321E-17"/>
                </c:manualLayout>
              </c:layout>
              <c:tx>
                <c:rich>
                  <a:bodyPr/>
                  <a:lstStyle/>
                  <a:p>
                    <a:fld id="{9F484C9B-CEA0-4F69-B4F7-AB13AB06CDAF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</a:t>
                    </a:r>
                    <a:r>
                      <a:rPr lang="en-US" altLang="zh-CN" i="1"/>
                      <a:t>9.23%</a:t>
                    </a:r>
                    <a:r>
                      <a:rPr lang="en-US" altLang="zh-CN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B3-4A7B-ADF8-EBBAAC009DE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'Fig4.2'!$A$2:$A$11</c:f>
              <c:strCache>
                <c:ptCount val="10"/>
                <c:pt idx="0">
                  <c:v>Chongqing</c:v>
                </c:pt>
                <c:pt idx="1">
                  <c:v>Shanghai</c:v>
                </c:pt>
                <c:pt idx="2">
                  <c:v>Beijing</c:v>
                </c:pt>
                <c:pt idx="3">
                  <c:v>Chengdu</c:v>
                </c:pt>
                <c:pt idx="4">
                  <c:v>Tianjin</c:v>
                </c:pt>
                <c:pt idx="5">
                  <c:v>Guangzhou</c:v>
                </c:pt>
                <c:pt idx="6">
                  <c:v>Baoding</c:v>
                </c:pt>
                <c:pt idx="7">
                  <c:v>Harbin</c:v>
                </c:pt>
                <c:pt idx="8">
                  <c:v>Suzhou</c:v>
                </c:pt>
                <c:pt idx="9">
                  <c:v>Shenzhen</c:v>
                </c:pt>
              </c:strCache>
            </c:strRef>
          </c:cat>
          <c:val>
            <c:numRef>
              <c:f>'Fig4.2'!$N$2:$N$11</c:f>
              <c:numCache>
                <c:formatCode>General</c:formatCode>
                <c:ptCount val="10"/>
                <c:pt idx="0">
                  <c:v>1521767.6860927129</c:v>
                </c:pt>
                <c:pt idx="1">
                  <c:v>1670578.8943919141</c:v>
                </c:pt>
                <c:pt idx="2">
                  <c:v>1104439.7540318694</c:v>
                </c:pt>
                <c:pt idx="3">
                  <c:v>1077516.9783752437</c:v>
                </c:pt>
                <c:pt idx="4">
                  <c:v>699301.72361246974</c:v>
                </c:pt>
                <c:pt idx="5">
                  <c:v>628886.63316909294</c:v>
                </c:pt>
                <c:pt idx="6">
                  <c:v>556865.89283974702</c:v>
                </c:pt>
                <c:pt idx="7">
                  <c:v>633770.10145217867</c:v>
                </c:pt>
                <c:pt idx="8">
                  <c:v>689092.81080838735</c:v>
                </c:pt>
                <c:pt idx="9">
                  <c:v>393898.28647954005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3-4A7B-ADF8-EBBAAC00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7446095"/>
        <c:axId val="927460495"/>
      </c:barChart>
      <c:catAx>
        <c:axId val="927446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460495"/>
        <c:crosses val="autoZero"/>
        <c:auto val="1"/>
        <c:lblAlgn val="ctr"/>
        <c:lblOffset val="100"/>
        <c:noMultiLvlLbl val="0"/>
      </c:catAx>
      <c:valAx>
        <c:axId val="927460495"/>
        <c:scaling>
          <c:orientation val="minMax"/>
          <c:min val="6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</a:t>
                </a:r>
                <a:r>
                  <a:rPr lang="en-US" sz="1200" b="1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emission (Mt)</a:t>
                </a:r>
                <a:endParaRPr lang="zh-CN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154199475065623"/>
              <c:y val="0.90509477981918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27446095"/>
        <c:crosses val="autoZero"/>
        <c:crossBetween val="between"/>
        <c:majorUnit val="2000000"/>
        <c:dispUnits>
          <c:builtInUnit val="millions"/>
        </c:dispUnits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9517213473315831"/>
          <c:y val="6.0763342082239706E-2"/>
          <c:w val="0.21243350831146107"/>
          <c:h val="0.15237499507832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87275467667015E-2"/>
          <c:y val="3.4207625472290816E-2"/>
          <c:w val="0.85240659290905973"/>
          <c:h val="0.877671881533875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'Fig5'!$O$1:$O$4</c:f>
              <c:numCache>
                <c:formatCode>0.00_ </c:formatCode>
                <c:ptCount val="4"/>
                <c:pt idx="0">
                  <c:v>-1.4758851099999999</c:v>
                </c:pt>
                <c:pt idx="1">
                  <c:v>1.5598049671780641</c:v>
                </c:pt>
                <c:pt idx="2">
                  <c:v>15.825491645382755</c:v>
                </c:pt>
                <c:pt idx="3">
                  <c:v>14.43870051516852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E-4D8E-AB29-47B8BF9C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7218063"/>
        <c:axId val="1034598991"/>
      </c:barChart>
      <c:catAx>
        <c:axId val="1127218063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34598991"/>
        <c:crosses val="autoZero"/>
        <c:auto val="1"/>
        <c:lblAlgn val="ctr"/>
        <c:lblOffset val="100"/>
        <c:noMultiLvlLbl val="0"/>
      </c:catAx>
      <c:valAx>
        <c:axId val="10345989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Cost and Benefit (billion USD)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272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386131966059"/>
          <c:y val="5.0878815911193337E-2"/>
          <c:w val="0.79767777574314835"/>
          <c:h val="0.716973869090260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'Fig5.1hist'!$A$2:$A$9</c:f>
              <c:strCache>
                <c:ptCount val="8"/>
                <c:pt idx="0">
                  <c:v>7-15</c:v>
                </c:pt>
                <c:pt idx="1">
                  <c:v>15-20</c:v>
                </c:pt>
                <c:pt idx="2">
                  <c:v>20-25</c:v>
                </c:pt>
                <c:pt idx="3">
                  <c:v>25-30</c:v>
                </c:pt>
                <c:pt idx="4">
                  <c:v>30-35</c:v>
                </c:pt>
                <c:pt idx="5">
                  <c:v>35-50</c:v>
                </c:pt>
                <c:pt idx="6">
                  <c:v>50-75</c:v>
                </c:pt>
                <c:pt idx="7">
                  <c:v>&gt;75</c:v>
                </c:pt>
              </c:strCache>
            </c:strRef>
          </c:cat>
          <c:val>
            <c:numRef>
              <c:f>'Fig5.1hist'!$B$2:$B$9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3-41BC-B029-BB3F6781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81309952"/>
        <c:axId val="585792048"/>
      </c:barChart>
      <c:catAx>
        <c:axId val="2813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Benefit-cost</a:t>
                </a:r>
                <a:r>
                  <a:rPr lang="en-US" altLang="zh-CN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ratio</a:t>
                </a:r>
                <a:endParaRPr lang="zh-CN" alt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85792048"/>
        <c:crosses val="autoZero"/>
        <c:auto val="1"/>
        <c:lblAlgn val="ctr"/>
        <c:lblOffset val="100"/>
        <c:noMultiLvlLbl val="0"/>
      </c:catAx>
      <c:valAx>
        <c:axId val="585792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Count of cities</a:t>
                </a:r>
                <a:endParaRPr lang="zh-CN" alt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3287062742920595E-3"/>
              <c:y val="0.1953090970011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13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8386131966059"/>
          <c:y val="5.0878815911193337E-2"/>
          <c:w val="0.79767777574314835"/>
          <c:h val="0.716973869090260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'Fig5.1hist'!$C$2:$C$9</c:f>
              <c:strCache>
                <c:ptCount val="8"/>
                <c:pt idx="0">
                  <c:v>0-0.33</c:v>
                </c:pt>
                <c:pt idx="1">
                  <c:v>0.33-0.67</c:v>
                </c:pt>
                <c:pt idx="2">
                  <c:v>0.67-1</c:v>
                </c:pt>
                <c:pt idx="3">
                  <c:v>1-1.5</c:v>
                </c:pt>
                <c:pt idx="4">
                  <c:v>1.5-2</c:v>
                </c:pt>
                <c:pt idx="5">
                  <c:v>2-3</c:v>
                </c:pt>
                <c:pt idx="6">
                  <c:v>3-5</c:v>
                </c:pt>
                <c:pt idx="7">
                  <c:v>5-6.8</c:v>
                </c:pt>
              </c:strCache>
            </c:strRef>
          </c:cat>
          <c:val>
            <c:numRef>
              <c:f>'Fig5.1hist'!$D$2:$D$9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19</c:v>
                </c:pt>
                <c:pt idx="4">
                  <c:v>12</c:v>
                </c:pt>
                <c:pt idx="5">
                  <c:v>13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6-4392-9DC4-587A48BD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81309952"/>
        <c:axId val="585792048"/>
      </c:barChart>
      <c:catAx>
        <c:axId val="2813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Benefit-cost</a:t>
                </a:r>
                <a:r>
                  <a:rPr lang="en-US" altLang="zh-CN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ratio</a:t>
                </a:r>
                <a:endParaRPr lang="zh-CN" alt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85792048"/>
        <c:crosses val="autoZero"/>
        <c:auto val="1"/>
        <c:lblAlgn val="ctr"/>
        <c:lblOffset val="100"/>
        <c:noMultiLvlLbl val="0"/>
      </c:catAx>
      <c:valAx>
        <c:axId val="5857920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Count of cities</a:t>
                </a:r>
                <a:endParaRPr lang="zh-CN" alt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3287062742920595E-3"/>
              <c:y val="0.1953090970011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813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475709505344"/>
          <c:y val="3.8137700850822895E-2"/>
          <c:w val="0.8474944435913021"/>
          <c:h val="0.80791320438040293"/>
        </c:manualLayout>
      </c:layout>
      <c:scatterChart>
        <c:scatterStyle val="smoothMarker"/>
        <c:varyColors val="0"/>
        <c:ser>
          <c:idx val="0"/>
          <c:order val="0"/>
          <c:tx>
            <c:v>Pretimed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755"/>
              <c:tx>
                <c:rich>
                  <a:bodyPr/>
                  <a:lstStyle/>
                  <a:p>
                    <a:r>
                      <a:rPr lang="en-US" altLang="zh-CN"/>
                      <a:t>4.43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A6-46B3-B3A6-155092A1A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'Fig2'!$B$2:$B$2760</c:f>
              <c:numCache>
                <c:formatCode>General</c:formatCode>
                <c:ptCount val="275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  <c:pt idx="2355">
                  <c:v>39.25</c:v>
                </c:pt>
                <c:pt idx="2356">
                  <c:v>39.266666666666666</c:v>
                </c:pt>
                <c:pt idx="2357">
                  <c:v>39.283333333333331</c:v>
                </c:pt>
                <c:pt idx="2358">
                  <c:v>39.299999999999997</c:v>
                </c:pt>
                <c:pt idx="2359">
                  <c:v>39.31666666666667</c:v>
                </c:pt>
                <c:pt idx="2360">
                  <c:v>39.333333333333336</c:v>
                </c:pt>
                <c:pt idx="2361">
                  <c:v>39.35</c:v>
                </c:pt>
                <c:pt idx="2362">
                  <c:v>39.366666666666667</c:v>
                </c:pt>
                <c:pt idx="2363">
                  <c:v>39.383333333333333</c:v>
                </c:pt>
                <c:pt idx="2364">
                  <c:v>39.4</c:v>
                </c:pt>
                <c:pt idx="2365">
                  <c:v>39.416666666666664</c:v>
                </c:pt>
                <c:pt idx="2366">
                  <c:v>39.43333333333333</c:v>
                </c:pt>
                <c:pt idx="2367">
                  <c:v>39.450000000000003</c:v>
                </c:pt>
                <c:pt idx="2368">
                  <c:v>39.466666666666669</c:v>
                </c:pt>
                <c:pt idx="2369">
                  <c:v>39.483333333333334</c:v>
                </c:pt>
                <c:pt idx="2370">
                  <c:v>39.5</c:v>
                </c:pt>
                <c:pt idx="2371">
                  <c:v>39.516666666666666</c:v>
                </c:pt>
                <c:pt idx="2372">
                  <c:v>39.533333333333331</c:v>
                </c:pt>
                <c:pt idx="2373">
                  <c:v>39.549999999999997</c:v>
                </c:pt>
                <c:pt idx="2374">
                  <c:v>39.56666666666667</c:v>
                </c:pt>
                <c:pt idx="2375">
                  <c:v>39.583333333333336</c:v>
                </c:pt>
                <c:pt idx="2376">
                  <c:v>39.6</c:v>
                </c:pt>
                <c:pt idx="2377">
                  <c:v>39.616666666666667</c:v>
                </c:pt>
                <c:pt idx="2378">
                  <c:v>39.633333333333333</c:v>
                </c:pt>
                <c:pt idx="2379">
                  <c:v>39.65</c:v>
                </c:pt>
                <c:pt idx="2380">
                  <c:v>39.666666666666664</c:v>
                </c:pt>
                <c:pt idx="2381">
                  <c:v>39.68333333333333</c:v>
                </c:pt>
                <c:pt idx="2382">
                  <c:v>39.700000000000003</c:v>
                </c:pt>
                <c:pt idx="2383">
                  <c:v>39.716666666666669</c:v>
                </c:pt>
                <c:pt idx="2384">
                  <c:v>39.733333333333334</c:v>
                </c:pt>
                <c:pt idx="2385">
                  <c:v>39.75</c:v>
                </c:pt>
                <c:pt idx="2386">
                  <c:v>39.766666666666666</c:v>
                </c:pt>
                <c:pt idx="2387">
                  <c:v>39.783333333333331</c:v>
                </c:pt>
                <c:pt idx="2388">
                  <c:v>39.799999999999997</c:v>
                </c:pt>
                <c:pt idx="2389">
                  <c:v>39.81666666666667</c:v>
                </c:pt>
                <c:pt idx="2390">
                  <c:v>39.833333333333336</c:v>
                </c:pt>
                <c:pt idx="2391">
                  <c:v>39.85</c:v>
                </c:pt>
                <c:pt idx="2392">
                  <c:v>39.866666666666667</c:v>
                </c:pt>
                <c:pt idx="2393">
                  <c:v>39.883333333333333</c:v>
                </c:pt>
                <c:pt idx="2394">
                  <c:v>39.9</c:v>
                </c:pt>
                <c:pt idx="2395">
                  <c:v>39.916666666666664</c:v>
                </c:pt>
                <c:pt idx="2396">
                  <c:v>39.93333333333333</c:v>
                </c:pt>
                <c:pt idx="2397">
                  <c:v>39.950000000000003</c:v>
                </c:pt>
                <c:pt idx="2398">
                  <c:v>39.966666666666669</c:v>
                </c:pt>
                <c:pt idx="2399">
                  <c:v>39.983333333333334</c:v>
                </c:pt>
                <c:pt idx="2400">
                  <c:v>40</c:v>
                </c:pt>
                <c:pt idx="2401">
                  <c:v>40.016666666666666</c:v>
                </c:pt>
                <c:pt idx="2402">
                  <c:v>40.033333333333331</c:v>
                </c:pt>
                <c:pt idx="2403">
                  <c:v>40.049999999999997</c:v>
                </c:pt>
                <c:pt idx="2404">
                  <c:v>40.06666666666667</c:v>
                </c:pt>
                <c:pt idx="2405">
                  <c:v>40.083333333333336</c:v>
                </c:pt>
                <c:pt idx="2406">
                  <c:v>40.1</c:v>
                </c:pt>
                <c:pt idx="2407">
                  <c:v>40.116666666666667</c:v>
                </c:pt>
                <c:pt idx="2408">
                  <c:v>40.133333333333333</c:v>
                </c:pt>
                <c:pt idx="2409">
                  <c:v>40.15</c:v>
                </c:pt>
                <c:pt idx="2410">
                  <c:v>40.166666666666664</c:v>
                </c:pt>
                <c:pt idx="2411">
                  <c:v>40.18333333333333</c:v>
                </c:pt>
                <c:pt idx="2412">
                  <c:v>40.200000000000003</c:v>
                </c:pt>
                <c:pt idx="2413">
                  <c:v>40.216666666666669</c:v>
                </c:pt>
                <c:pt idx="2414">
                  <c:v>40.233333333333334</c:v>
                </c:pt>
                <c:pt idx="2415">
                  <c:v>40.25</c:v>
                </c:pt>
                <c:pt idx="2416">
                  <c:v>40.266666666666666</c:v>
                </c:pt>
                <c:pt idx="2417">
                  <c:v>40.283333333333331</c:v>
                </c:pt>
                <c:pt idx="2418">
                  <c:v>40.299999999999997</c:v>
                </c:pt>
                <c:pt idx="2419">
                  <c:v>40.31666666666667</c:v>
                </c:pt>
                <c:pt idx="2420">
                  <c:v>40.333333333333336</c:v>
                </c:pt>
                <c:pt idx="2421">
                  <c:v>40.35</c:v>
                </c:pt>
                <c:pt idx="2422">
                  <c:v>40.366666666666667</c:v>
                </c:pt>
                <c:pt idx="2423">
                  <c:v>40.383333333333333</c:v>
                </c:pt>
                <c:pt idx="2424">
                  <c:v>40.4</c:v>
                </c:pt>
                <c:pt idx="2425">
                  <c:v>40.416666666666664</c:v>
                </c:pt>
                <c:pt idx="2426">
                  <c:v>40.43333333333333</c:v>
                </c:pt>
                <c:pt idx="2427">
                  <c:v>40.450000000000003</c:v>
                </c:pt>
                <c:pt idx="2428">
                  <c:v>40.466666666666669</c:v>
                </c:pt>
                <c:pt idx="2429">
                  <c:v>40.483333333333334</c:v>
                </c:pt>
                <c:pt idx="2430">
                  <c:v>40.5</c:v>
                </c:pt>
                <c:pt idx="2431">
                  <c:v>40.516666666666666</c:v>
                </c:pt>
                <c:pt idx="2432">
                  <c:v>40.533333333333331</c:v>
                </c:pt>
                <c:pt idx="2433">
                  <c:v>40.549999999999997</c:v>
                </c:pt>
                <c:pt idx="2434">
                  <c:v>40.56666666666667</c:v>
                </c:pt>
                <c:pt idx="2435">
                  <c:v>40.583333333333336</c:v>
                </c:pt>
                <c:pt idx="2436">
                  <c:v>40.6</c:v>
                </c:pt>
                <c:pt idx="2437">
                  <c:v>40.616666666666667</c:v>
                </c:pt>
                <c:pt idx="2438">
                  <c:v>40.633333333333333</c:v>
                </c:pt>
                <c:pt idx="2439">
                  <c:v>40.65</c:v>
                </c:pt>
                <c:pt idx="2440">
                  <c:v>40.666666666666664</c:v>
                </c:pt>
                <c:pt idx="2441">
                  <c:v>40.68333333333333</c:v>
                </c:pt>
                <c:pt idx="2442">
                  <c:v>40.700000000000003</c:v>
                </c:pt>
                <c:pt idx="2443">
                  <c:v>40.716666666666669</c:v>
                </c:pt>
                <c:pt idx="2444">
                  <c:v>40.733333333333334</c:v>
                </c:pt>
                <c:pt idx="2445">
                  <c:v>40.75</c:v>
                </c:pt>
                <c:pt idx="2446">
                  <c:v>40.766666666666666</c:v>
                </c:pt>
                <c:pt idx="2447">
                  <c:v>40.783333333333331</c:v>
                </c:pt>
                <c:pt idx="2448">
                  <c:v>40.799999999999997</c:v>
                </c:pt>
                <c:pt idx="2449">
                  <c:v>40.81666666666667</c:v>
                </c:pt>
                <c:pt idx="2450">
                  <c:v>40.833333333333336</c:v>
                </c:pt>
                <c:pt idx="2451">
                  <c:v>40.85</c:v>
                </c:pt>
                <c:pt idx="2452">
                  <c:v>40.866666666666667</c:v>
                </c:pt>
                <c:pt idx="2453">
                  <c:v>40.883333333333333</c:v>
                </c:pt>
                <c:pt idx="2454">
                  <c:v>40.9</c:v>
                </c:pt>
                <c:pt idx="2455">
                  <c:v>40.916666666666664</c:v>
                </c:pt>
                <c:pt idx="2456">
                  <c:v>40.93333333333333</c:v>
                </c:pt>
                <c:pt idx="2457">
                  <c:v>40.950000000000003</c:v>
                </c:pt>
                <c:pt idx="2458">
                  <c:v>40.966666666666669</c:v>
                </c:pt>
                <c:pt idx="2459">
                  <c:v>40.983333333333334</c:v>
                </c:pt>
                <c:pt idx="2460">
                  <c:v>41</c:v>
                </c:pt>
                <c:pt idx="2461">
                  <c:v>41.016666666666666</c:v>
                </c:pt>
                <c:pt idx="2462">
                  <c:v>41.033333333333331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41.083333333333336</c:v>
                </c:pt>
                <c:pt idx="2466">
                  <c:v>41.1</c:v>
                </c:pt>
                <c:pt idx="2467">
                  <c:v>41.116666666666667</c:v>
                </c:pt>
                <c:pt idx="2468">
                  <c:v>41.133333333333333</c:v>
                </c:pt>
                <c:pt idx="2469">
                  <c:v>41.15</c:v>
                </c:pt>
                <c:pt idx="2470">
                  <c:v>41.166666666666664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41.216666666666669</c:v>
                </c:pt>
                <c:pt idx="2474">
                  <c:v>41.233333333333334</c:v>
                </c:pt>
                <c:pt idx="2475">
                  <c:v>41.25</c:v>
                </c:pt>
                <c:pt idx="2476">
                  <c:v>41.266666666666666</c:v>
                </c:pt>
                <c:pt idx="2477">
                  <c:v>41.283333333333331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41.333333333333336</c:v>
                </c:pt>
                <c:pt idx="2481">
                  <c:v>41.35</c:v>
                </c:pt>
                <c:pt idx="2482">
                  <c:v>41.366666666666667</c:v>
                </c:pt>
                <c:pt idx="2483">
                  <c:v>41.383333333333333</c:v>
                </c:pt>
                <c:pt idx="2484">
                  <c:v>41.4</c:v>
                </c:pt>
                <c:pt idx="2485">
                  <c:v>41.416666666666664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41.466666666666669</c:v>
                </c:pt>
                <c:pt idx="2489">
                  <c:v>41.483333333333334</c:v>
                </c:pt>
                <c:pt idx="2490">
                  <c:v>41.5</c:v>
                </c:pt>
                <c:pt idx="2491">
                  <c:v>41.516666666666666</c:v>
                </c:pt>
                <c:pt idx="2492">
                  <c:v>41.533333333333331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41.583333333333336</c:v>
                </c:pt>
                <c:pt idx="2496">
                  <c:v>41.6</c:v>
                </c:pt>
                <c:pt idx="2497">
                  <c:v>41.616666666666667</c:v>
                </c:pt>
                <c:pt idx="2498">
                  <c:v>41.633333333333333</c:v>
                </c:pt>
                <c:pt idx="2499">
                  <c:v>41.65</c:v>
                </c:pt>
                <c:pt idx="2500">
                  <c:v>41.666666666666664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41.716666666666669</c:v>
                </c:pt>
                <c:pt idx="2504">
                  <c:v>41.733333333333334</c:v>
                </c:pt>
                <c:pt idx="2505">
                  <c:v>41.75</c:v>
                </c:pt>
                <c:pt idx="2506">
                  <c:v>41.766666666666666</c:v>
                </c:pt>
                <c:pt idx="2507">
                  <c:v>41.783333333333331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41.833333333333336</c:v>
                </c:pt>
                <c:pt idx="2511">
                  <c:v>41.85</c:v>
                </c:pt>
                <c:pt idx="2512">
                  <c:v>41.866666666666667</c:v>
                </c:pt>
                <c:pt idx="2513">
                  <c:v>41.883333333333333</c:v>
                </c:pt>
                <c:pt idx="2514">
                  <c:v>41.9</c:v>
                </c:pt>
                <c:pt idx="2515">
                  <c:v>41.916666666666664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41.966666666666669</c:v>
                </c:pt>
                <c:pt idx="2519">
                  <c:v>41.983333333333334</c:v>
                </c:pt>
                <c:pt idx="2520">
                  <c:v>42</c:v>
                </c:pt>
                <c:pt idx="2521">
                  <c:v>42.016666666666666</c:v>
                </c:pt>
                <c:pt idx="2522">
                  <c:v>42.033333333333331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42.083333333333336</c:v>
                </c:pt>
                <c:pt idx="2526">
                  <c:v>42.1</c:v>
                </c:pt>
                <c:pt idx="2527">
                  <c:v>42.116666666666667</c:v>
                </c:pt>
                <c:pt idx="2528">
                  <c:v>42.133333333333333</c:v>
                </c:pt>
                <c:pt idx="2529">
                  <c:v>42.15</c:v>
                </c:pt>
                <c:pt idx="2530">
                  <c:v>42.166666666666664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42.216666666666669</c:v>
                </c:pt>
                <c:pt idx="2534">
                  <c:v>42.233333333333334</c:v>
                </c:pt>
                <c:pt idx="2535">
                  <c:v>42.25</c:v>
                </c:pt>
                <c:pt idx="2536">
                  <c:v>42.266666666666666</c:v>
                </c:pt>
                <c:pt idx="2537">
                  <c:v>42.283333333333331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42.333333333333336</c:v>
                </c:pt>
                <c:pt idx="2541">
                  <c:v>42.35</c:v>
                </c:pt>
                <c:pt idx="2542">
                  <c:v>42.366666666666667</c:v>
                </c:pt>
                <c:pt idx="2543">
                  <c:v>42.383333333333333</c:v>
                </c:pt>
                <c:pt idx="2544">
                  <c:v>42.4</c:v>
                </c:pt>
                <c:pt idx="2545">
                  <c:v>42.416666666666664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42.466666666666669</c:v>
                </c:pt>
                <c:pt idx="2549">
                  <c:v>42.483333333333334</c:v>
                </c:pt>
                <c:pt idx="2550">
                  <c:v>42.5</c:v>
                </c:pt>
                <c:pt idx="2551">
                  <c:v>42.516666666666666</c:v>
                </c:pt>
                <c:pt idx="2552">
                  <c:v>42.533333333333331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42.583333333333336</c:v>
                </c:pt>
                <c:pt idx="2556">
                  <c:v>42.6</c:v>
                </c:pt>
                <c:pt idx="2557">
                  <c:v>42.616666666666667</c:v>
                </c:pt>
                <c:pt idx="2558">
                  <c:v>42.633333333333333</c:v>
                </c:pt>
                <c:pt idx="2559">
                  <c:v>42.65</c:v>
                </c:pt>
                <c:pt idx="2560">
                  <c:v>42.666666666666664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42.716666666666669</c:v>
                </c:pt>
                <c:pt idx="2564">
                  <c:v>42.733333333333334</c:v>
                </c:pt>
                <c:pt idx="2565">
                  <c:v>42.75</c:v>
                </c:pt>
                <c:pt idx="2566">
                  <c:v>42.766666666666666</c:v>
                </c:pt>
                <c:pt idx="2567">
                  <c:v>42.783333333333331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42.833333333333336</c:v>
                </c:pt>
                <c:pt idx="2571">
                  <c:v>42.85</c:v>
                </c:pt>
                <c:pt idx="2572">
                  <c:v>42.866666666666667</c:v>
                </c:pt>
                <c:pt idx="2573">
                  <c:v>42.883333333333333</c:v>
                </c:pt>
                <c:pt idx="2574">
                  <c:v>42.9</c:v>
                </c:pt>
                <c:pt idx="2575">
                  <c:v>42.916666666666664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42.966666666666669</c:v>
                </c:pt>
                <c:pt idx="2579">
                  <c:v>42.983333333333334</c:v>
                </c:pt>
                <c:pt idx="2580">
                  <c:v>43</c:v>
                </c:pt>
                <c:pt idx="2581">
                  <c:v>43.016666666666666</c:v>
                </c:pt>
                <c:pt idx="2582">
                  <c:v>43.033333333333331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43.083333333333336</c:v>
                </c:pt>
                <c:pt idx="2586">
                  <c:v>43.1</c:v>
                </c:pt>
                <c:pt idx="2587">
                  <c:v>43.116666666666667</c:v>
                </c:pt>
                <c:pt idx="2588">
                  <c:v>43.133333333333333</c:v>
                </c:pt>
                <c:pt idx="2589">
                  <c:v>43.15</c:v>
                </c:pt>
                <c:pt idx="2590">
                  <c:v>43.166666666666664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43.216666666666669</c:v>
                </c:pt>
                <c:pt idx="2594">
                  <c:v>43.233333333333334</c:v>
                </c:pt>
                <c:pt idx="2595">
                  <c:v>43.25</c:v>
                </c:pt>
                <c:pt idx="2596">
                  <c:v>43.266666666666666</c:v>
                </c:pt>
                <c:pt idx="2597">
                  <c:v>43.283333333333331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43.333333333333336</c:v>
                </c:pt>
                <c:pt idx="2601">
                  <c:v>43.35</c:v>
                </c:pt>
                <c:pt idx="2602">
                  <c:v>43.366666666666667</c:v>
                </c:pt>
                <c:pt idx="2603">
                  <c:v>43.383333333333333</c:v>
                </c:pt>
                <c:pt idx="2604">
                  <c:v>43.4</c:v>
                </c:pt>
                <c:pt idx="2605">
                  <c:v>43.416666666666664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43.466666666666669</c:v>
                </c:pt>
                <c:pt idx="2609">
                  <c:v>43.483333333333334</c:v>
                </c:pt>
                <c:pt idx="2610">
                  <c:v>43.5</c:v>
                </c:pt>
                <c:pt idx="2611">
                  <c:v>43.516666666666666</c:v>
                </c:pt>
                <c:pt idx="2612">
                  <c:v>43.533333333333331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43.583333333333336</c:v>
                </c:pt>
                <c:pt idx="2616">
                  <c:v>43.6</c:v>
                </c:pt>
                <c:pt idx="2617">
                  <c:v>43.616666666666667</c:v>
                </c:pt>
                <c:pt idx="2618">
                  <c:v>43.633333333333333</c:v>
                </c:pt>
                <c:pt idx="2619">
                  <c:v>43.65</c:v>
                </c:pt>
                <c:pt idx="2620">
                  <c:v>43.666666666666664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43.716666666666669</c:v>
                </c:pt>
                <c:pt idx="2624">
                  <c:v>43.733333333333334</c:v>
                </c:pt>
                <c:pt idx="2625">
                  <c:v>43.75</c:v>
                </c:pt>
                <c:pt idx="2626">
                  <c:v>43.766666666666666</c:v>
                </c:pt>
                <c:pt idx="2627">
                  <c:v>43.783333333333331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43.833333333333336</c:v>
                </c:pt>
                <c:pt idx="2631">
                  <c:v>43.85</c:v>
                </c:pt>
                <c:pt idx="2632">
                  <c:v>43.866666666666667</c:v>
                </c:pt>
                <c:pt idx="2633">
                  <c:v>43.883333333333333</c:v>
                </c:pt>
                <c:pt idx="2634">
                  <c:v>43.9</c:v>
                </c:pt>
                <c:pt idx="2635">
                  <c:v>43.916666666666664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43.966666666666669</c:v>
                </c:pt>
                <c:pt idx="2639">
                  <c:v>43.983333333333334</c:v>
                </c:pt>
                <c:pt idx="2640">
                  <c:v>44</c:v>
                </c:pt>
                <c:pt idx="2641">
                  <c:v>44.016666666666666</c:v>
                </c:pt>
                <c:pt idx="2642">
                  <c:v>44.033333333333331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44.083333333333336</c:v>
                </c:pt>
                <c:pt idx="2646">
                  <c:v>44.1</c:v>
                </c:pt>
                <c:pt idx="2647">
                  <c:v>44.116666666666667</c:v>
                </c:pt>
                <c:pt idx="2648">
                  <c:v>44.133333333333333</c:v>
                </c:pt>
                <c:pt idx="2649">
                  <c:v>44.15</c:v>
                </c:pt>
                <c:pt idx="2650">
                  <c:v>44.166666666666664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44.216666666666669</c:v>
                </c:pt>
                <c:pt idx="2654">
                  <c:v>44.233333333333334</c:v>
                </c:pt>
                <c:pt idx="2655">
                  <c:v>44.25</c:v>
                </c:pt>
                <c:pt idx="2656">
                  <c:v>44.266666666666666</c:v>
                </c:pt>
                <c:pt idx="2657">
                  <c:v>44.283333333333331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44.333333333333336</c:v>
                </c:pt>
                <c:pt idx="2661">
                  <c:v>44.35</c:v>
                </c:pt>
                <c:pt idx="2662">
                  <c:v>44.366666666666667</c:v>
                </c:pt>
                <c:pt idx="2663">
                  <c:v>44.383333333333333</c:v>
                </c:pt>
                <c:pt idx="2664">
                  <c:v>44.4</c:v>
                </c:pt>
                <c:pt idx="2665">
                  <c:v>44.416666666666664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44.466666666666669</c:v>
                </c:pt>
                <c:pt idx="2669">
                  <c:v>44.483333333333334</c:v>
                </c:pt>
                <c:pt idx="2670">
                  <c:v>44.5</c:v>
                </c:pt>
                <c:pt idx="2671">
                  <c:v>44.516666666666666</c:v>
                </c:pt>
                <c:pt idx="2672">
                  <c:v>44.533333333333331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44.583333333333336</c:v>
                </c:pt>
                <c:pt idx="2676">
                  <c:v>44.6</c:v>
                </c:pt>
                <c:pt idx="2677">
                  <c:v>44.616666666666667</c:v>
                </c:pt>
                <c:pt idx="2678">
                  <c:v>44.633333333333333</c:v>
                </c:pt>
                <c:pt idx="2679">
                  <c:v>44.65</c:v>
                </c:pt>
                <c:pt idx="2680">
                  <c:v>44.666666666666664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44.716666666666669</c:v>
                </c:pt>
                <c:pt idx="2684">
                  <c:v>44.733333333333334</c:v>
                </c:pt>
                <c:pt idx="2685">
                  <c:v>44.75</c:v>
                </c:pt>
                <c:pt idx="2686">
                  <c:v>44.766666666666666</c:v>
                </c:pt>
                <c:pt idx="2687">
                  <c:v>44.783333333333331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44.833333333333336</c:v>
                </c:pt>
                <c:pt idx="2691">
                  <c:v>44.85</c:v>
                </c:pt>
                <c:pt idx="2692">
                  <c:v>44.866666666666667</c:v>
                </c:pt>
                <c:pt idx="2693">
                  <c:v>44.883333333333333</c:v>
                </c:pt>
                <c:pt idx="2694">
                  <c:v>44.9</c:v>
                </c:pt>
                <c:pt idx="2695">
                  <c:v>44.916666666666664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44.966666666666669</c:v>
                </c:pt>
                <c:pt idx="2699">
                  <c:v>44.983333333333334</c:v>
                </c:pt>
                <c:pt idx="2700">
                  <c:v>45</c:v>
                </c:pt>
                <c:pt idx="2701">
                  <c:v>45.016666666666666</c:v>
                </c:pt>
                <c:pt idx="2702">
                  <c:v>45.033333333333331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45.083333333333336</c:v>
                </c:pt>
                <c:pt idx="2706">
                  <c:v>45.1</c:v>
                </c:pt>
                <c:pt idx="2707">
                  <c:v>45.116666666666667</c:v>
                </c:pt>
                <c:pt idx="2708">
                  <c:v>45.133333333333333</c:v>
                </c:pt>
                <c:pt idx="2709">
                  <c:v>45.15</c:v>
                </c:pt>
                <c:pt idx="2710">
                  <c:v>45.166666666666664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45.216666666666669</c:v>
                </c:pt>
                <c:pt idx="2714">
                  <c:v>45.233333333333334</c:v>
                </c:pt>
                <c:pt idx="2715">
                  <c:v>45.25</c:v>
                </c:pt>
                <c:pt idx="2716">
                  <c:v>45.266666666666666</c:v>
                </c:pt>
                <c:pt idx="2717">
                  <c:v>45.283333333333331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45.333333333333336</c:v>
                </c:pt>
                <c:pt idx="2721">
                  <c:v>45.35</c:v>
                </c:pt>
                <c:pt idx="2722">
                  <c:v>45.366666666666667</c:v>
                </c:pt>
                <c:pt idx="2723">
                  <c:v>45.383333333333333</c:v>
                </c:pt>
                <c:pt idx="2724">
                  <c:v>45.4</c:v>
                </c:pt>
                <c:pt idx="2725">
                  <c:v>45.416666666666664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45.466666666666669</c:v>
                </c:pt>
                <c:pt idx="2729">
                  <c:v>45.483333333333334</c:v>
                </c:pt>
                <c:pt idx="2730">
                  <c:v>45.5</c:v>
                </c:pt>
                <c:pt idx="2731">
                  <c:v>45.516666666666666</c:v>
                </c:pt>
                <c:pt idx="2732">
                  <c:v>45.533333333333331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45.583333333333336</c:v>
                </c:pt>
                <c:pt idx="2736">
                  <c:v>45.6</c:v>
                </c:pt>
                <c:pt idx="2737">
                  <c:v>45.616666666666667</c:v>
                </c:pt>
                <c:pt idx="2738">
                  <c:v>45.633333333333333</c:v>
                </c:pt>
                <c:pt idx="2739">
                  <c:v>45.65</c:v>
                </c:pt>
                <c:pt idx="2740">
                  <c:v>45.666666666666664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45.716666666666669</c:v>
                </c:pt>
                <c:pt idx="2744">
                  <c:v>45.733333333333334</c:v>
                </c:pt>
                <c:pt idx="2745">
                  <c:v>45.75</c:v>
                </c:pt>
                <c:pt idx="2746">
                  <c:v>45.766666666666666</c:v>
                </c:pt>
                <c:pt idx="2747">
                  <c:v>45.783333333333331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45.833333333333336</c:v>
                </c:pt>
                <c:pt idx="2751">
                  <c:v>45.85</c:v>
                </c:pt>
                <c:pt idx="2752">
                  <c:v>45.866666666666667</c:v>
                </c:pt>
                <c:pt idx="2753">
                  <c:v>45.883333333333333</c:v>
                </c:pt>
                <c:pt idx="2754">
                  <c:v>45.9</c:v>
                </c:pt>
                <c:pt idx="2755">
                  <c:v>45.916666666666664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45.966666666666669</c:v>
                </c:pt>
              </c:numCache>
            </c:numRef>
          </c:xVal>
          <c:yVal>
            <c:numRef>
              <c:f>'Fig2'!$H$2:$H$2760</c:f>
              <c:numCache>
                <c:formatCode>General</c:formatCode>
                <c:ptCount val="2759"/>
                <c:pt idx="0">
                  <c:v>0.90694399999999997</c:v>
                </c:pt>
                <c:pt idx="1">
                  <c:v>4.3649995559999999</c:v>
                </c:pt>
                <c:pt idx="2">
                  <c:v>7.8230551120000005</c:v>
                </c:pt>
                <c:pt idx="3">
                  <c:v>12.803610668000001</c:v>
                </c:pt>
                <c:pt idx="4">
                  <c:v>13.783888668000001</c:v>
                </c:pt>
                <c:pt idx="5">
                  <c:v>15.753055335000001</c:v>
                </c:pt>
                <c:pt idx="6">
                  <c:v>16.733333335000001</c:v>
                </c:pt>
                <c:pt idx="7">
                  <c:v>19.470000002000003</c:v>
                </c:pt>
                <c:pt idx="8">
                  <c:v>20.450278002000001</c:v>
                </c:pt>
                <c:pt idx="9">
                  <c:v>23.908333558000002</c:v>
                </c:pt>
                <c:pt idx="10">
                  <c:v>24.888611558000001</c:v>
                </c:pt>
                <c:pt idx="11">
                  <c:v>27.625278225000002</c:v>
                </c:pt>
                <c:pt idx="12">
                  <c:v>28.605556225000001</c:v>
                </c:pt>
                <c:pt idx="13">
                  <c:v>29.585834224999999</c:v>
                </c:pt>
                <c:pt idx="14">
                  <c:v>32.322500892000001</c:v>
                </c:pt>
                <c:pt idx="15">
                  <c:v>33.302778891999999</c:v>
                </c:pt>
                <c:pt idx="16">
                  <c:v>34.283056891999998</c:v>
                </c:pt>
                <c:pt idx="17">
                  <c:v>38.406668003</c:v>
                </c:pt>
                <c:pt idx="18">
                  <c:v>41.864723558999998</c:v>
                </c:pt>
                <c:pt idx="19">
                  <c:v>43.833890226000001</c:v>
                </c:pt>
                <c:pt idx="20">
                  <c:v>45.803056893000004</c:v>
                </c:pt>
                <c:pt idx="21">
                  <c:v>47.772223560000008</c:v>
                </c:pt>
                <c:pt idx="22">
                  <c:v>48.752501560000006</c:v>
                </c:pt>
                <c:pt idx="23">
                  <c:v>50.721668227000009</c:v>
                </c:pt>
                <c:pt idx="24">
                  <c:v>51.701946227000008</c:v>
                </c:pt>
                <c:pt idx="25">
                  <c:v>52.682224227000006</c:v>
                </c:pt>
                <c:pt idx="26">
                  <c:v>53.662502227000004</c:v>
                </c:pt>
                <c:pt idx="27">
                  <c:v>54.642780227000003</c:v>
                </c:pt>
                <c:pt idx="28">
                  <c:v>55.623058227000001</c:v>
                </c:pt>
                <c:pt idx="29">
                  <c:v>56.530002227000004</c:v>
                </c:pt>
                <c:pt idx="30">
                  <c:v>57.436946227000007</c:v>
                </c:pt>
                <c:pt idx="31">
                  <c:v>58.34389022700001</c:v>
                </c:pt>
                <c:pt idx="32">
                  <c:v>59.250834227000013</c:v>
                </c:pt>
                <c:pt idx="33">
                  <c:v>60.157778227000016</c:v>
                </c:pt>
                <c:pt idx="34">
                  <c:v>61.064722227000019</c:v>
                </c:pt>
                <c:pt idx="35">
                  <c:v>61.971666227000021</c:v>
                </c:pt>
                <c:pt idx="36">
                  <c:v>62.878610227000024</c:v>
                </c:pt>
                <c:pt idx="37">
                  <c:v>63.785554227000027</c:v>
                </c:pt>
                <c:pt idx="38">
                  <c:v>64.765832227000033</c:v>
                </c:pt>
                <c:pt idx="39">
                  <c:v>65.746110227000031</c:v>
                </c:pt>
                <c:pt idx="40">
                  <c:v>66.653054227000027</c:v>
                </c:pt>
                <c:pt idx="41">
                  <c:v>67.559998227000023</c:v>
                </c:pt>
                <c:pt idx="42">
                  <c:v>68.466942227000018</c:v>
                </c:pt>
                <c:pt idx="43">
                  <c:v>69.447220227000017</c:v>
                </c:pt>
                <c:pt idx="44">
                  <c:v>70.427498227000015</c:v>
                </c:pt>
                <c:pt idx="45">
                  <c:v>71.334442227000011</c:v>
                </c:pt>
                <c:pt idx="46">
                  <c:v>72.241386227000007</c:v>
                </c:pt>
                <c:pt idx="47">
                  <c:v>73.148330227000002</c:v>
                </c:pt>
                <c:pt idx="48">
                  <c:v>74.055274226999998</c:v>
                </c:pt>
                <c:pt idx="49">
                  <c:v>74.962218226999994</c:v>
                </c:pt>
                <c:pt idx="50">
                  <c:v>75.86916222699999</c:v>
                </c:pt>
                <c:pt idx="51">
                  <c:v>76.776106226999985</c:v>
                </c:pt>
                <c:pt idx="52">
                  <c:v>77.683050226999981</c:v>
                </c:pt>
                <c:pt idx="53">
                  <c:v>78.589994226999977</c:v>
                </c:pt>
                <c:pt idx="54">
                  <c:v>79.496938226999973</c:v>
                </c:pt>
                <c:pt idx="55">
                  <c:v>80.403882226999968</c:v>
                </c:pt>
                <c:pt idx="56">
                  <c:v>81.310826226999964</c:v>
                </c:pt>
                <c:pt idx="57">
                  <c:v>82.21777022699996</c:v>
                </c:pt>
                <c:pt idx="58">
                  <c:v>83.124714226999956</c:v>
                </c:pt>
                <c:pt idx="59">
                  <c:v>84.031658226999951</c:v>
                </c:pt>
                <c:pt idx="60">
                  <c:v>85.01193622699995</c:v>
                </c:pt>
                <c:pt idx="61">
                  <c:v>85.918880226999946</c:v>
                </c:pt>
                <c:pt idx="62">
                  <c:v>86.825824226999941</c:v>
                </c:pt>
                <c:pt idx="63">
                  <c:v>87.732768226999937</c:v>
                </c:pt>
                <c:pt idx="64">
                  <c:v>88.639712226999933</c:v>
                </c:pt>
                <c:pt idx="65">
                  <c:v>89.546656226999929</c:v>
                </c:pt>
                <c:pt idx="66">
                  <c:v>90.453600226999924</c:v>
                </c:pt>
                <c:pt idx="67">
                  <c:v>91.36054422699992</c:v>
                </c:pt>
                <c:pt idx="68">
                  <c:v>92.267488226999916</c:v>
                </c:pt>
                <c:pt idx="69">
                  <c:v>93.174432226999912</c:v>
                </c:pt>
                <c:pt idx="70">
                  <c:v>94.081376226999907</c:v>
                </c:pt>
                <c:pt idx="71">
                  <c:v>94.988320226999903</c:v>
                </c:pt>
                <c:pt idx="72">
                  <c:v>95.895264226999899</c:v>
                </c:pt>
                <c:pt idx="73">
                  <c:v>96.802208226999895</c:v>
                </c:pt>
                <c:pt idx="74">
                  <c:v>97.70915222699989</c:v>
                </c:pt>
                <c:pt idx="75">
                  <c:v>98.616096226999886</c:v>
                </c:pt>
                <c:pt idx="76">
                  <c:v>99.523040226999882</c:v>
                </c:pt>
                <c:pt idx="77">
                  <c:v>100.42998422699988</c:v>
                </c:pt>
                <c:pt idx="78">
                  <c:v>101.33692822699987</c:v>
                </c:pt>
                <c:pt idx="79">
                  <c:v>102.24387222699987</c:v>
                </c:pt>
                <c:pt idx="80">
                  <c:v>103.15081622699986</c:v>
                </c:pt>
                <c:pt idx="81">
                  <c:v>104.05776022699986</c:v>
                </c:pt>
                <c:pt idx="82">
                  <c:v>104.96470422699986</c:v>
                </c:pt>
                <c:pt idx="83">
                  <c:v>105.87164822699985</c:v>
                </c:pt>
                <c:pt idx="84">
                  <c:v>106.77859222699985</c:v>
                </c:pt>
                <c:pt idx="85">
                  <c:v>107.68553622699984</c:v>
                </c:pt>
                <c:pt idx="86">
                  <c:v>108.59248022699984</c:v>
                </c:pt>
                <c:pt idx="87">
                  <c:v>109.49942422699984</c:v>
                </c:pt>
                <c:pt idx="88">
                  <c:v>110.40636822699983</c:v>
                </c:pt>
                <c:pt idx="89">
                  <c:v>111.31331222699983</c:v>
                </c:pt>
                <c:pt idx="90">
                  <c:v>112.22025622699982</c:v>
                </c:pt>
                <c:pt idx="91">
                  <c:v>113.12720022699982</c:v>
                </c:pt>
                <c:pt idx="92">
                  <c:v>115.86386689399981</c:v>
                </c:pt>
                <c:pt idx="93">
                  <c:v>119.32192244999982</c:v>
                </c:pt>
                <c:pt idx="94">
                  <c:v>120.30220044999982</c:v>
                </c:pt>
                <c:pt idx="95">
                  <c:v>123.03886711699981</c:v>
                </c:pt>
                <c:pt idx="96">
                  <c:v>125.00803378399981</c:v>
                </c:pt>
                <c:pt idx="97">
                  <c:v>127.7447004509998</c:v>
                </c:pt>
                <c:pt idx="98">
                  <c:v>129.7138671179998</c:v>
                </c:pt>
                <c:pt idx="99">
                  <c:v>130.6941451179998</c:v>
                </c:pt>
                <c:pt idx="100">
                  <c:v>133.4308117849998</c:v>
                </c:pt>
                <c:pt idx="101">
                  <c:v>135.3999784519998</c:v>
                </c:pt>
                <c:pt idx="102">
                  <c:v>136.3802564519998</c:v>
                </c:pt>
                <c:pt idx="103">
                  <c:v>138.34942311899979</c:v>
                </c:pt>
                <c:pt idx="104">
                  <c:v>139.32970111899979</c:v>
                </c:pt>
                <c:pt idx="105">
                  <c:v>142.7877566749998</c:v>
                </c:pt>
                <c:pt idx="106">
                  <c:v>143.7680346749998</c:v>
                </c:pt>
                <c:pt idx="107">
                  <c:v>147.2260902309998</c:v>
                </c:pt>
                <c:pt idx="108">
                  <c:v>148.2063682309998</c:v>
                </c:pt>
                <c:pt idx="109">
                  <c:v>149.1866462309998</c:v>
                </c:pt>
                <c:pt idx="110">
                  <c:v>152.6447017869998</c:v>
                </c:pt>
                <c:pt idx="111">
                  <c:v>153.6249797869998</c:v>
                </c:pt>
                <c:pt idx="112">
                  <c:v>154.6052577869998</c:v>
                </c:pt>
                <c:pt idx="113">
                  <c:v>156.5744244539998</c:v>
                </c:pt>
                <c:pt idx="114">
                  <c:v>158.54359112099979</c:v>
                </c:pt>
                <c:pt idx="115">
                  <c:v>160.51275778799979</c:v>
                </c:pt>
                <c:pt idx="116">
                  <c:v>163.2494244549998</c:v>
                </c:pt>
                <c:pt idx="117">
                  <c:v>164.2297024549998</c:v>
                </c:pt>
                <c:pt idx="118">
                  <c:v>165.20998045499979</c:v>
                </c:pt>
                <c:pt idx="119">
                  <c:v>166.19025845499979</c:v>
                </c:pt>
                <c:pt idx="120">
                  <c:v>167.17053645499979</c:v>
                </c:pt>
                <c:pt idx="121">
                  <c:v>169.9072031219998</c:v>
                </c:pt>
                <c:pt idx="122">
                  <c:v>170.8874811219998</c:v>
                </c:pt>
                <c:pt idx="123">
                  <c:v>171.8677591219998</c:v>
                </c:pt>
                <c:pt idx="124">
                  <c:v>172.84803712199979</c:v>
                </c:pt>
                <c:pt idx="125">
                  <c:v>173.82831512199979</c:v>
                </c:pt>
                <c:pt idx="126">
                  <c:v>174.7352591219998</c:v>
                </c:pt>
                <c:pt idx="127">
                  <c:v>175.64220312199981</c:v>
                </c:pt>
                <c:pt idx="128">
                  <c:v>176.54914712199982</c:v>
                </c:pt>
                <c:pt idx="129">
                  <c:v>177.45609112199983</c:v>
                </c:pt>
                <c:pt idx="130">
                  <c:v>178.36303512199984</c:v>
                </c:pt>
                <c:pt idx="131">
                  <c:v>179.26997912199985</c:v>
                </c:pt>
                <c:pt idx="132">
                  <c:v>180.17692312199986</c:v>
                </c:pt>
                <c:pt idx="133">
                  <c:v>181.08386712199987</c:v>
                </c:pt>
                <c:pt idx="134">
                  <c:v>181.99081112199988</c:v>
                </c:pt>
                <c:pt idx="135">
                  <c:v>182.89775512199989</c:v>
                </c:pt>
                <c:pt idx="136">
                  <c:v>183.8046991219999</c:v>
                </c:pt>
                <c:pt idx="137">
                  <c:v>184.71164312199991</c:v>
                </c:pt>
                <c:pt idx="138">
                  <c:v>185.61858712199992</c:v>
                </c:pt>
                <c:pt idx="139">
                  <c:v>187.58775378899992</c:v>
                </c:pt>
                <c:pt idx="140">
                  <c:v>188.56803178899992</c:v>
                </c:pt>
                <c:pt idx="141">
                  <c:v>190.53719845599991</c:v>
                </c:pt>
                <c:pt idx="142">
                  <c:v>191.51747645599991</c:v>
                </c:pt>
                <c:pt idx="143">
                  <c:v>192.49775445599991</c:v>
                </c:pt>
                <c:pt idx="144">
                  <c:v>193.47803245599991</c:v>
                </c:pt>
                <c:pt idx="145">
                  <c:v>194.38497645599992</c:v>
                </c:pt>
                <c:pt idx="146">
                  <c:v>195.29192045599993</c:v>
                </c:pt>
                <c:pt idx="147">
                  <c:v>196.19886445599994</c:v>
                </c:pt>
                <c:pt idx="148">
                  <c:v>197.10580845599995</c:v>
                </c:pt>
                <c:pt idx="149">
                  <c:v>198.01275245599996</c:v>
                </c:pt>
                <c:pt idx="150">
                  <c:v>198.91969645599997</c:v>
                </c:pt>
                <c:pt idx="151">
                  <c:v>199.82664045599998</c:v>
                </c:pt>
                <c:pt idx="152">
                  <c:v>200.73358445599999</c:v>
                </c:pt>
                <c:pt idx="153">
                  <c:v>201.640528456</c:v>
                </c:pt>
                <c:pt idx="154">
                  <c:v>202.54747245600001</c:v>
                </c:pt>
                <c:pt idx="155">
                  <c:v>203.45441645600002</c:v>
                </c:pt>
                <c:pt idx="156">
                  <c:v>204.36136045600003</c:v>
                </c:pt>
                <c:pt idx="157">
                  <c:v>205.26830445600004</c:v>
                </c:pt>
                <c:pt idx="158">
                  <c:v>206.17524845600005</c:v>
                </c:pt>
                <c:pt idx="159">
                  <c:v>207.08219245600006</c:v>
                </c:pt>
                <c:pt idx="160">
                  <c:v>207.98913645600007</c:v>
                </c:pt>
                <c:pt idx="161">
                  <c:v>208.89608045600008</c:v>
                </c:pt>
                <c:pt idx="162">
                  <c:v>209.80302445600009</c:v>
                </c:pt>
                <c:pt idx="163">
                  <c:v>210.7099684560001</c:v>
                </c:pt>
                <c:pt idx="164">
                  <c:v>211.61691245600011</c:v>
                </c:pt>
                <c:pt idx="165">
                  <c:v>212.52385645600012</c:v>
                </c:pt>
                <c:pt idx="166">
                  <c:v>213.43080045600013</c:v>
                </c:pt>
                <c:pt idx="167">
                  <c:v>214.33774445600014</c:v>
                </c:pt>
                <c:pt idx="168">
                  <c:v>215.24468845600015</c:v>
                </c:pt>
                <c:pt idx="169">
                  <c:v>216.15163245600016</c:v>
                </c:pt>
                <c:pt idx="170">
                  <c:v>218.12079912300015</c:v>
                </c:pt>
                <c:pt idx="171">
                  <c:v>223.10135467900017</c:v>
                </c:pt>
                <c:pt idx="172">
                  <c:v>225.83802134600018</c:v>
                </c:pt>
                <c:pt idx="173">
                  <c:v>229.96163245700018</c:v>
                </c:pt>
                <c:pt idx="174">
                  <c:v>230.94191045700018</c:v>
                </c:pt>
                <c:pt idx="175">
                  <c:v>232.91107712400017</c:v>
                </c:pt>
                <c:pt idx="176">
                  <c:v>235.64774379100018</c:v>
                </c:pt>
                <c:pt idx="177">
                  <c:v>238.38441045800019</c:v>
                </c:pt>
                <c:pt idx="178">
                  <c:v>239.36468845800019</c:v>
                </c:pt>
                <c:pt idx="179">
                  <c:v>240.34496645800019</c:v>
                </c:pt>
                <c:pt idx="180">
                  <c:v>243.0816331250002</c:v>
                </c:pt>
                <c:pt idx="181">
                  <c:v>244.06191112500019</c:v>
                </c:pt>
                <c:pt idx="182">
                  <c:v>246.03107779200019</c:v>
                </c:pt>
                <c:pt idx="183">
                  <c:v>248.7677444590002</c:v>
                </c:pt>
                <c:pt idx="184">
                  <c:v>249.7480224590002</c:v>
                </c:pt>
                <c:pt idx="185">
                  <c:v>250.7283004590002</c:v>
                </c:pt>
                <c:pt idx="186">
                  <c:v>252.69746712600019</c:v>
                </c:pt>
                <c:pt idx="187">
                  <c:v>253.67774512600019</c:v>
                </c:pt>
                <c:pt idx="188">
                  <c:v>256.41441179300017</c:v>
                </c:pt>
                <c:pt idx="189">
                  <c:v>258.38357846000019</c:v>
                </c:pt>
                <c:pt idx="190">
                  <c:v>259.36385646000019</c:v>
                </c:pt>
                <c:pt idx="191">
                  <c:v>261.33302312700022</c:v>
                </c:pt>
                <c:pt idx="192">
                  <c:v>263.30218979400024</c:v>
                </c:pt>
                <c:pt idx="193">
                  <c:v>266.03885646100025</c:v>
                </c:pt>
                <c:pt idx="194">
                  <c:v>268.00802312800027</c:v>
                </c:pt>
                <c:pt idx="195">
                  <c:v>268.98830112800027</c:v>
                </c:pt>
                <c:pt idx="196">
                  <c:v>271.72496779500028</c:v>
                </c:pt>
                <c:pt idx="197">
                  <c:v>273.69413446200031</c:v>
                </c:pt>
                <c:pt idx="198">
                  <c:v>277.15219001800028</c:v>
                </c:pt>
                <c:pt idx="199">
                  <c:v>278.13246801800028</c:v>
                </c:pt>
                <c:pt idx="200">
                  <c:v>279.11274601800028</c:v>
                </c:pt>
                <c:pt idx="201">
                  <c:v>280.09302401800028</c:v>
                </c:pt>
                <c:pt idx="202">
                  <c:v>281.07330201800028</c:v>
                </c:pt>
                <c:pt idx="203">
                  <c:v>283.80996868500029</c:v>
                </c:pt>
                <c:pt idx="204">
                  <c:v>284.79024668500028</c:v>
                </c:pt>
                <c:pt idx="205">
                  <c:v>286.75941335200031</c:v>
                </c:pt>
                <c:pt idx="206">
                  <c:v>287.73969135200031</c:v>
                </c:pt>
                <c:pt idx="207">
                  <c:v>291.19774690800028</c:v>
                </c:pt>
                <c:pt idx="208">
                  <c:v>293.93441357500029</c:v>
                </c:pt>
                <c:pt idx="209">
                  <c:v>296.6710802420003</c:v>
                </c:pt>
                <c:pt idx="210">
                  <c:v>297.6513582420003</c:v>
                </c:pt>
                <c:pt idx="211">
                  <c:v>299.62052490900032</c:v>
                </c:pt>
                <c:pt idx="212">
                  <c:v>301.58969157600035</c:v>
                </c:pt>
                <c:pt idx="213">
                  <c:v>304.32635824300036</c:v>
                </c:pt>
                <c:pt idx="214">
                  <c:v>307.06302491000037</c:v>
                </c:pt>
                <c:pt idx="215">
                  <c:v>308.04330291000036</c:v>
                </c:pt>
                <c:pt idx="216">
                  <c:v>310.01246957700039</c:v>
                </c:pt>
                <c:pt idx="217">
                  <c:v>312.7491362440004</c:v>
                </c:pt>
                <c:pt idx="218">
                  <c:v>313.7294142440004</c:v>
                </c:pt>
                <c:pt idx="219">
                  <c:v>314.70969224400039</c:v>
                </c:pt>
                <c:pt idx="220">
                  <c:v>315.68997024400039</c:v>
                </c:pt>
                <c:pt idx="221">
                  <c:v>316.67024824400039</c:v>
                </c:pt>
                <c:pt idx="222">
                  <c:v>317.65052624400039</c:v>
                </c:pt>
                <c:pt idx="223">
                  <c:v>318.63080424400039</c:v>
                </c:pt>
                <c:pt idx="224">
                  <c:v>319.5377482440004</c:v>
                </c:pt>
                <c:pt idx="225">
                  <c:v>320.44469224400041</c:v>
                </c:pt>
                <c:pt idx="226">
                  <c:v>321.35163624400042</c:v>
                </c:pt>
                <c:pt idx="227">
                  <c:v>322.25858024400043</c:v>
                </c:pt>
                <c:pt idx="228">
                  <c:v>323.16552424400044</c:v>
                </c:pt>
                <c:pt idx="229">
                  <c:v>325.13469091100046</c:v>
                </c:pt>
                <c:pt idx="230">
                  <c:v>327.87135757800047</c:v>
                </c:pt>
                <c:pt idx="231">
                  <c:v>329.84052424500049</c:v>
                </c:pt>
                <c:pt idx="232">
                  <c:v>330.82080224500049</c:v>
                </c:pt>
                <c:pt idx="233">
                  <c:v>331.80108024500049</c:v>
                </c:pt>
                <c:pt idx="234">
                  <c:v>332.78135824500049</c:v>
                </c:pt>
                <c:pt idx="235">
                  <c:v>333.76163624500049</c:v>
                </c:pt>
                <c:pt idx="236">
                  <c:v>334.6685802450005</c:v>
                </c:pt>
                <c:pt idx="237">
                  <c:v>335.57552424500051</c:v>
                </c:pt>
                <c:pt idx="238">
                  <c:v>336.48246824500052</c:v>
                </c:pt>
                <c:pt idx="239">
                  <c:v>337.38941224500053</c:v>
                </c:pt>
                <c:pt idx="240">
                  <c:v>338.29635624500054</c:v>
                </c:pt>
                <c:pt idx="241">
                  <c:v>339.20330024500055</c:v>
                </c:pt>
                <c:pt idx="242">
                  <c:v>340.11024424500056</c:v>
                </c:pt>
                <c:pt idx="243">
                  <c:v>341.01718824500057</c:v>
                </c:pt>
                <c:pt idx="244">
                  <c:v>341.92413224500058</c:v>
                </c:pt>
                <c:pt idx="245">
                  <c:v>342.83107624500059</c:v>
                </c:pt>
                <c:pt idx="246">
                  <c:v>343.7380202450006</c:v>
                </c:pt>
                <c:pt idx="247">
                  <c:v>344.64496424500061</c:v>
                </c:pt>
                <c:pt idx="248">
                  <c:v>345.55190824500062</c:v>
                </c:pt>
                <c:pt idx="249">
                  <c:v>346.45885224500063</c:v>
                </c:pt>
                <c:pt idx="250">
                  <c:v>347.36579624500064</c:v>
                </c:pt>
                <c:pt idx="251">
                  <c:v>348.27274024500065</c:v>
                </c:pt>
                <c:pt idx="252">
                  <c:v>349.17968424500066</c:v>
                </c:pt>
                <c:pt idx="253">
                  <c:v>350.08662824500067</c:v>
                </c:pt>
                <c:pt idx="254">
                  <c:v>350.99357224500068</c:v>
                </c:pt>
                <c:pt idx="255">
                  <c:v>351.90051624500069</c:v>
                </c:pt>
                <c:pt idx="256">
                  <c:v>352.8074602450007</c:v>
                </c:pt>
                <c:pt idx="257">
                  <c:v>353.71440424500071</c:v>
                </c:pt>
                <c:pt idx="258">
                  <c:v>357.17245980100068</c:v>
                </c:pt>
                <c:pt idx="259">
                  <c:v>358.15273780100068</c:v>
                </c:pt>
                <c:pt idx="260">
                  <c:v>362.27634891200069</c:v>
                </c:pt>
                <c:pt idx="261">
                  <c:v>365.73440446800066</c:v>
                </c:pt>
                <c:pt idx="262">
                  <c:v>369.19246002400064</c:v>
                </c:pt>
                <c:pt idx="263">
                  <c:v>371.16162669100066</c:v>
                </c:pt>
                <c:pt idx="264">
                  <c:v>373.13079335800069</c:v>
                </c:pt>
                <c:pt idx="265">
                  <c:v>374.11107135800069</c:v>
                </c:pt>
                <c:pt idx="266">
                  <c:v>376.08023802500071</c:v>
                </c:pt>
                <c:pt idx="267">
                  <c:v>378.81690469200072</c:v>
                </c:pt>
                <c:pt idx="268">
                  <c:v>381.55357135900073</c:v>
                </c:pt>
                <c:pt idx="269">
                  <c:v>384.29023802600074</c:v>
                </c:pt>
                <c:pt idx="270">
                  <c:v>385.27051602600073</c:v>
                </c:pt>
                <c:pt idx="271">
                  <c:v>388.00718269300074</c:v>
                </c:pt>
                <c:pt idx="272">
                  <c:v>388.98746069300074</c:v>
                </c:pt>
                <c:pt idx="273">
                  <c:v>392.44551624900072</c:v>
                </c:pt>
                <c:pt idx="274">
                  <c:v>395.18218291600073</c:v>
                </c:pt>
                <c:pt idx="275">
                  <c:v>396.16246091600073</c:v>
                </c:pt>
                <c:pt idx="276">
                  <c:v>398.89912758300073</c:v>
                </c:pt>
                <c:pt idx="277">
                  <c:v>400.86829425000076</c:v>
                </c:pt>
                <c:pt idx="278">
                  <c:v>403.60496091700077</c:v>
                </c:pt>
                <c:pt idx="279">
                  <c:v>404.58523891700077</c:v>
                </c:pt>
                <c:pt idx="280">
                  <c:v>408.04329447300074</c:v>
                </c:pt>
                <c:pt idx="281">
                  <c:v>409.02357247300074</c:v>
                </c:pt>
                <c:pt idx="282">
                  <c:v>410.00385047300074</c:v>
                </c:pt>
                <c:pt idx="283">
                  <c:v>411.97301714000076</c:v>
                </c:pt>
                <c:pt idx="284">
                  <c:v>415.43107269600074</c:v>
                </c:pt>
                <c:pt idx="285">
                  <c:v>416.41135069600074</c:v>
                </c:pt>
                <c:pt idx="286">
                  <c:v>418.38051736300076</c:v>
                </c:pt>
                <c:pt idx="287">
                  <c:v>421.11718403000077</c:v>
                </c:pt>
                <c:pt idx="288">
                  <c:v>422.09746203000077</c:v>
                </c:pt>
                <c:pt idx="289">
                  <c:v>423.07774003000077</c:v>
                </c:pt>
                <c:pt idx="290">
                  <c:v>424.05801803000077</c:v>
                </c:pt>
                <c:pt idx="291">
                  <c:v>426.79468469700078</c:v>
                </c:pt>
                <c:pt idx="292">
                  <c:v>429.53135136400078</c:v>
                </c:pt>
                <c:pt idx="293">
                  <c:v>430.51162936400078</c:v>
                </c:pt>
                <c:pt idx="294">
                  <c:v>434.63524047500078</c:v>
                </c:pt>
                <c:pt idx="295">
                  <c:v>435.61551847500078</c:v>
                </c:pt>
                <c:pt idx="296">
                  <c:v>436.59579647500078</c:v>
                </c:pt>
                <c:pt idx="297">
                  <c:v>437.57607447500078</c:v>
                </c:pt>
                <c:pt idx="298">
                  <c:v>440.31274114200079</c:v>
                </c:pt>
                <c:pt idx="299">
                  <c:v>443.0494078090008</c:v>
                </c:pt>
                <c:pt idx="300">
                  <c:v>444.0296858090008</c:v>
                </c:pt>
                <c:pt idx="301">
                  <c:v>446.7663524760008</c:v>
                </c:pt>
                <c:pt idx="302">
                  <c:v>447.7466304760008</c:v>
                </c:pt>
                <c:pt idx="303">
                  <c:v>450.48329714300081</c:v>
                </c:pt>
                <c:pt idx="304">
                  <c:v>452.45246381000084</c:v>
                </c:pt>
                <c:pt idx="305">
                  <c:v>453.43274181000083</c:v>
                </c:pt>
                <c:pt idx="306">
                  <c:v>454.41301981000083</c:v>
                </c:pt>
                <c:pt idx="307">
                  <c:v>457.14968647700084</c:v>
                </c:pt>
                <c:pt idx="308">
                  <c:v>458.12996447700084</c:v>
                </c:pt>
                <c:pt idx="309">
                  <c:v>459.11024247700084</c:v>
                </c:pt>
                <c:pt idx="310">
                  <c:v>463.23385358800084</c:v>
                </c:pt>
                <c:pt idx="311">
                  <c:v>464.21413158800084</c:v>
                </c:pt>
                <c:pt idx="312">
                  <c:v>466.18329825500086</c:v>
                </c:pt>
                <c:pt idx="313">
                  <c:v>469.64135381100084</c:v>
                </c:pt>
                <c:pt idx="314">
                  <c:v>473.09940936700082</c:v>
                </c:pt>
                <c:pt idx="315">
                  <c:v>475.83607603400083</c:v>
                </c:pt>
                <c:pt idx="316">
                  <c:v>476.81635403400082</c:v>
                </c:pt>
                <c:pt idx="317">
                  <c:v>480.2744095900008</c:v>
                </c:pt>
                <c:pt idx="318">
                  <c:v>481.2546875900008</c:v>
                </c:pt>
                <c:pt idx="319">
                  <c:v>483.22385425700082</c:v>
                </c:pt>
                <c:pt idx="320">
                  <c:v>484.20413225700082</c:v>
                </c:pt>
                <c:pt idx="321">
                  <c:v>486.94079892400083</c:v>
                </c:pt>
                <c:pt idx="322">
                  <c:v>490.39885448000081</c:v>
                </c:pt>
                <c:pt idx="323">
                  <c:v>491.37913248000081</c:v>
                </c:pt>
                <c:pt idx="324">
                  <c:v>494.11579914700081</c:v>
                </c:pt>
                <c:pt idx="325">
                  <c:v>496.85246581400082</c:v>
                </c:pt>
                <c:pt idx="326">
                  <c:v>497.83274381400082</c:v>
                </c:pt>
                <c:pt idx="327">
                  <c:v>501.95635492500082</c:v>
                </c:pt>
                <c:pt idx="328">
                  <c:v>502.93663292500082</c:v>
                </c:pt>
                <c:pt idx="329">
                  <c:v>504.90579959200085</c:v>
                </c:pt>
                <c:pt idx="330">
                  <c:v>506.87496625900087</c:v>
                </c:pt>
                <c:pt idx="331">
                  <c:v>508.8441329260009</c:v>
                </c:pt>
                <c:pt idx="332">
                  <c:v>509.82441092600089</c:v>
                </c:pt>
                <c:pt idx="333">
                  <c:v>513.28246648200093</c:v>
                </c:pt>
                <c:pt idx="334">
                  <c:v>514.26274448200093</c:v>
                </c:pt>
                <c:pt idx="335">
                  <c:v>515.24302248200092</c:v>
                </c:pt>
                <c:pt idx="336">
                  <c:v>516.22330048200092</c:v>
                </c:pt>
                <c:pt idx="337">
                  <c:v>519.6813560380009</c:v>
                </c:pt>
                <c:pt idx="338">
                  <c:v>523.13941159400088</c:v>
                </c:pt>
                <c:pt idx="339">
                  <c:v>524.11968959400087</c:v>
                </c:pt>
                <c:pt idx="340">
                  <c:v>525.09996759400087</c:v>
                </c:pt>
                <c:pt idx="341">
                  <c:v>526.08024559400087</c:v>
                </c:pt>
                <c:pt idx="342">
                  <c:v>527.06052359400087</c:v>
                </c:pt>
                <c:pt idx="343">
                  <c:v>528.04080159400087</c:v>
                </c:pt>
                <c:pt idx="344">
                  <c:v>529.02107959400087</c:v>
                </c:pt>
                <c:pt idx="345">
                  <c:v>529.92802359400082</c:v>
                </c:pt>
                <c:pt idx="346">
                  <c:v>530.83496759400077</c:v>
                </c:pt>
                <c:pt idx="347">
                  <c:v>531.74191159400073</c:v>
                </c:pt>
                <c:pt idx="348">
                  <c:v>532.64885559400068</c:v>
                </c:pt>
                <c:pt idx="349">
                  <c:v>533.55579959400063</c:v>
                </c:pt>
                <c:pt idx="350">
                  <c:v>534.46274359400059</c:v>
                </c:pt>
                <c:pt idx="351">
                  <c:v>535.36968759400054</c:v>
                </c:pt>
                <c:pt idx="352">
                  <c:v>536.27663159400049</c:v>
                </c:pt>
                <c:pt idx="353">
                  <c:v>537.18357559400044</c:v>
                </c:pt>
                <c:pt idx="354">
                  <c:v>538.0905195940004</c:v>
                </c:pt>
                <c:pt idx="355">
                  <c:v>538.99746359400035</c:v>
                </c:pt>
                <c:pt idx="356">
                  <c:v>539.97774159400035</c:v>
                </c:pt>
                <c:pt idx="357">
                  <c:v>540.95801959400035</c:v>
                </c:pt>
                <c:pt idx="358">
                  <c:v>541.8649635940003</c:v>
                </c:pt>
                <c:pt idx="359">
                  <c:v>545.32301915000028</c:v>
                </c:pt>
                <c:pt idx="360">
                  <c:v>550.30357470600029</c:v>
                </c:pt>
                <c:pt idx="361">
                  <c:v>551.28385270600029</c:v>
                </c:pt>
                <c:pt idx="362">
                  <c:v>553.25301937300026</c:v>
                </c:pt>
                <c:pt idx="363">
                  <c:v>555.22218604000022</c:v>
                </c:pt>
                <c:pt idx="364">
                  <c:v>556.20246404000022</c:v>
                </c:pt>
                <c:pt idx="365">
                  <c:v>557.18274204000022</c:v>
                </c:pt>
                <c:pt idx="366">
                  <c:v>559.91940870700023</c:v>
                </c:pt>
                <c:pt idx="367">
                  <c:v>560.89968670700023</c:v>
                </c:pt>
                <c:pt idx="368">
                  <c:v>562.8688533740002</c:v>
                </c:pt>
                <c:pt idx="369">
                  <c:v>565.6055200410002</c:v>
                </c:pt>
                <c:pt idx="370">
                  <c:v>567.57468670800017</c:v>
                </c:pt>
                <c:pt idx="371">
                  <c:v>568.55496470800017</c:v>
                </c:pt>
                <c:pt idx="372">
                  <c:v>571.29163137500018</c:v>
                </c:pt>
                <c:pt idx="373">
                  <c:v>574.02829804200019</c:v>
                </c:pt>
                <c:pt idx="374">
                  <c:v>575.00857604200019</c:v>
                </c:pt>
                <c:pt idx="375">
                  <c:v>577.74524270900019</c:v>
                </c:pt>
                <c:pt idx="376">
                  <c:v>578.72552070900019</c:v>
                </c:pt>
                <c:pt idx="377">
                  <c:v>579.70579870900019</c:v>
                </c:pt>
                <c:pt idx="378">
                  <c:v>582.4424653760002</c:v>
                </c:pt>
                <c:pt idx="379">
                  <c:v>583.4227433760002</c:v>
                </c:pt>
                <c:pt idx="380">
                  <c:v>584.4030213760002</c:v>
                </c:pt>
                <c:pt idx="381">
                  <c:v>587.86107693200017</c:v>
                </c:pt>
                <c:pt idx="382">
                  <c:v>590.59774359900018</c:v>
                </c:pt>
                <c:pt idx="383">
                  <c:v>593.33441026600019</c:v>
                </c:pt>
                <c:pt idx="384">
                  <c:v>596.0710769330002</c:v>
                </c:pt>
                <c:pt idx="385">
                  <c:v>597.0513549330002</c:v>
                </c:pt>
                <c:pt idx="386">
                  <c:v>599.78802160000021</c:v>
                </c:pt>
                <c:pt idx="387">
                  <c:v>602.52468826700022</c:v>
                </c:pt>
                <c:pt idx="388">
                  <c:v>603.50496626700021</c:v>
                </c:pt>
                <c:pt idx="389">
                  <c:v>604.48524426700021</c:v>
                </c:pt>
                <c:pt idx="390">
                  <c:v>607.94329982300019</c:v>
                </c:pt>
                <c:pt idx="391">
                  <c:v>608.92357782300019</c:v>
                </c:pt>
                <c:pt idx="392">
                  <c:v>609.90385582300019</c:v>
                </c:pt>
                <c:pt idx="393">
                  <c:v>612.64052249000019</c:v>
                </c:pt>
                <c:pt idx="394">
                  <c:v>613.62080049000019</c:v>
                </c:pt>
                <c:pt idx="395">
                  <c:v>615.58996715700016</c:v>
                </c:pt>
                <c:pt idx="396">
                  <c:v>616.57024515700016</c:v>
                </c:pt>
                <c:pt idx="397">
                  <c:v>618.53941182400013</c:v>
                </c:pt>
                <c:pt idx="398">
                  <c:v>619.51968982400012</c:v>
                </c:pt>
                <c:pt idx="399">
                  <c:v>622.25635649100013</c:v>
                </c:pt>
                <c:pt idx="400">
                  <c:v>623.23663449100013</c:v>
                </c:pt>
                <c:pt idx="401">
                  <c:v>624.21691249100013</c:v>
                </c:pt>
                <c:pt idx="402">
                  <c:v>625.19719049100013</c:v>
                </c:pt>
                <c:pt idx="403">
                  <c:v>626.17746849100013</c:v>
                </c:pt>
                <c:pt idx="404">
                  <c:v>627.15774649100013</c:v>
                </c:pt>
                <c:pt idx="405">
                  <c:v>628.13802449100012</c:v>
                </c:pt>
                <c:pt idx="406">
                  <c:v>629.11830249100012</c:v>
                </c:pt>
                <c:pt idx="407">
                  <c:v>631.85496915800013</c:v>
                </c:pt>
                <c:pt idx="408">
                  <c:v>632.83524715800013</c:v>
                </c:pt>
                <c:pt idx="409">
                  <c:v>634.8044138250001</c:v>
                </c:pt>
                <c:pt idx="410">
                  <c:v>637.54108049200011</c:v>
                </c:pt>
                <c:pt idx="411">
                  <c:v>639.51024715900007</c:v>
                </c:pt>
                <c:pt idx="412">
                  <c:v>641.47941382600004</c:v>
                </c:pt>
                <c:pt idx="413">
                  <c:v>642.45969182600004</c:v>
                </c:pt>
                <c:pt idx="414">
                  <c:v>644.42885849300001</c:v>
                </c:pt>
                <c:pt idx="415">
                  <c:v>645.40913649300001</c:v>
                </c:pt>
                <c:pt idx="416">
                  <c:v>647.37830315999997</c:v>
                </c:pt>
                <c:pt idx="417">
                  <c:v>649.34746982699994</c:v>
                </c:pt>
                <c:pt idx="418">
                  <c:v>652.08413649399995</c:v>
                </c:pt>
                <c:pt idx="419">
                  <c:v>653.06441449399995</c:v>
                </c:pt>
                <c:pt idx="420">
                  <c:v>654.04469249399995</c:v>
                </c:pt>
                <c:pt idx="421">
                  <c:v>656.01385916099991</c:v>
                </c:pt>
                <c:pt idx="422">
                  <c:v>658.75052582799992</c:v>
                </c:pt>
                <c:pt idx="423">
                  <c:v>662.2085813839999</c:v>
                </c:pt>
                <c:pt idx="424">
                  <c:v>663.1888593839999</c:v>
                </c:pt>
                <c:pt idx="425">
                  <c:v>664.1691373839999</c:v>
                </c:pt>
                <c:pt idx="426">
                  <c:v>666.9058040509999</c:v>
                </c:pt>
                <c:pt idx="427">
                  <c:v>667.8860820509999</c:v>
                </c:pt>
                <c:pt idx="428">
                  <c:v>668.8663600509999</c:v>
                </c:pt>
                <c:pt idx="429">
                  <c:v>672.32441560699988</c:v>
                </c:pt>
                <c:pt idx="430">
                  <c:v>674.29358227399985</c:v>
                </c:pt>
                <c:pt idx="431">
                  <c:v>676.26274894099981</c:v>
                </c:pt>
                <c:pt idx="432">
                  <c:v>677.24302694099981</c:v>
                </c:pt>
                <c:pt idx="433">
                  <c:v>679.21219360799978</c:v>
                </c:pt>
                <c:pt idx="434">
                  <c:v>682.67024916399976</c:v>
                </c:pt>
                <c:pt idx="435">
                  <c:v>683.65052716399975</c:v>
                </c:pt>
                <c:pt idx="436">
                  <c:v>686.38719383099976</c:v>
                </c:pt>
                <c:pt idx="437">
                  <c:v>688.35636049799973</c:v>
                </c:pt>
                <c:pt idx="438">
                  <c:v>691.09302716499974</c:v>
                </c:pt>
                <c:pt idx="439">
                  <c:v>692.07330516499974</c:v>
                </c:pt>
                <c:pt idx="440">
                  <c:v>696.19691627599968</c:v>
                </c:pt>
                <c:pt idx="441">
                  <c:v>697.17719427599968</c:v>
                </c:pt>
                <c:pt idx="442">
                  <c:v>700.63524983199966</c:v>
                </c:pt>
                <c:pt idx="443">
                  <c:v>703.37191649899967</c:v>
                </c:pt>
                <c:pt idx="444">
                  <c:v>704.35219449899967</c:v>
                </c:pt>
                <c:pt idx="445">
                  <c:v>707.81025005499964</c:v>
                </c:pt>
                <c:pt idx="446">
                  <c:v>709.77941672199961</c:v>
                </c:pt>
                <c:pt idx="447">
                  <c:v>710.75969472199961</c:v>
                </c:pt>
                <c:pt idx="448">
                  <c:v>714.88330583299955</c:v>
                </c:pt>
                <c:pt idx="449">
                  <c:v>715.86358383299955</c:v>
                </c:pt>
                <c:pt idx="450">
                  <c:v>719.32163938899953</c:v>
                </c:pt>
                <c:pt idx="451">
                  <c:v>720.30191738899953</c:v>
                </c:pt>
                <c:pt idx="452">
                  <c:v>723.75275072199952</c:v>
                </c:pt>
                <c:pt idx="453">
                  <c:v>726.44247294399952</c:v>
                </c:pt>
                <c:pt idx="454">
                  <c:v>727.42275094399952</c:v>
                </c:pt>
                <c:pt idx="455">
                  <c:v>728.40302894399952</c:v>
                </c:pt>
                <c:pt idx="456">
                  <c:v>731.13969561099952</c:v>
                </c:pt>
                <c:pt idx="457">
                  <c:v>732.11997361099952</c:v>
                </c:pt>
                <c:pt idx="458">
                  <c:v>736.24358472199947</c:v>
                </c:pt>
                <c:pt idx="459">
                  <c:v>737.22386272199947</c:v>
                </c:pt>
                <c:pt idx="460">
                  <c:v>738.20414072199947</c:v>
                </c:pt>
                <c:pt idx="461">
                  <c:v>739.18441872199946</c:v>
                </c:pt>
                <c:pt idx="462">
                  <c:v>740.16469672199946</c:v>
                </c:pt>
                <c:pt idx="463">
                  <c:v>742.90136338899947</c:v>
                </c:pt>
                <c:pt idx="464">
                  <c:v>743.88164138899947</c:v>
                </c:pt>
                <c:pt idx="465">
                  <c:v>744.86191938899947</c:v>
                </c:pt>
                <c:pt idx="466">
                  <c:v>745.84219738899947</c:v>
                </c:pt>
                <c:pt idx="467">
                  <c:v>746.82247538899946</c:v>
                </c:pt>
                <c:pt idx="468">
                  <c:v>747.80275338899946</c:v>
                </c:pt>
                <c:pt idx="469">
                  <c:v>748.78303138899946</c:v>
                </c:pt>
                <c:pt idx="470">
                  <c:v>749.76330938899946</c:v>
                </c:pt>
                <c:pt idx="471">
                  <c:v>750.74358738899946</c:v>
                </c:pt>
                <c:pt idx="472">
                  <c:v>752.71275405599943</c:v>
                </c:pt>
                <c:pt idx="473">
                  <c:v>753.69303205599942</c:v>
                </c:pt>
                <c:pt idx="474">
                  <c:v>756.42969872299943</c:v>
                </c:pt>
                <c:pt idx="475">
                  <c:v>757.40997672299943</c:v>
                </c:pt>
                <c:pt idx="476">
                  <c:v>758.39025472299943</c:v>
                </c:pt>
                <c:pt idx="477">
                  <c:v>760.3594213899994</c:v>
                </c:pt>
                <c:pt idx="478">
                  <c:v>761.3396993899994</c:v>
                </c:pt>
                <c:pt idx="479">
                  <c:v>762.31997738999939</c:v>
                </c:pt>
                <c:pt idx="480">
                  <c:v>763.30025538999939</c:v>
                </c:pt>
                <c:pt idx="481">
                  <c:v>766.0369220569994</c:v>
                </c:pt>
                <c:pt idx="482">
                  <c:v>767.0172000569994</c:v>
                </c:pt>
                <c:pt idx="483">
                  <c:v>767.9974780569994</c:v>
                </c:pt>
                <c:pt idx="484">
                  <c:v>768.9777560569994</c:v>
                </c:pt>
                <c:pt idx="485">
                  <c:v>770.94692272399936</c:v>
                </c:pt>
                <c:pt idx="486">
                  <c:v>772.91608939099933</c:v>
                </c:pt>
                <c:pt idx="487">
                  <c:v>773.89636739099933</c:v>
                </c:pt>
                <c:pt idx="488">
                  <c:v>778.01997850199928</c:v>
                </c:pt>
                <c:pt idx="489">
                  <c:v>779.00025650199927</c:v>
                </c:pt>
                <c:pt idx="490">
                  <c:v>779.98053450199927</c:v>
                </c:pt>
                <c:pt idx="491">
                  <c:v>780.96081250199927</c:v>
                </c:pt>
                <c:pt idx="492">
                  <c:v>782.92997916899924</c:v>
                </c:pt>
                <c:pt idx="493">
                  <c:v>783.91025716899924</c:v>
                </c:pt>
                <c:pt idx="494">
                  <c:v>784.89053516899924</c:v>
                </c:pt>
                <c:pt idx="495">
                  <c:v>785.87081316899923</c:v>
                </c:pt>
                <c:pt idx="496">
                  <c:v>786.77775716899919</c:v>
                </c:pt>
                <c:pt idx="497">
                  <c:v>787.68470116899914</c:v>
                </c:pt>
                <c:pt idx="498">
                  <c:v>788.59164516899909</c:v>
                </c:pt>
                <c:pt idx="499">
                  <c:v>789.49858916899905</c:v>
                </c:pt>
                <c:pt idx="500">
                  <c:v>790.405533168999</c:v>
                </c:pt>
                <c:pt idx="501">
                  <c:v>791.31247716899895</c:v>
                </c:pt>
                <c:pt idx="502">
                  <c:v>792.21942116899891</c:v>
                </c:pt>
                <c:pt idx="503">
                  <c:v>793.12636516899886</c:v>
                </c:pt>
                <c:pt idx="504">
                  <c:v>794.03330916899881</c:v>
                </c:pt>
                <c:pt idx="505">
                  <c:v>794.94025316899877</c:v>
                </c:pt>
                <c:pt idx="506">
                  <c:v>795.84719716899872</c:v>
                </c:pt>
                <c:pt idx="507">
                  <c:v>796.75414116899867</c:v>
                </c:pt>
                <c:pt idx="508">
                  <c:v>797.66108516899862</c:v>
                </c:pt>
                <c:pt idx="509">
                  <c:v>798.56802916899858</c:v>
                </c:pt>
                <c:pt idx="510">
                  <c:v>799.47497316899853</c:v>
                </c:pt>
                <c:pt idx="511">
                  <c:v>800.38191716899848</c:v>
                </c:pt>
                <c:pt idx="512">
                  <c:v>801.28886116899844</c:v>
                </c:pt>
                <c:pt idx="513">
                  <c:v>802.19580516899839</c:v>
                </c:pt>
                <c:pt idx="514">
                  <c:v>803.10274916899834</c:v>
                </c:pt>
                <c:pt idx="515">
                  <c:v>804.0096931689983</c:v>
                </c:pt>
                <c:pt idx="516">
                  <c:v>804.91663716899825</c:v>
                </c:pt>
                <c:pt idx="517">
                  <c:v>805.8235811689982</c:v>
                </c:pt>
                <c:pt idx="518">
                  <c:v>806.73052516899816</c:v>
                </c:pt>
                <c:pt idx="519">
                  <c:v>807.63746916899811</c:v>
                </c:pt>
                <c:pt idx="520">
                  <c:v>808.54441316899806</c:v>
                </c:pt>
                <c:pt idx="521">
                  <c:v>809.45135716899802</c:v>
                </c:pt>
                <c:pt idx="522">
                  <c:v>810.35830116899797</c:v>
                </c:pt>
                <c:pt idx="523">
                  <c:v>811.26524516899792</c:v>
                </c:pt>
                <c:pt idx="524">
                  <c:v>812.17218916899787</c:v>
                </c:pt>
                <c:pt idx="525">
                  <c:v>813.07913316899783</c:v>
                </c:pt>
                <c:pt idx="526">
                  <c:v>813.98607716899778</c:v>
                </c:pt>
                <c:pt idx="527">
                  <c:v>814.89302116899773</c:v>
                </c:pt>
                <c:pt idx="528">
                  <c:v>815.79996516899769</c:v>
                </c:pt>
                <c:pt idx="529">
                  <c:v>816.70690916899764</c:v>
                </c:pt>
                <c:pt idx="530">
                  <c:v>817.61385316899759</c:v>
                </c:pt>
                <c:pt idx="531">
                  <c:v>818.52079716899755</c:v>
                </c:pt>
                <c:pt idx="532">
                  <c:v>819.4277411689975</c:v>
                </c:pt>
                <c:pt idx="533">
                  <c:v>820.33468516899745</c:v>
                </c:pt>
                <c:pt idx="534">
                  <c:v>821.24162916899741</c:v>
                </c:pt>
                <c:pt idx="535">
                  <c:v>822.14857316899736</c:v>
                </c:pt>
                <c:pt idx="536">
                  <c:v>823.05551716899731</c:v>
                </c:pt>
                <c:pt idx="537">
                  <c:v>823.96246116899727</c:v>
                </c:pt>
                <c:pt idx="538">
                  <c:v>824.86940516899722</c:v>
                </c:pt>
                <c:pt idx="539">
                  <c:v>825.77634916899717</c:v>
                </c:pt>
                <c:pt idx="540">
                  <c:v>826.68329316899712</c:v>
                </c:pt>
                <c:pt idx="541">
                  <c:v>827.59023716899708</c:v>
                </c:pt>
                <c:pt idx="542">
                  <c:v>828.49718116899703</c:v>
                </c:pt>
                <c:pt idx="543">
                  <c:v>829.40412516899698</c:v>
                </c:pt>
                <c:pt idx="544">
                  <c:v>830.31106916899694</c:v>
                </c:pt>
                <c:pt idx="545">
                  <c:v>831.21801316899689</c:v>
                </c:pt>
                <c:pt idx="546">
                  <c:v>832.12495716899684</c:v>
                </c:pt>
                <c:pt idx="547">
                  <c:v>833.0319011689968</c:v>
                </c:pt>
                <c:pt idx="548">
                  <c:v>833.93884516899675</c:v>
                </c:pt>
                <c:pt idx="549">
                  <c:v>834.8457891689967</c:v>
                </c:pt>
                <c:pt idx="550">
                  <c:v>835.75273316899666</c:v>
                </c:pt>
                <c:pt idx="551">
                  <c:v>836.65967716899661</c:v>
                </c:pt>
                <c:pt idx="552">
                  <c:v>837.56662116899656</c:v>
                </c:pt>
                <c:pt idx="553">
                  <c:v>838.47356516899652</c:v>
                </c:pt>
                <c:pt idx="554">
                  <c:v>839.38050916899647</c:v>
                </c:pt>
                <c:pt idx="555">
                  <c:v>840.28745316899642</c:v>
                </c:pt>
                <c:pt idx="556">
                  <c:v>841.19439716899637</c:v>
                </c:pt>
                <c:pt idx="557">
                  <c:v>842.10134116899633</c:v>
                </c:pt>
                <c:pt idx="558">
                  <c:v>843.00828516899628</c:v>
                </c:pt>
                <c:pt idx="559">
                  <c:v>843.91522916899623</c:v>
                </c:pt>
                <c:pt idx="560">
                  <c:v>844.82217316899619</c:v>
                </c:pt>
                <c:pt idx="561">
                  <c:v>845.72911716899614</c:v>
                </c:pt>
                <c:pt idx="562">
                  <c:v>846.63606116899609</c:v>
                </c:pt>
                <c:pt idx="563">
                  <c:v>847.54300516899605</c:v>
                </c:pt>
                <c:pt idx="564">
                  <c:v>848.449949168996</c:v>
                </c:pt>
                <c:pt idx="565">
                  <c:v>849.35689316899595</c:v>
                </c:pt>
                <c:pt idx="566">
                  <c:v>850.26383716899591</c:v>
                </c:pt>
                <c:pt idx="567">
                  <c:v>851.17078116899586</c:v>
                </c:pt>
                <c:pt idx="568">
                  <c:v>852.07772516899581</c:v>
                </c:pt>
                <c:pt idx="569">
                  <c:v>852.98466916899577</c:v>
                </c:pt>
                <c:pt idx="570">
                  <c:v>853.89161316899572</c:v>
                </c:pt>
                <c:pt idx="571">
                  <c:v>854.79855716899567</c:v>
                </c:pt>
                <c:pt idx="572">
                  <c:v>855.70550116899562</c:v>
                </c:pt>
                <c:pt idx="573">
                  <c:v>856.61244516899558</c:v>
                </c:pt>
                <c:pt idx="574">
                  <c:v>857.51938916899553</c:v>
                </c:pt>
                <c:pt idx="575">
                  <c:v>858.42633316899548</c:v>
                </c:pt>
                <c:pt idx="576">
                  <c:v>859.33327716899544</c:v>
                </c:pt>
                <c:pt idx="577">
                  <c:v>861.3024438359954</c:v>
                </c:pt>
                <c:pt idx="578">
                  <c:v>863.27161050299537</c:v>
                </c:pt>
                <c:pt idx="579">
                  <c:v>864.25188850299537</c:v>
                </c:pt>
                <c:pt idx="580">
                  <c:v>865.23216650299537</c:v>
                </c:pt>
                <c:pt idx="581">
                  <c:v>866.13911050299532</c:v>
                </c:pt>
                <c:pt idx="582">
                  <c:v>867.04605450299528</c:v>
                </c:pt>
                <c:pt idx="583">
                  <c:v>867.95299850299523</c:v>
                </c:pt>
                <c:pt idx="584">
                  <c:v>868.85994250299518</c:v>
                </c:pt>
                <c:pt idx="585">
                  <c:v>869.76688650299513</c:v>
                </c:pt>
                <c:pt idx="586">
                  <c:v>870.67383050299509</c:v>
                </c:pt>
                <c:pt idx="587">
                  <c:v>871.58077450299504</c:v>
                </c:pt>
                <c:pt idx="588">
                  <c:v>872.48771850299499</c:v>
                </c:pt>
                <c:pt idx="589">
                  <c:v>873.39466250299495</c:v>
                </c:pt>
                <c:pt idx="590">
                  <c:v>874.3016065029949</c:v>
                </c:pt>
                <c:pt idx="591">
                  <c:v>875.20855050299485</c:v>
                </c:pt>
                <c:pt idx="592">
                  <c:v>876.11549450299481</c:v>
                </c:pt>
                <c:pt idx="593">
                  <c:v>877.02243850299476</c:v>
                </c:pt>
                <c:pt idx="594">
                  <c:v>877.92938250299471</c:v>
                </c:pt>
                <c:pt idx="595">
                  <c:v>878.83632650299467</c:v>
                </c:pt>
                <c:pt idx="596">
                  <c:v>879.74327050299462</c:v>
                </c:pt>
                <c:pt idx="597">
                  <c:v>881.71243716999459</c:v>
                </c:pt>
                <c:pt idx="598">
                  <c:v>884.4491038369946</c:v>
                </c:pt>
                <c:pt idx="599">
                  <c:v>887.1857705039946</c:v>
                </c:pt>
                <c:pt idx="600">
                  <c:v>890.64382605999458</c:v>
                </c:pt>
                <c:pt idx="601">
                  <c:v>893.38049272699459</c:v>
                </c:pt>
                <c:pt idx="602">
                  <c:v>896.1171593939946</c:v>
                </c:pt>
                <c:pt idx="603">
                  <c:v>897.0974373939946</c:v>
                </c:pt>
                <c:pt idx="604">
                  <c:v>898.07771539399459</c:v>
                </c:pt>
                <c:pt idx="605">
                  <c:v>899.05799339399459</c:v>
                </c:pt>
                <c:pt idx="606">
                  <c:v>901.02716006099456</c:v>
                </c:pt>
                <c:pt idx="607">
                  <c:v>905.15077117199451</c:v>
                </c:pt>
                <c:pt idx="608">
                  <c:v>906.1310491719945</c:v>
                </c:pt>
                <c:pt idx="609">
                  <c:v>908.10021583899447</c:v>
                </c:pt>
                <c:pt idx="610">
                  <c:v>910.83688250599448</c:v>
                </c:pt>
                <c:pt idx="611">
                  <c:v>914.29493806199446</c:v>
                </c:pt>
                <c:pt idx="612">
                  <c:v>915.27521606199446</c:v>
                </c:pt>
                <c:pt idx="613">
                  <c:v>918.73327161799443</c:v>
                </c:pt>
                <c:pt idx="614">
                  <c:v>919.71354961799443</c:v>
                </c:pt>
                <c:pt idx="615">
                  <c:v>920.69382761799443</c:v>
                </c:pt>
                <c:pt idx="616">
                  <c:v>924.15188317399441</c:v>
                </c:pt>
                <c:pt idx="617">
                  <c:v>925.1321611739944</c:v>
                </c:pt>
                <c:pt idx="618">
                  <c:v>927.86882784099441</c:v>
                </c:pt>
                <c:pt idx="619">
                  <c:v>928.84910584099441</c:v>
                </c:pt>
                <c:pt idx="620">
                  <c:v>929.82938384099441</c:v>
                </c:pt>
                <c:pt idx="621">
                  <c:v>932.56605050799442</c:v>
                </c:pt>
                <c:pt idx="622">
                  <c:v>933.54632850799442</c:v>
                </c:pt>
                <c:pt idx="623">
                  <c:v>935.51549517499438</c:v>
                </c:pt>
                <c:pt idx="624">
                  <c:v>937.48466184199435</c:v>
                </c:pt>
                <c:pt idx="625">
                  <c:v>938.46493984199435</c:v>
                </c:pt>
                <c:pt idx="626">
                  <c:v>940.43410650899432</c:v>
                </c:pt>
                <c:pt idx="627">
                  <c:v>941.41438450899432</c:v>
                </c:pt>
                <c:pt idx="628">
                  <c:v>942.39466250899432</c:v>
                </c:pt>
                <c:pt idx="629">
                  <c:v>943.37494050899431</c:v>
                </c:pt>
                <c:pt idx="630">
                  <c:v>945.34410717599428</c:v>
                </c:pt>
                <c:pt idx="631">
                  <c:v>946.32438517599428</c:v>
                </c:pt>
                <c:pt idx="632">
                  <c:v>948.29355184299425</c:v>
                </c:pt>
                <c:pt idx="633">
                  <c:v>949.27382984299425</c:v>
                </c:pt>
                <c:pt idx="634">
                  <c:v>950.25410784299424</c:v>
                </c:pt>
                <c:pt idx="635">
                  <c:v>952.99077450999425</c:v>
                </c:pt>
                <c:pt idx="636">
                  <c:v>953.97105250999425</c:v>
                </c:pt>
                <c:pt idx="637">
                  <c:v>954.95133050999425</c:v>
                </c:pt>
                <c:pt idx="638">
                  <c:v>957.68799717699426</c:v>
                </c:pt>
                <c:pt idx="639">
                  <c:v>958.66827517699426</c:v>
                </c:pt>
                <c:pt idx="640">
                  <c:v>960.63744184399422</c:v>
                </c:pt>
                <c:pt idx="641">
                  <c:v>962.60660851099419</c:v>
                </c:pt>
                <c:pt idx="642">
                  <c:v>963.58688651099419</c:v>
                </c:pt>
                <c:pt idx="643">
                  <c:v>966.3235531779942</c:v>
                </c:pt>
                <c:pt idx="644">
                  <c:v>967.3038311779942</c:v>
                </c:pt>
                <c:pt idx="645">
                  <c:v>970.76188673399417</c:v>
                </c:pt>
                <c:pt idx="646">
                  <c:v>974.21994228999415</c:v>
                </c:pt>
                <c:pt idx="647">
                  <c:v>979.20049784599416</c:v>
                </c:pt>
                <c:pt idx="648">
                  <c:v>982.65855340199414</c:v>
                </c:pt>
                <c:pt idx="649">
                  <c:v>986.78216451299409</c:v>
                </c:pt>
                <c:pt idx="650">
                  <c:v>991.7627200689941</c:v>
                </c:pt>
                <c:pt idx="651">
                  <c:v>995.21355340199409</c:v>
                </c:pt>
                <c:pt idx="652">
                  <c:v>997.90327562399409</c:v>
                </c:pt>
                <c:pt idx="653">
                  <c:v>998.88355362399409</c:v>
                </c:pt>
                <c:pt idx="654">
                  <c:v>1003.4885536239941</c:v>
                </c:pt>
                <c:pt idx="655">
                  <c:v>1004.4688316239941</c:v>
                </c:pt>
                <c:pt idx="656">
                  <c:v>1007.9196649569941</c:v>
                </c:pt>
                <c:pt idx="657">
                  <c:v>1008.8999429569941</c:v>
                </c:pt>
                <c:pt idx="658">
                  <c:v>1012.3507762899941</c:v>
                </c:pt>
                <c:pt idx="659">
                  <c:v>1013.3310542899941</c:v>
                </c:pt>
                <c:pt idx="660">
                  <c:v>1014.3113322899941</c:v>
                </c:pt>
                <c:pt idx="661">
                  <c:v>1017.7693878459941</c:v>
                </c:pt>
                <c:pt idx="662">
                  <c:v>1019.9777211789941</c:v>
                </c:pt>
                <c:pt idx="663">
                  <c:v>1022.1860545119941</c:v>
                </c:pt>
                <c:pt idx="664">
                  <c:v>1024.8757767339941</c:v>
                </c:pt>
                <c:pt idx="665">
                  <c:v>1029.4807767339942</c:v>
                </c:pt>
                <c:pt idx="666">
                  <c:v>1030.4610547339942</c:v>
                </c:pt>
                <c:pt idx="667">
                  <c:v>1033.9118880669942</c:v>
                </c:pt>
                <c:pt idx="668">
                  <c:v>1034.8921660669942</c:v>
                </c:pt>
                <c:pt idx="669">
                  <c:v>1039.4971660669942</c:v>
                </c:pt>
                <c:pt idx="670">
                  <c:v>1040.4774440669942</c:v>
                </c:pt>
                <c:pt idx="671">
                  <c:v>1046.5482773999943</c:v>
                </c:pt>
                <c:pt idx="672">
                  <c:v>1047.5285553999943</c:v>
                </c:pt>
                <c:pt idx="673">
                  <c:v>1050.2182776219943</c:v>
                </c:pt>
                <c:pt idx="674">
                  <c:v>1053.6691109549943</c:v>
                </c:pt>
                <c:pt idx="675">
                  <c:v>1058.2741109549943</c:v>
                </c:pt>
                <c:pt idx="676">
                  <c:v>1059.2543889549943</c:v>
                </c:pt>
                <c:pt idx="677">
                  <c:v>1060.2346669549943</c:v>
                </c:pt>
                <c:pt idx="678">
                  <c:v>1061.2149449549943</c:v>
                </c:pt>
                <c:pt idx="679">
                  <c:v>1065.8199449549943</c:v>
                </c:pt>
                <c:pt idx="680">
                  <c:v>1066.8002229549943</c:v>
                </c:pt>
                <c:pt idx="681">
                  <c:v>1067.7805009549943</c:v>
                </c:pt>
                <c:pt idx="682">
                  <c:v>1070.4702231769943</c:v>
                </c:pt>
                <c:pt idx="683">
                  <c:v>1076.5410565099944</c:v>
                </c:pt>
                <c:pt idx="684">
                  <c:v>1077.5213345099944</c:v>
                </c:pt>
                <c:pt idx="685">
                  <c:v>1080.9721678429944</c:v>
                </c:pt>
                <c:pt idx="686">
                  <c:v>1081.9524458429944</c:v>
                </c:pt>
                <c:pt idx="687">
                  <c:v>1082.9327238429944</c:v>
                </c:pt>
                <c:pt idx="688">
                  <c:v>1083.9130018429944</c:v>
                </c:pt>
                <c:pt idx="689">
                  <c:v>1084.8932798429944</c:v>
                </c:pt>
                <c:pt idx="690">
                  <c:v>1085.8735578429944</c:v>
                </c:pt>
                <c:pt idx="691">
                  <c:v>1086.8538358429944</c:v>
                </c:pt>
                <c:pt idx="692">
                  <c:v>1087.7607798429945</c:v>
                </c:pt>
                <c:pt idx="693">
                  <c:v>1088.6677238429945</c:v>
                </c:pt>
                <c:pt idx="694">
                  <c:v>1089.5746678429946</c:v>
                </c:pt>
                <c:pt idx="695">
                  <c:v>1090.4816118429947</c:v>
                </c:pt>
                <c:pt idx="696">
                  <c:v>1091.3885558429947</c:v>
                </c:pt>
                <c:pt idx="697">
                  <c:v>1092.2954998429948</c:v>
                </c:pt>
                <c:pt idx="698">
                  <c:v>1093.2024438429949</c:v>
                </c:pt>
                <c:pt idx="699">
                  <c:v>1094.1093878429949</c:v>
                </c:pt>
                <c:pt idx="700">
                  <c:v>1095.016331842995</c:v>
                </c:pt>
                <c:pt idx="701">
                  <c:v>1095.9232758429951</c:v>
                </c:pt>
                <c:pt idx="702">
                  <c:v>1096.8302198429951</c:v>
                </c:pt>
                <c:pt idx="703">
                  <c:v>1097.7371638429952</c:v>
                </c:pt>
                <c:pt idx="704">
                  <c:v>1098.6441078429953</c:v>
                </c:pt>
                <c:pt idx="705">
                  <c:v>1099.5510518429953</c:v>
                </c:pt>
                <c:pt idx="706">
                  <c:v>1100.4579958429954</c:v>
                </c:pt>
                <c:pt idx="707">
                  <c:v>1101.3649398429955</c:v>
                </c:pt>
                <c:pt idx="708">
                  <c:v>1102.2718838429955</c:v>
                </c:pt>
                <c:pt idx="709">
                  <c:v>1103.1788278429956</c:v>
                </c:pt>
                <c:pt idx="710">
                  <c:v>1104.0857718429957</c:v>
                </c:pt>
                <c:pt idx="711">
                  <c:v>1104.9927158429957</c:v>
                </c:pt>
                <c:pt idx="712">
                  <c:v>1105.8996598429958</c:v>
                </c:pt>
                <c:pt idx="713">
                  <c:v>1106.8066038429959</c:v>
                </c:pt>
                <c:pt idx="714">
                  <c:v>1107.7135478429959</c:v>
                </c:pt>
                <c:pt idx="715">
                  <c:v>1108.620491842996</c:v>
                </c:pt>
                <c:pt idx="716">
                  <c:v>1110.5896585099961</c:v>
                </c:pt>
                <c:pt idx="717">
                  <c:v>1111.5699365099961</c:v>
                </c:pt>
                <c:pt idx="718">
                  <c:v>1112.5502145099961</c:v>
                </c:pt>
                <c:pt idx="719">
                  <c:v>1114.5193811769961</c:v>
                </c:pt>
                <c:pt idx="720">
                  <c:v>1117.9774367329962</c:v>
                </c:pt>
                <c:pt idx="721">
                  <c:v>1121.4354922889963</c:v>
                </c:pt>
                <c:pt idx="722">
                  <c:v>1122.4157702889963</c:v>
                </c:pt>
                <c:pt idx="723">
                  <c:v>1123.3960482889963</c:v>
                </c:pt>
                <c:pt idx="724">
                  <c:v>1124.3763262889963</c:v>
                </c:pt>
                <c:pt idx="725">
                  <c:v>1127.1129929559963</c:v>
                </c:pt>
                <c:pt idx="726">
                  <c:v>1129.0821596229964</c:v>
                </c:pt>
                <c:pt idx="727">
                  <c:v>1131.0513262899965</c:v>
                </c:pt>
                <c:pt idx="728">
                  <c:v>1132.0316042899965</c:v>
                </c:pt>
                <c:pt idx="729">
                  <c:v>1134.0007709569966</c:v>
                </c:pt>
                <c:pt idx="730">
                  <c:v>1135.9699376239967</c:v>
                </c:pt>
                <c:pt idx="731">
                  <c:v>1136.9502156239967</c:v>
                </c:pt>
                <c:pt idx="732">
                  <c:v>1139.6868822909967</c:v>
                </c:pt>
                <c:pt idx="733">
                  <c:v>1140.6671602909967</c:v>
                </c:pt>
                <c:pt idx="734">
                  <c:v>1142.6363269579967</c:v>
                </c:pt>
                <c:pt idx="735">
                  <c:v>1143.6166049579967</c:v>
                </c:pt>
                <c:pt idx="736">
                  <c:v>1147.0746605139968</c:v>
                </c:pt>
                <c:pt idx="737">
                  <c:v>1148.0549385139968</c:v>
                </c:pt>
                <c:pt idx="738">
                  <c:v>1149.0352165139968</c:v>
                </c:pt>
                <c:pt idx="739">
                  <c:v>1151.0043831809969</c:v>
                </c:pt>
                <c:pt idx="740">
                  <c:v>1153.7410498479969</c:v>
                </c:pt>
                <c:pt idx="741">
                  <c:v>1154.7213278479969</c:v>
                </c:pt>
                <c:pt idx="742">
                  <c:v>1155.7016058479969</c:v>
                </c:pt>
                <c:pt idx="743">
                  <c:v>1158.4382725149969</c:v>
                </c:pt>
                <c:pt idx="744">
                  <c:v>1159.4185505149969</c:v>
                </c:pt>
                <c:pt idx="745">
                  <c:v>1162.1552171819969</c:v>
                </c:pt>
                <c:pt idx="746">
                  <c:v>1163.1354951819969</c:v>
                </c:pt>
                <c:pt idx="747">
                  <c:v>1165.104661848997</c:v>
                </c:pt>
                <c:pt idx="748">
                  <c:v>1167.841328515997</c:v>
                </c:pt>
                <c:pt idx="749">
                  <c:v>1169.8104951829971</c:v>
                </c:pt>
                <c:pt idx="750">
                  <c:v>1171.7796618499972</c:v>
                </c:pt>
                <c:pt idx="751">
                  <c:v>1172.7599398499972</c:v>
                </c:pt>
                <c:pt idx="752">
                  <c:v>1175.4966065169972</c:v>
                </c:pt>
                <c:pt idx="753">
                  <c:v>1176.4768845169972</c:v>
                </c:pt>
                <c:pt idx="754">
                  <c:v>1177.4571625169972</c:v>
                </c:pt>
                <c:pt idx="755">
                  <c:v>1178.4374405169972</c:v>
                </c:pt>
                <c:pt idx="756">
                  <c:v>1180.4066071839973</c:v>
                </c:pt>
                <c:pt idx="757">
                  <c:v>1181.3868851839973</c:v>
                </c:pt>
                <c:pt idx="758">
                  <c:v>1182.3671631839973</c:v>
                </c:pt>
                <c:pt idx="759">
                  <c:v>1185.1038298509973</c:v>
                </c:pt>
                <c:pt idx="760">
                  <c:v>1187.0729965179974</c:v>
                </c:pt>
                <c:pt idx="761">
                  <c:v>1188.0532745179974</c:v>
                </c:pt>
                <c:pt idx="762">
                  <c:v>1189.0335525179974</c:v>
                </c:pt>
                <c:pt idx="763">
                  <c:v>1190.0138305179973</c:v>
                </c:pt>
                <c:pt idx="764">
                  <c:v>1190.9941085179973</c:v>
                </c:pt>
                <c:pt idx="765">
                  <c:v>1194.4521640739974</c:v>
                </c:pt>
                <c:pt idx="766">
                  <c:v>1195.4324420739974</c:v>
                </c:pt>
                <c:pt idx="767">
                  <c:v>1198.1691087409974</c:v>
                </c:pt>
                <c:pt idx="768">
                  <c:v>1199.1493867409974</c:v>
                </c:pt>
                <c:pt idx="769">
                  <c:v>1201.8860534079975</c:v>
                </c:pt>
                <c:pt idx="770">
                  <c:v>1203.8552200749975</c:v>
                </c:pt>
                <c:pt idx="771">
                  <c:v>1204.8354980749975</c:v>
                </c:pt>
                <c:pt idx="772">
                  <c:v>1205.8157760749975</c:v>
                </c:pt>
                <c:pt idx="773">
                  <c:v>1208.5524427419975</c:v>
                </c:pt>
                <c:pt idx="774">
                  <c:v>1209.5327207419975</c:v>
                </c:pt>
                <c:pt idx="775">
                  <c:v>1210.5129987419975</c:v>
                </c:pt>
                <c:pt idx="776">
                  <c:v>1212.4821654089976</c:v>
                </c:pt>
                <c:pt idx="777">
                  <c:v>1214.4513320759977</c:v>
                </c:pt>
                <c:pt idx="778">
                  <c:v>1216.4204987429978</c:v>
                </c:pt>
                <c:pt idx="779">
                  <c:v>1219.1571654099978</c:v>
                </c:pt>
                <c:pt idx="780">
                  <c:v>1220.1374434099978</c:v>
                </c:pt>
                <c:pt idx="781">
                  <c:v>1222.1066100769979</c:v>
                </c:pt>
                <c:pt idx="782">
                  <c:v>1224.0757767439979</c:v>
                </c:pt>
                <c:pt idx="783">
                  <c:v>1225.0560547439979</c:v>
                </c:pt>
                <c:pt idx="784">
                  <c:v>1227.792721410998</c:v>
                </c:pt>
                <c:pt idx="785">
                  <c:v>1228.772999410998</c:v>
                </c:pt>
                <c:pt idx="786">
                  <c:v>1231.509666077998</c:v>
                </c:pt>
                <c:pt idx="787">
                  <c:v>1234.246332744998</c:v>
                </c:pt>
                <c:pt idx="788">
                  <c:v>1235.226610744998</c:v>
                </c:pt>
                <c:pt idx="789">
                  <c:v>1238.6846663009981</c:v>
                </c:pt>
                <c:pt idx="790">
                  <c:v>1239.6649443009981</c:v>
                </c:pt>
                <c:pt idx="791">
                  <c:v>1242.4016109679981</c:v>
                </c:pt>
                <c:pt idx="792">
                  <c:v>1243.3818889679981</c:v>
                </c:pt>
                <c:pt idx="793">
                  <c:v>1246.1185556349981</c:v>
                </c:pt>
                <c:pt idx="794">
                  <c:v>1248.0877223019982</c:v>
                </c:pt>
                <c:pt idx="795">
                  <c:v>1249.0680003019982</c:v>
                </c:pt>
                <c:pt idx="796">
                  <c:v>1250.0482783019982</c:v>
                </c:pt>
                <c:pt idx="797">
                  <c:v>1252.0174449689982</c:v>
                </c:pt>
                <c:pt idx="798">
                  <c:v>1254.7541116359982</c:v>
                </c:pt>
                <c:pt idx="799">
                  <c:v>1255.7343896359982</c:v>
                </c:pt>
                <c:pt idx="800">
                  <c:v>1258.4710563029982</c:v>
                </c:pt>
                <c:pt idx="801">
                  <c:v>1259.4513343029982</c:v>
                </c:pt>
                <c:pt idx="802">
                  <c:v>1262.1880009699983</c:v>
                </c:pt>
                <c:pt idx="803">
                  <c:v>1263.1682789699983</c:v>
                </c:pt>
                <c:pt idx="804">
                  <c:v>1265.1374456369983</c:v>
                </c:pt>
                <c:pt idx="805">
                  <c:v>1268.5955011929984</c:v>
                </c:pt>
                <c:pt idx="806">
                  <c:v>1269.5757791929984</c:v>
                </c:pt>
                <c:pt idx="807">
                  <c:v>1272.3124458599984</c:v>
                </c:pt>
                <c:pt idx="808">
                  <c:v>1273.2927238599984</c:v>
                </c:pt>
                <c:pt idx="809">
                  <c:v>1274.2730018599984</c:v>
                </c:pt>
                <c:pt idx="810">
                  <c:v>1277.0096685269984</c:v>
                </c:pt>
                <c:pt idx="811">
                  <c:v>1278.9788351939985</c:v>
                </c:pt>
                <c:pt idx="812">
                  <c:v>1280.9480018609986</c:v>
                </c:pt>
                <c:pt idx="813">
                  <c:v>1282.9171685279987</c:v>
                </c:pt>
                <c:pt idx="814">
                  <c:v>1283.8974465279987</c:v>
                </c:pt>
                <c:pt idx="815">
                  <c:v>1286.6341131949987</c:v>
                </c:pt>
                <c:pt idx="816">
                  <c:v>1289.3707798619987</c:v>
                </c:pt>
                <c:pt idx="817">
                  <c:v>1290.3510578619987</c:v>
                </c:pt>
                <c:pt idx="818">
                  <c:v>1293.0877245289987</c:v>
                </c:pt>
                <c:pt idx="819">
                  <c:v>1294.0680025289987</c:v>
                </c:pt>
                <c:pt idx="820">
                  <c:v>1296.0371691959988</c:v>
                </c:pt>
                <c:pt idx="821">
                  <c:v>1298.7738358629988</c:v>
                </c:pt>
                <c:pt idx="822">
                  <c:v>1299.7541138629988</c:v>
                </c:pt>
                <c:pt idx="823">
                  <c:v>1302.4907805299988</c:v>
                </c:pt>
                <c:pt idx="824">
                  <c:v>1305.2274471969988</c:v>
                </c:pt>
                <c:pt idx="825">
                  <c:v>1306.2077251969988</c:v>
                </c:pt>
                <c:pt idx="826">
                  <c:v>1307.1880031969988</c:v>
                </c:pt>
                <c:pt idx="827">
                  <c:v>1308.1682811969988</c:v>
                </c:pt>
                <c:pt idx="828">
                  <c:v>1309.1485591969988</c:v>
                </c:pt>
                <c:pt idx="829">
                  <c:v>1310.1288371969988</c:v>
                </c:pt>
                <c:pt idx="830">
                  <c:v>1311.1091151969988</c:v>
                </c:pt>
                <c:pt idx="831">
                  <c:v>1312.0893931969988</c:v>
                </c:pt>
                <c:pt idx="832">
                  <c:v>1313.0696711969988</c:v>
                </c:pt>
                <c:pt idx="833">
                  <c:v>1313.9766151969989</c:v>
                </c:pt>
                <c:pt idx="834">
                  <c:v>1314.8835591969989</c:v>
                </c:pt>
                <c:pt idx="835">
                  <c:v>1315.790503196999</c:v>
                </c:pt>
                <c:pt idx="836">
                  <c:v>1316.6974471969991</c:v>
                </c:pt>
                <c:pt idx="837">
                  <c:v>1317.6043911969991</c:v>
                </c:pt>
                <c:pt idx="838">
                  <c:v>1318.5113351969992</c:v>
                </c:pt>
                <c:pt idx="839">
                  <c:v>1319.4182791969993</c:v>
                </c:pt>
                <c:pt idx="840">
                  <c:v>1320.3252231969993</c:v>
                </c:pt>
                <c:pt idx="841">
                  <c:v>1321.2321671969994</c:v>
                </c:pt>
                <c:pt idx="842">
                  <c:v>1322.1391111969995</c:v>
                </c:pt>
                <c:pt idx="843">
                  <c:v>1323.0460551969995</c:v>
                </c:pt>
                <c:pt idx="844">
                  <c:v>1323.9529991969996</c:v>
                </c:pt>
                <c:pt idx="845">
                  <c:v>1324.8599431969997</c:v>
                </c:pt>
                <c:pt idx="846">
                  <c:v>1325.7668871969997</c:v>
                </c:pt>
                <c:pt idx="847">
                  <c:v>1326.6738311969998</c:v>
                </c:pt>
                <c:pt idx="848">
                  <c:v>1327.5807751969999</c:v>
                </c:pt>
                <c:pt idx="849">
                  <c:v>1329.5499418639999</c:v>
                </c:pt>
                <c:pt idx="850">
                  <c:v>1332.286608531</c:v>
                </c:pt>
                <c:pt idx="851">
                  <c:v>1334.255775198</c:v>
                </c:pt>
                <c:pt idx="852">
                  <c:v>1336.992441865</c:v>
                </c:pt>
                <c:pt idx="853">
                  <c:v>1338.9616085320001</c:v>
                </c:pt>
                <c:pt idx="854">
                  <c:v>1341.6982751990001</c:v>
                </c:pt>
                <c:pt idx="855">
                  <c:v>1342.6785531990001</c:v>
                </c:pt>
                <c:pt idx="856">
                  <c:v>1345.4152198660001</c:v>
                </c:pt>
                <c:pt idx="857">
                  <c:v>1346.3954978660001</c:v>
                </c:pt>
                <c:pt idx="858">
                  <c:v>1347.3757758660001</c:v>
                </c:pt>
                <c:pt idx="859">
                  <c:v>1350.1124425330001</c:v>
                </c:pt>
                <c:pt idx="860">
                  <c:v>1351.0927205330001</c:v>
                </c:pt>
                <c:pt idx="861">
                  <c:v>1352.0729985330001</c:v>
                </c:pt>
                <c:pt idx="862">
                  <c:v>1354.8096652000002</c:v>
                </c:pt>
                <c:pt idx="863">
                  <c:v>1357.5463318670002</c:v>
                </c:pt>
                <c:pt idx="864">
                  <c:v>1358.5266098670002</c:v>
                </c:pt>
                <c:pt idx="865">
                  <c:v>1359.5068878670002</c:v>
                </c:pt>
                <c:pt idx="866">
                  <c:v>1360.4871658670002</c:v>
                </c:pt>
                <c:pt idx="867">
                  <c:v>1363.2238325340002</c:v>
                </c:pt>
                <c:pt idx="868">
                  <c:v>1366.6818880900003</c:v>
                </c:pt>
                <c:pt idx="869">
                  <c:v>1368.6510547570003</c:v>
                </c:pt>
                <c:pt idx="870">
                  <c:v>1369.6313327570003</c:v>
                </c:pt>
                <c:pt idx="871">
                  <c:v>1370.6116107570003</c:v>
                </c:pt>
                <c:pt idx="872">
                  <c:v>1374.0696663130004</c:v>
                </c:pt>
                <c:pt idx="873">
                  <c:v>1376.0388329800005</c:v>
                </c:pt>
                <c:pt idx="874">
                  <c:v>1377.0191109800005</c:v>
                </c:pt>
                <c:pt idx="875">
                  <c:v>1379.7557776470005</c:v>
                </c:pt>
                <c:pt idx="876">
                  <c:v>1380.7360556470005</c:v>
                </c:pt>
                <c:pt idx="877">
                  <c:v>1381.7163336470005</c:v>
                </c:pt>
                <c:pt idx="878">
                  <c:v>1382.6966116470005</c:v>
                </c:pt>
                <c:pt idx="879">
                  <c:v>1385.4332783140005</c:v>
                </c:pt>
                <c:pt idx="880">
                  <c:v>1386.4135563140005</c:v>
                </c:pt>
                <c:pt idx="881">
                  <c:v>1388.3827229810006</c:v>
                </c:pt>
                <c:pt idx="882">
                  <c:v>1391.8407785370007</c:v>
                </c:pt>
                <c:pt idx="883">
                  <c:v>1394.5774452040007</c:v>
                </c:pt>
                <c:pt idx="884">
                  <c:v>1395.5577232040007</c:v>
                </c:pt>
                <c:pt idx="885">
                  <c:v>1399.6813343150006</c:v>
                </c:pt>
                <c:pt idx="886">
                  <c:v>1400.6616123150006</c:v>
                </c:pt>
                <c:pt idx="887">
                  <c:v>1401.6418903150006</c:v>
                </c:pt>
                <c:pt idx="888">
                  <c:v>1402.6221683150006</c:v>
                </c:pt>
                <c:pt idx="889">
                  <c:v>1405.3588349820006</c:v>
                </c:pt>
                <c:pt idx="890">
                  <c:v>1408.0955016490007</c:v>
                </c:pt>
                <c:pt idx="891">
                  <c:v>1409.0757796490007</c:v>
                </c:pt>
                <c:pt idx="892">
                  <c:v>1412.5338352050007</c:v>
                </c:pt>
                <c:pt idx="893">
                  <c:v>1415.2705018720008</c:v>
                </c:pt>
                <c:pt idx="894">
                  <c:v>1416.2507798720007</c:v>
                </c:pt>
                <c:pt idx="895">
                  <c:v>1418.2199465390008</c:v>
                </c:pt>
                <c:pt idx="896">
                  <c:v>1421.6780020950009</c:v>
                </c:pt>
                <c:pt idx="897">
                  <c:v>1422.6582800950009</c:v>
                </c:pt>
                <c:pt idx="898">
                  <c:v>1425.3949467620009</c:v>
                </c:pt>
                <c:pt idx="899">
                  <c:v>1427.364113429001</c:v>
                </c:pt>
                <c:pt idx="900">
                  <c:v>1429.3332800960011</c:v>
                </c:pt>
                <c:pt idx="901">
                  <c:v>1430.3135580960011</c:v>
                </c:pt>
                <c:pt idx="902">
                  <c:v>1431.2938360960011</c:v>
                </c:pt>
                <c:pt idx="903">
                  <c:v>1434.7518916520012</c:v>
                </c:pt>
                <c:pt idx="904">
                  <c:v>1436.7210583190013</c:v>
                </c:pt>
                <c:pt idx="905">
                  <c:v>1439.4577249860013</c:v>
                </c:pt>
                <c:pt idx="906">
                  <c:v>1440.4380029860013</c:v>
                </c:pt>
                <c:pt idx="907">
                  <c:v>1443.8960585420014</c:v>
                </c:pt>
                <c:pt idx="908">
                  <c:v>1444.8763365420014</c:v>
                </c:pt>
                <c:pt idx="909">
                  <c:v>1447.6130032090014</c:v>
                </c:pt>
                <c:pt idx="910">
                  <c:v>1450.3496698760014</c:v>
                </c:pt>
                <c:pt idx="911">
                  <c:v>1452.3188365430015</c:v>
                </c:pt>
                <c:pt idx="912">
                  <c:v>1453.2991145430015</c:v>
                </c:pt>
                <c:pt idx="913">
                  <c:v>1455.2682812100015</c:v>
                </c:pt>
                <c:pt idx="914">
                  <c:v>1456.2485592100015</c:v>
                </c:pt>
                <c:pt idx="915">
                  <c:v>1457.2288372100015</c:v>
                </c:pt>
                <c:pt idx="916">
                  <c:v>1458.2091152100015</c:v>
                </c:pt>
                <c:pt idx="917">
                  <c:v>1460.9457818770015</c:v>
                </c:pt>
                <c:pt idx="918">
                  <c:v>1463.6824485440015</c:v>
                </c:pt>
                <c:pt idx="919">
                  <c:v>1464.6627265440015</c:v>
                </c:pt>
                <c:pt idx="920">
                  <c:v>1465.6430045440015</c:v>
                </c:pt>
                <c:pt idx="921">
                  <c:v>1467.6121712110016</c:v>
                </c:pt>
                <c:pt idx="922">
                  <c:v>1469.5813378780017</c:v>
                </c:pt>
                <c:pt idx="923">
                  <c:v>1471.5505045450018</c:v>
                </c:pt>
                <c:pt idx="924">
                  <c:v>1473.5196712120019</c:v>
                </c:pt>
                <c:pt idx="925">
                  <c:v>1477.6432823230018</c:v>
                </c:pt>
                <c:pt idx="926">
                  <c:v>1478.6235603230018</c:v>
                </c:pt>
                <c:pt idx="927">
                  <c:v>1481.3602269900018</c:v>
                </c:pt>
                <c:pt idx="928">
                  <c:v>1482.3405049900018</c:v>
                </c:pt>
                <c:pt idx="929">
                  <c:v>1483.3207829900018</c:v>
                </c:pt>
                <c:pt idx="930">
                  <c:v>1485.2899496570019</c:v>
                </c:pt>
                <c:pt idx="931">
                  <c:v>1487.259116324002</c:v>
                </c:pt>
                <c:pt idx="932">
                  <c:v>1488.239394324002</c:v>
                </c:pt>
                <c:pt idx="933">
                  <c:v>1489.219672324002</c:v>
                </c:pt>
                <c:pt idx="934">
                  <c:v>1491.1888389910021</c:v>
                </c:pt>
                <c:pt idx="935">
                  <c:v>1493.9255056580021</c:v>
                </c:pt>
                <c:pt idx="936">
                  <c:v>1494.9057836580021</c:v>
                </c:pt>
                <c:pt idx="937">
                  <c:v>1496.8749503250021</c:v>
                </c:pt>
                <c:pt idx="938">
                  <c:v>1499.6116169920022</c:v>
                </c:pt>
                <c:pt idx="939">
                  <c:v>1500.5918949920022</c:v>
                </c:pt>
                <c:pt idx="940">
                  <c:v>1501.5721729920022</c:v>
                </c:pt>
                <c:pt idx="941">
                  <c:v>1502.5524509920022</c:v>
                </c:pt>
                <c:pt idx="942">
                  <c:v>1505.2891176590022</c:v>
                </c:pt>
                <c:pt idx="943">
                  <c:v>1507.2582843260022</c:v>
                </c:pt>
                <c:pt idx="944">
                  <c:v>1508.2385623260022</c:v>
                </c:pt>
                <c:pt idx="945">
                  <c:v>1510.2077289930023</c:v>
                </c:pt>
                <c:pt idx="946">
                  <c:v>1512.1768956600024</c:v>
                </c:pt>
                <c:pt idx="947">
                  <c:v>1514.1460623270025</c:v>
                </c:pt>
                <c:pt idx="948">
                  <c:v>1516.1152289940026</c:v>
                </c:pt>
                <c:pt idx="949">
                  <c:v>1518.0843956610026</c:v>
                </c:pt>
                <c:pt idx="950">
                  <c:v>1519.0646736610026</c:v>
                </c:pt>
                <c:pt idx="951">
                  <c:v>1521.0338403280027</c:v>
                </c:pt>
                <c:pt idx="952">
                  <c:v>1522.0141183280027</c:v>
                </c:pt>
                <c:pt idx="953">
                  <c:v>1522.9943963280027</c:v>
                </c:pt>
                <c:pt idx="954">
                  <c:v>1523.9746743280027</c:v>
                </c:pt>
                <c:pt idx="955">
                  <c:v>1524.9549523280027</c:v>
                </c:pt>
                <c:pt idx="956">
                  <c:v>1525.9352303280027</c:v>
                </c:pt>
                <c:pt idx="957">
                  <c:v>1526.9155083280027</c:v>
                </c:pt>
                <c:pt idx="958">
                  <c:v>1529.6521749950027</c:v>
                </c:pt>
                <c:pt idx="959">
                  <c:v>1532.3888416620027</c:v>
                </c:pt>
                <c:pt idx="960">
                  <c:v>1534.3580083290028</c:v>
                </c:pt>
                <c:pt idx="961">
                  <c:v>1535.3382863290028</c:v>
                </c:pt>
                <c:pt idx="962">
                  <c:v>1536.3185643290028</c:v>
                </c:pt>
                <c:pt idx="963">
                  <c:v>1537.2988423290028</c:v>
                </c:pt>
                <c:pt idx="964">
                  <c:v>1538.2791203290028</c:v>
                </c:pt>
                <c:pt idx="965">
                  <c:v>1540.2482869960029</c:v>
                </c:pt>
                <c:pt idx="966">
                  <c:v>1541.2285649960029</c:v>
                </c:pt>
                <c:pt idx="967">
                  <c:v>1542.2088429960029</c:v>
                </c:pt>
                <c:pt idx="968">
                  <c:v>1543.1891209960029</c:v>
                </c:pt>
                <c:pt idx="969">
                  <c:v>1544.1693989960029</c:v>
                </c:pt>
                <c:pt idx="970">
                  <c:v>1545.1496769960029</c:v>
                </c:pt>
                <c:pt idx="971">
                  <c:v>1546.1299549960029</c:v>
                </c:pt>
                <c:pt idx="972">
                  <c:v>1548.8666216630029</c:v>
                </c:pt>
                <c:pt idx="973">
                  <c:v>1549.8468996630029</c:v>
                </c:pt>
                <c:pt idx="974">
                  <c:v>1550.8271776630029</c:v>
                </c:pt>
                <c:pt idx="975">
                  <c:v>1553.5638443300029</c:v>
                </c:pt>
                <c:pt idx="976">
                  <c:v>1554.5441223300029</c:v>
                </c:pt>
                <c:pt idx="977">
                  <c:v>1556.513288997003</c:v>
                </c:pt>
                <c:pt idx="978">
                  <c:v>1559.249955664003</c:v>
                </c:pt>
                <c:pt idx="979">
                  <c:v>1560.230233664003</c:v>
                </c:pt>
                <c:pt idx="980">
                  <c:v>1561.210511664003</c:v>
                </c:pt>
                <c:pt idx="981">
                  <c:v>1563.1796783310031</c:v>
                </c:pt>
                <c:pt idx="982">
                  <c:v>1564.1599563310031</c:v>
                </c:pt>
                <c:pt idx="983">
                  <c:v>1565.1402343310031</c:v>
                </c:pt>
                <c:pt idx="984">
                  <c:v>1566.1205123310031</c:v>
                </c:pt>
                <c:pt idx="985">
                  <c:v>1567.1007903310031</c:v>
                </c:pt>
                <c:pt idx="986">
                  <c:v>1569.0699569980031</c:v>
                </c:pt>
                <c:pt idx="987">
                  <c:v>1570.0502349980031</c:v>
                </c:pt>
                <c:pt idx="988">
                  <c:v>1571.0305129980031</c:v>
                </c:pt>
                <c:pt idx="989">
                  <c:v>1572.9996796650032</c:v>
                </c:pt>
                <c:pt idx="990">
                  <c:v>1573.9799576650032</c:v>
                </c:pt>
                <c:pt idx="991">
                  <c:v>1575.9491243320033</c:v>
                </c:pt>
                <c:pt idx="992">
                  <c:v>1576.9294023320033</c:v>
                </c:pt>
                <c:pt idx="993">
                  <c:v>1578.8985689990034</c:v>
                </c:pt>
                <c:pt idx="994">
                  <c:v>1580.8677356660035</c:v>
                </c:pt>
                <c:pt idx="995">
                  <c:v>1582.8369023330035</c:v>
                </c:pt>
                <c:pt idx="996">
                  <c:v>1584.8060690000036</c:v>
                </c:pt>
                <c:pt idx="997">
                  <c:v>1585.7863470000036</c:v>
                </c:pt>
                <c:pt idx="998">
                  <c:v>1586.7666250000036</c:v>
                </c:pt>
                <c:pt idx="999">
                  <c:v>1588.7357916670037</c:v>
                </c:pt>
                <c:pt idx="1000">
                  <c:v>1590.7049583340038</c:v>
                </c:pt>
                <c:pt idx="1001">
                  <c:v>1591.6852363340038</c:v>
                </c:pt>
                <c:pt idx="1002">
                  <c:v>1592.6655143340038</c:v>
                </c:pt>
                <c:pt idx="1003">
                  <c:v>1594.6346810010039</c:v>
                </c:pt>
                <c:pt idx="1004">
                  <c:v>1595.6149590010039</c:v>
                </c:pt>
                <c:pt idx="1005">
                  <c:v>1597.5841256680039</c:v>
                </c:pt>
                <c:pt idx="1006">
                  <c:v>1598.5644036680039</c:v>
                </c:pt>
                <c:pt idx="1007">
                  <c:v>1600.533570335004</c:v>
                </c:pt>
                <c:pt idx="1008">
                  <c:v>1602.5027370020041</c:v>
                </c:pt>
                <c:pt idx="1009">
                  <c:v>1603.4830150020041</c:v>
                </c:pt>
                <c:pt idx="1010">
                  <c:v>1604.4632930020041</c:v>
                </c:pt>
                <c:pt idx="1011">
                  <c:v>1605.4435710020041</c:v>
                </c:pt>
                <c:pt idx="1012">
                  <c:v>1607.4127376690042</c:v>
                </c:pt>
                <c:pt idx="1013">
                  <c:v>1609.3819043360043</c:v>
                </c:pt>
                <c:pt idx="1014">
                  <c:v>1611.3510710030043</c:v>
                </c:pt>
                <c:pt idx="1015">
                  <c:v>1612.3313490030043</c:v>
                </c:pt>
                <c:pt idx="1016">
                  <c:v>1614.3005156700044</c:v>
                </c:pt>
                <c:pt idx="1017">
                  <c:v>1616.2696823370045</c:v>
                </c:pt>
                <c:pt idx="1018">
                  <c:v>1617.2499603370045</c:v>
                </c:pt>
                <c:pt idx="1019">
                  <c:v>1619.2191270040046</c:v>
                </c:pt>
                <c:pt idx="1020">
                  <c:v>1620.1994050040046</c:v>
                </c:pt>
                <c:pt idx="1021">
                  <c:v>1622.1685716710047</c:v>
                </c:pt>
                <c:pt idx="1022">
                  <c:v>1623.1488496710047</c:v>
                </c:pt>
                <c:pt idx="1023">
                  <c:v>1624.1291276710047</c:v>
                </c:pt>
                <c:pt idx="1024">
                  <c:v>1626.0982943380047</c:v>
                </c:pt>
                <c:pt idx="1025">
                  <c:v>1627.0785723380047</c:v>
                </c:pt>
                <c:pt idx="1026">
                  <c:v>1629.0477390050048</c:v>
                </c:pt>
                <c:pt idx="1027">
                  <c:v>1631.0169056720049</c:v>
                </c:pt>
                <c:pt idx="1028">
                  <c:v>1632.986072339005</c:v>
                </c:pt>
                <c:pt idx="1029">
                  <c:v>1633.966350339005</c:v>
                </c:pt>
                <c:pt idx="1030">
                  <c:v>1635.9355170060051</c:v>
                </c:pt>
                <c:pt idx="1031">
                  <c:v>1636.9157950060051</c:v>
                </c:pt>
                <c:pt idx="1032">
                  <c:v>1638.8849616730051</c:v>
                </c:pt>
                <c:pt idx="1033">
                  <c:v>1640.8541283400052</c:v>
                </c:pt>
                <c:pt idx="1034">
                  <c:v>1642.8232950070053</c:v>
                </c:pt>
                <c:pt idx="1035">
                  <c:v>1643.8035730070053</c:v>
                </c:pt>
                <c:pt idx="1036">
                  <c:v>1644.7838510070053</c:v>
                </c:pt>
                <c:pt idx="1037">
                  <c:v>1646.7530176740054</c:v>
                </c:pt>
                <c:pt idx="1038">
                  <c:v>1648.7221843410055</c:v>
                </c:pt>
                <c:pt idx="1039">
                  <c:v>1649.7024623410055</c:v>
                </c:pt>
                <c:pt idx="1040">
                  <c:v>1652.4391290080055</c:v>
                </c:pt>
                <c:pt idx="1041">
                  <c:v>1653.4194070080055</c:v>
                </c:pt>
                <c:pt idx="1042">
                  <c:v>1654.3996850080055</c:v>
                </c:pt>
                <c:pt idx="1043">
                  <c:v>1656.3688516750055</c:v>
                </c:pt>
                <c:pt idx="1044">
                  <c:v>1658.3380183420056</c:v>
                </c:pt>
                <c:pt idx="1045">
                  <c:v>1659.3182963420056</c:v>
                </c:pt>
                <c:pt idx="1046">
                  <c:v>1660.2985743420056</c:v>
                </c:pt>
                <c:pt idx="1047">
                  <c:v>1663.0352410090056</c:v>
                </c:pt>
                <c:pt idx="1048">
                  <c:v>1664.0155190090056</c:v>
                </c:pt>
                <c:pt idx="1049">
                  <c:v>1665.9846856760057</c:v>
                </c:pt>
                <c:pt idx="1050">
                  <c:v>1668.7213523430057</c:v>
                </c:pt>
                <c:pt idx="1051">
                  <c:v>1669.7016303430057</c:v>
                </c:pt>
                <c:pt idx="1052">
                  <c:v>1670.6819083430057</c:v>
                </c:pt>
                <c:pt idx="1053">
                  <c:v>1671.6621863430057</c:v>
                </c:pt>
                <c:pt idx="1054">
                  <c:v>1674.3988530100057</c:v>
                </c:pt>
                <c:pt idx="1055">
                  <c:v>1675.3791310100057</c:v>
                </c:pt>
                <c:pt idx="1056">
                  <c:v>1676.3594090100057</c:v>
                </c:pt>
                <c:pt idx="1057">
                  <c:v>1678.3285756770058</c:v>
                </c:pt>
                <c:pt idx="1058">
                  <c:v>1680.2977423440059</c:v>
                </c:pt>
                <c:pt idx="1059">
                  <c:v>1681.2780203440059</c:v>
                </c:pt>
                <c:pt idx="1060">
                  <c:v>1683.247187011006</c:v>
                </c:pt>
                <c:pt idx="1061">
                  <c:v>1685.983853678006</c:v>
                </c:pt>
                <c:pt idx="1062">
                  <c:v>1686.964131678006</c:v>
                </c:pt>
                <c:pt idx="1063">
                  <c:v>1688.9332983450061</c:v>
                </c:pt>
                <c:pt idx="1064">
                  <c:v>1689.913576345006</c:v>
                </c:pt>
                <c:pt idx="1065">
                  <c:v>1692.6502430120061</c:v>
                </c:pt>
                <c:pt idx="1066">
                  <c:v>1693.6305210120061</c:v>
                </c:pt>
                <c:pt idx="1067">
                  <c:v>1694.6107990120061</c:v>
                </c:pt>
                <c:pt idx="1068">
                  <c:v>1696.5799656790061</c:v>
                </c:pt>
                <c:pt idx="1069">
                  <c:v>1698.5491323460062</c:v>
                </c:pt>
                <c:pt idx="1070">
                  <c:v>1699.5294103460062</c:v>
                </c:pt>
                <c:pt idx="1071">
                  <c:v>1701.4985770130063</c:v>
                </c:pt>
                <c:pt idx="1072">
                  <c:v>1702.4788550130063</c:v>
                </c:pt>
                <c:pt idx="1073">
                  <c:v>1703.4591330130063</c:v>
                </c:pt>
                <c:pt idx="1074">
                  <c:v>1705.4282996800064</c:v>
                </c:pt>
                <c:pt idx="1075">
                  <c:v>1707.3974663470065</c:v>
                </c:pt>
                <c:pt idx="1076">
                  <c:v>1708.3777443470065</c:v>
                </c:pt>
                <c:pt idx="1077">
                  <c:v>1710.3469110140065</c:v>
                </c:pt>
                <c:pt idx="1078">
                  <c:v>1712.3160776810066</c:v>
                </c:pt>
                <c:pt idx="1079">
                  <c:v>1713.2963556810066</c:v>
                </c:pt>
                <c:pt idx="1080">
                  <c:v>1714.2766336810066</c:v>
                </c:pt>
                <c:pt idx="1081">
                  <c:v>1716.2458003480067</c:v>
                </c:pt>
                <c:pt idx="1082">
                  <c:v>1717.2260783480067</c:v>
                </c:pt>
                <c:pt idx="1083">
                  <c:v>1719.1952450150068</c:v>
                </c:pt>
                <c:pt idx="1084">
                  <c:v>1720.1755230150068</c:v>
                </c:pt>
                <c:pt idx="1085">
                  <c:v>1722.1446896820069</c:v>
                </c:pt>
                <c:pt idx="1086">
                  <c:v>1724.1138563490069</c:v>
                </c:pt>
                <c:pt idx="1087">
                  <c:v>1726.083023016007</c:v>
                </c:pt>
                <c:pt idx="1088">
                  <c:v>1727.063301016007</c:v>
                </c:pt>
                <c:pt idx="1089">
                  <c:v>1729.0324676830071</c:v>
                </c:pt>
                <c:pt idx="1090">
                  <c:v>1730.0127456830071</c:v>
                </c:pt>
                <c:pt idx="1091">
                  <c:v>1731.9819123500072</c:v>
                </c:pt>
                <c:pt idx="1092">
                  <c:v>1733.9510790170073</c:v>
                </c:pt>
                <c:pt idx="1093">
                  <c:v>1736.6877456840073</c:v>
                </c:pt>
                <c:pt idx="1094">
                  <c:v>1737.6680236840073</c:v>
                </c:pt>
                <c:pt idx="1095">
                  <c:v>1739.6371903510073</c:v>
                </c:pt>
                <c:pt idx="1096">
                  <c:v>1741.6063570180074</c:v>
                </c:pt>
                <c:pt idx="1097">
                  <c:v>1743.5755236850075</c:v>
                </c:pt>
                <c:pt idx="1098">
                  <c:v>1746.3121903520075</c:v>
                </c:pt>
                <c:pt idx="1099">
                  <c:v>1748.2813570190076</c:v>
                </c:pt>
                <c:pt idx="1100">
                  <c:v>1749.2616350190076</c:v>
                </c:pt>
                <c:pt idx="1101">
                  <c:v>1750.2419130190076</c:v>
                </c:pt>
                <c:pt idx="1102">
                  <c:v>1752.2110796860077</c:v>
                </c:pt>
                <c:pt idx="1103">
                  <c:v>1754.1802463530078</c:v>
                </c:pt>
                <c:pt idx="1104">
                  <c:v>1756.1494130200078</c:v>
                </c:pt>
                <c:pt idx="1105">
                  <c:v>1757.1296910200078</c:v>
                </c:pt>
                <c:pt idx="1106">
                  <c:v>1759.8663576870078</c:v>
                </c:pt>
                <c:pt idx="1107">
                  <c:v>1762.6030243540079</c:v>
                </c:pt>
                <c:pt idx="1108">
                  <c:v>1763.5833023540079</c:v>
                </c:pt>
                <c:pt idx="1109">
                  <c:v>1764.5635803540079</c:v>
                </c:pt>
                <c:pt idx="1110">
                  <c:v>1765.5438583540079</c:v>
                </c:pt>
                <c:pt idx="1111">
                  <c:v>1767.5130250210079</c:v>
                </c:pt>
                <c:pt idx="1112">
                  <c:v>1770.2496916880079</c:v>
                </c:pt>
                <c:pt idx="1113">
                  <c:v>1773.707747244008</c:v>
                </c:pt>
                <c:pt idx="1114">
                  <c:v>1774.688025244008</c:v>
                </c:pt>
                <c:pt idx="1115">
                  <c:v>1775.668303244008</c:v>
                </c:pt>
                <c:pt idx="1116">
                  <c:v>1776.648581244008</c:v>
                </c:pt>
                <c:pt idx="1117">
                  <c:v>1780.1066368000081</c:v>
                </c:pt>
                <c:pt idx="1118">
                  <c:v>1781.0869148000081</c:v>
                </c:pt>
                <c:pt idx="1119">
                  <c:v>1783.8235814670081</c:v>
                </c:pt>
                <c:pt idx="1120">
                  <c:v>1784.8038594670081</c:v>
                </c:pt>
                <c:pt idx="1121">
                  <c:v>1785.7841374670081</c:v>
                </c:pt>
                <c:pt idx="1122">
                  <c:v>1786.7644154670081</c:v>
                </c:pt>
                <c:pt idx="1123">
                  <c:v>1787.7446934670081</c:v>
                </c:pt>
                <c:pt idx="1124">
                  <c:v>1789.7138601340082</c:v>
                </c:pt>
                <c:pt idx="1125">
                  <c:v>1793.1719156900083</c:v>
                </c:pt>
                <c:pt idx="1126">
                  <c:v>1795.1410823570084</c:v>
                </c:pt>
                <c:pt idx="1127">
                  <c:v>1796.1213603570084</c:v>
                </c:pt>
                <c:pt idx="1128">
                  <c:v>1798.0905270240085</c:v>
                </c:pt>
                <c:pt idx="1129">
                  <c:v>1800.8271936910085</c:v>
                </c:pt>
                <c:pt idx="1130">
                  <c:v>1801.8074716910085</c:v>
                </c:pt>
                <c:pt idx="1131">
                  <c:v>1802.7877496910085</c:v>
                </c:pt>
                <c:pt idx="1132">
                  <c:v>1805.5244163580085</c:v>
                </c:pt>
                <c:pt idx="1133">
                  <c:v>1807.4935830250085</c:v>
                </c:pt>
                <c:pt idx="1134">
                  <c:v>1810.2302496920086</c:v>
                </c:pt>
                <c:pt idx="1135">
                  <c:v>1812.9669163590086</c:v>
                </c:pt>
                <c:pt idx="1136">
                  <c:v>1813.9471943590086</c:v>
                </c:pt>
                <c:pt idx="1137">
                  <c:v>1815.9163610260086</c:v>
                </c:pt>
                <c:pt idx="1138">
                  <c:v>1816.8966390260086</c:v>
                </c:pt>
                <c:pt idx="1139">
                  <c:v>1817.8769170260086</c:v>
                </c:pt>
                <c:pt idx="1140">
                  <c:v>1822.0005281370086</c:v>
                </c:pt>
                <c:pt idx="1141">
                  <c:v>1822.9808061370086</c:v>
                </c:pt>
                <c:pt idx="1142">
                  <c:v>1823.9610841370086</c:v>
                </c:pt>
                <c:pt idx="1143">
                  <c:v>1828.0846952480085</c:v>
                </c:pt>
                <c:pt idx="1144">
                  <c:v>1829.0649732480085</c:v>
                </c:pt>
                <c:pt idx="1145">
                  <c:v>1831.0341399150086</c:v>
                </c:pt>
                <c:pt idx="1146">
                  <c:v>1835.1577510260086</c:v>
                </c:pt>
                <c:pt idx="1147">
                  <c:v>1837.8944176930086</c:v>
                </c:pt>
                <c:pt idx="1148">
                  <c:v>1838.8746956930086</c:v>
                </c:pt>
                <c:pt idx="1149">
                  <c:v>1841.6113623600086</c:v>
                </c:pt>
                <c:pt idx="1150">
                  <c:v>1842.5916403600086</c:v>
                </c:pt>
                <c:pt idx="1151">
                  <c:v>1845.3283070270086</c:v>
                </c:pt>
                <c:pt idx="1152">
                  <c:v>1848.0649736940086</c:v>
                </c:pt>
                <c:pt idx="1153">
                  <c:v>1849.0452516940086</c:v>
                </c:pt>
                <c:pt idx="1154">
                  <c:v>1852.5033072500087</c:v>
                </c:pt>
                <c:pt idx="1155">
                  <c:v>1853.4835852500087</c:v>
                </c:pt>
                <c:pt idx="1156">
                  <c:v>1856.9416408060088</c:v>
                </c:pt>
                <c:pt idx="1157">
                  <c:v>1860.3996963620089</c:v>
                </c:pt>
                <c:pt idx="1158">
                  <c:v>1861.3799743620089</c:v>
                </c:pt>
                <c:pt idx="1159">
                  <c:v>1862.3602523620089</c:v>
                </c:pt>
                <c:pt idx="1160">
                  <c:v>1865.8110856950088</c:v>
                </c:pt>
                <c:pt idx="1161">
                  <c:v>1866.7913636950088</c:v>
                </c:pt>
                <c:pt idx="1162">
                  <c:v>1871.3963636950089</c:v>
                </c:pt>
                <c:pt idx="1163">
                  <c:v>1874.8471970280088</c:v>
                </c:pt>
                <c:pt idx="1164">
                  <c:v>1875.8274750280088</c:v>
                </c:pt>
                <c:pt idx="1165">
                  <c:v>1879.2783083610088</c:v>
                </c:pt>
                <c:pt idx="1166">
                  <c:v>1883.8833083610089</c:v>
                </c:pt>
                <c:pt idx="1167">
                  <c:v>1886.5730305830089</c:v>
                </c:pt>
                <c:pt idx="1168">
                  <c:v>1887.5533085830089</c:v>
                </c:pt>
                <c:pt idx="1169">
                  <c:v>1893.624141916009</c:v>
                </c:pt>
                <c:pt idx="1170">
                  <c:v>1896.313864138009</c:v>
                </c:pt>
                <c:pt idx="1171">
                  <c:v>1899.003586360009</c:v>
                </c:pt>
                <c:pt idx="1172">
                  <c:v>1901.693308582009</c:v>
                </c:pt>
                <c:pt idx="1173">
                  <c:v>1902.673586582009</c:v>
                </c:pt>
                <c:pt idx="1174">
                  <c:v>1905.363308804009</c:v>
                </c:pt>
                <c:pt idx="1175">
                  <c:v>1906.343586804009</c:v>
                </c:pt>
                <c:pt idx="1176">
                  <c:v>1910.948586804009</c:v>
                </c:pt>
                <c:pt idx="1177">
                  <c:v>1911.928864804009</c:v>
                </c:pt>
                <c:pt idx="1178">
                  <c:v>1912.909142804009</c:v>
                </c:pt>
                <c:pt idx="1179">
                  <c:v>1913.889420804009</c:v>
                </c:pt>
                <c:pt idx="1180">
                  <c:v>1919.9602541370091</c:v>
                </c:pt>
                <c:pt idx="1181">
                  <c:v>1920.9405321370091</c:v>
                </c:pt>
                <c:pt idx="1182">
                  <c:v>1923.6302543590091</c:v>
                </c:pt>
                <c:pt idx="1183">
                  <c:v>1927.0810876920091</c:v>
                </c:pt>
                <c:pt idx="1184">
                  <c:v>1928.0613656920091</c:v>
                </c:pt>
                <c:pt idx="1185">
                  <c:v>1932.6663656920091</c:v>
                </c:pt>
                <c:pt idx="1186">
                  <c:v>1933.6466436920091</c:v>
                </c:pt>
                <c:pt idx="1187">
                  <c:v>1941.8296992480091</c:v>
                </c:pt>
                <c:pt idx="1188">
                  <c:v>1942.8099772480091</c:v>
                </c:pt>
                <c:pt idx="1189">
                  <c:v>1945.4996994700091</c:v>
                </c:pt>
                <c:pt idx="1190">
                  <c:v>1951.5705328030092</c:v>
                </c:pt>
                <c:pt idx="1191">
                  <c:v>1953.7788661360091</c:v>
                </c:pt>
                <c:pt idx="1192">
                  <c:v>1954.7591441360091</c:v>
                </c:pt>
                <c:pt idx="1193">
                  <c:v>1957.4488663580091</c:v>
                </c:pt>
                <c:pt idx="1194">
                  <c:v>1960.1385885800091</c:v>
                </c:pt>
                <c:pt idx="1195">
                  <c:v>1961.1188665800091</c:v>
                </c:pt>
                <c:pt idx="1196">
                  <c:v>1965.7238665800091</c:v>
                </c:pt>
                <c:pt idx="1197">
                  <c:v>1968.4135888020091</c:v>
                </c:pt>
                <c:pt idx="1198">
                  <c:v>1971.8644221350091</c:v>
                </c:pt>
                <c:pt idx="1199">
                  <c:v>1976.4694221350092</c:v>
                </c:pt>
                <c:pt idx="1200">
                  <c:v>1979.1591443570092</c:v>
                </c:pt>
                <c:pt idx="1201">
                  <c:v>1982.6099776900091</c:v>
                </c:pt>
                <c:pt idx="1202">
                  <c:v>1983.5902556900091</c:v>
                </c:pt>
                <c:pt idx="1203">
                  <c:v>1984.5705336900091</c:v>
                </c:pt>
                <c:pt idx="1204">
                  <c:v>1988.0213670230091</c:v>
                </c:pt>
                <c:pt idx="1205">
                  <c:v>1994.0922003560092</c:v>
                </c:pt>
                <c:pt idx="1206">
                  <c:v>1995.0724783560092</c:v>
                </c:pt>
                <c:pt idx="1207">
                  <c:v>2001.1433116890094</c:v>
                </c:pt>
                <c:pt idx="1208">
                  <c:v>2005.7483116890094</c:v>
                </c:pt>
                <c:pt idx="1209">
                  <c:v>2010.3533116890094</c:v>
                </c:pt>
                <c:pt idx="1210">
                  <c:v>2011.3335896890094</c:v>
                </c:pt>
                <c:pt idx="1211">
                  <c:v>2012.3138676890094</c:v>
                </c:pt>
                <c:pt idx="1212">
                  <c:v>2016.9188676890094</c:v>
                </c:pt>
                <c:pt idx="1213">
                  <c:v>2017.8991456890094</c:v>
                </c:pt>
                <c:pt idx="1214">
                  <c:v>2018.8794236890094</c:v>
                </c:pt>
                <c:pt idx="1215">
                  <c:v>2019.8597016890094</c:v>
                </c:pt>
                <c:pt idx="1216">
                  <c:v>2020.8399796890094</c:v>
                </c:pt>
                <c:pt idx="1217">
                  <c:v>2021.8202576890094</c:v>
                </c:pt>
                <c:pt idx="1218">
                  <c:v>2022.8005356890094</c:v>
                </c:pt>
                <c:pt idx="1219">
                  <c:v>2023.7808136890094</c:v>
                </c:pt>
                <c:pt idx="1220">
                  <c:v>2024.7610916890094</c:v>
                </c:pt>
                <c:pt idx="1221">
                  <c:v>2025.7413696890094</c:v>
                </c:pt>
                <c:pt idx="1222">
                  <c:v>2026.7216476890094</c:v>
                </c:pt>
                <c:pt idx="1223">
                  <c:v>2030.1797032450095</c:v>
                </c:pt>
                <c:pt idx="1224">
                  <c:v>2034.3033143560094</c:v>
                </c:pt>
                <c:pt idx="1225">
                  <c:v>2035.2835923560094</c:v>
                </c:pt>
                <c:pt idx="1226">
                  <c:v>2038.0202590230094</c:v>
                </c:pt>
                <c:pt idx="1227">
                  <c:v>2039.9894256900095</c:v>
                </c:pt>
                <c:pt idx="1228">
                  <c:v>2040.9697036900095</c:v>
                </c:pt>
                <c:pt idx="1229">
                  <c:v>2041.9499816900095</c:v>
                </c:pt>
                <c:pt idx="1230">
                  <c:v>2042.9302596900095</c:v>
                </c:pt>
                <c:pt idx="1231">
                  <c:v>2045.6669263570095</c:v>
                </c:pt>
                <c:pt idx="1232">
                  <c:v>2046.6472043570095</c:v>
                </c:pt>
                <c:pt idx="1233">
                  <c:v>2047.6274823570095</c:v>
                </c:pt>
                <c:pt idx="1234">
                  <c:v>2049.5966490240094</c:v>
                </c:pt>
                <c:pt idx="1235">
                  <c:v>2050.5769270240094</c:v>
                </c:pt>
                <c:pt idx="1236">
                  <c:v>2051.5572050240094</c:v>
                </c:pt>
                <c:pt idx="1237">
                  <c:v>2052.5374830240094</c:v>
                </c:pt>
                <c:pt idx="1238">
                  <c:v>2053.4444270240092</c:v>
                </c:pt>
                <c:pt idx="1239">
                  <c:v>2054.351371024009</c:v>
                </c:pt>
                <c:pt idx="1240">
                  <c:v>2055.2583150240089</c:v>
                </c:pt>
                <c:pt idx="1241">
                  <c:v>2056.1652590240087</c:v>
                </c:pt>
                <c:pt idx="1242">
                  <c:v>2057.0722030240086</c:v>
                </c:pt>
                <c:pt idx="1243">
                  <c:v>2057.9791470240084</c:v>
                </c:pt>
                <c:pt idx="1244">
                  <c:v>2058.8860910240082</c:v>
                </c:pt>
                <c:pt idx="1245">
                  <c:v>2059.7930350240081</c:v>
                </c:pt>
                <c:pt idx="1246">
                  <c:v>2060.6999790240079</c:v>
                </c:pt>
                <c:pt idx="1247">
                  <c:v>2061.6069230240078</c:v>
                </c:pt>
                <c:pt idx="1248">
                  <c:v>2062.5138670240076</c:v>
                </c:pt>
                <c:pt idx="1249">
                  <c:v>2063.4208110240074</c:v>
                </c:pt>
                <c:pt idx="1250">
                  <c:v>2064.3277550240073</c:v>
                </c:pt>
                <c:pt idx="1251">
                  <c:v>2065.2346990240071</c:v>
                </c:pt>
                <c:pt idx="1252">
                  <c:v>2066.141643024007</c:v>
                </c:pt>
                <c:pt idx="1253">
                  <c:v>2067.0485870240068</c:v>
                </c:pt>
                <c:pt idx="1254">
                  <c:v>2067.9555310240066</c:v>
                </c:pt>
                <c:pt idx="1255">
                  <c:v>2068.8624750240065</c:v>
                </c:pt>
                <c:pt idx="1256">
                  <c:v>2069.7694190240063</c:v>
                </c:pt>
                <c:pt idx="1257">
                  <c:v>2070.6763630240062</c:v>
                </c:pt>
                <c:pt idx="1258">
                  <c:v>2071.583307024006</c:v>
                </c:pt>
                <c:pt idx="1259">
                  <c:v>2072.4902510240058</c:v>
                </c:pt>
                <c:pt idx="1260">
                  <c:v>2073.3971950240057</c:v>
                </c:pt>
                <c:pt idx="1261">
                  <c:v>2074.3041390240055</c:v>
                </c:pt>
                <c:pt idx="1262">
                  <c:v>2075.2110830240053</c:v>
                </c:pt>
                <c:pt idx="1263">
                  <c:v>2076.1180270240052</c:v>
                </c:pt>
                <c:pt idx="1264">
                  <c:v>2077.024971024005</c:v>
                </c:pt>
                <c:pt idx="1265">
                  <c:v>2077.9319150240049</c:v>
                </c:pt>
                <c:pt idx="1266">
                  <c:v>2078.8388590240047</c:v>
                </c:pt>
                <c:pt idx="1267">
                  <c:v>2079.7458030240045</c:v>
                </c:pt>
                <c:pt idx="1268">
                  <c:v>2080.6527470240044</c:v>
                </c:pt>
                <c:pt idx="1269">
                  <c:v>2081.5596910240042</c:v>
                </c:pt>
                <c:pt idx="1270">
                  <c:v>2082.4666350240041</c:v>
                </c:pt>
                <c:pt idx="1271">
                  <c:v>2083.3735790240039</c:v>
                </c:pt>
                <c:pt idx="1272">
                  <c:v>2084.2805230240037</c:v>
                </c:pt>
                <c:pt idx="1273">
                  <c:v>2085.1874670240036</c:v>
                </c:pt>
                <c:pt idx="1274">
                  <c:v>2086.0944110240034</c:v>
                </c:pt>
                <c:pt idx="1275">
                  <c:v>2087.0013550240033</c:v>
                </c:pt>
                <c:pt idx="1276">
                  <c:v>2087.9082990240031</c:v>
                </c:pt>
                <c:pt idx="1277">
                  <c:v>2088.8152430240029</c:v>
                </c:pt>
                <c:pt idx="1278">
                  <c:v>2089.7221870240028</c:v>
                </c:pt>
                <c:pt idx="1279">
                  <c:v>2090.6291310240026</c:v>
                </c:pt>
                <c:pt idx="1280">
                  <c:v>2091.5360750240025</c:v>
                </c:pt>
                <c:pt idx="1281">
                  <c:v>2092.4430190240023</c:v>
                </c:pt>
                <c:pt idx="1282">
                  <c:v>2093.3499630240021</c:v>
                </c:pt>
                <c:pt idx="1283">
                  <c:v>2094.256907024002</c:v>
                </c:pt>
                <c:pt idx="1284">
                  <c:v>2095.1638510240018</c:v>
                </c:pt>
                <c:pt idx="1285">
                  <c:v>2096.0707950240017</c:v>
                </c:pt>
                <c:pt idx="1286">
                  <c:v>2096.9777390240015</c:v>
                </c:pt>
                <c:pt idx="1287">
                  <c:v>2097.8846830240013</c:v>
                </c:pt>
                <c:pt idx="1288">
                  <c:v>2098.7916270240012</c:v>
                </c:pt>
                <c:pt idx="1289">
                  <c:v>2099.698571024001</c:v>
                </c:pt>
                <c:pt idx="1290">
                  <c:v>2100.6055150240009</c:v>
                </c:pt>
                <c:pt idx="1291">
                  <c:v>2101.5124590240007</c:v>
                </c:pt>
                <c:pt idx="1292">
                  <c:v>2102.4194030240005</c:v>
                </c:pt>
                <c:pt idx="1293">
                  <c:v>2103.3263470240004</c:v>
                </c:pt>
                <c:pt idx="1294">
                  <c:v>2104.2332910240002</c:v>
                </c:pt>
                <c:pt idx="1295">
                  <c:v>2105.140235024</c:v>
                </c:pt>
                <c:pt idx="1296">
                  <c:v>2106.0471790239999</c:v>
                </c:pt>
                <c:pt idx="1297">
                  <c:v>2106.9541230239997</c:v>
                </c:pt>
                <c:pt idx="1298">
                  <c:v>2107.8610670239996</c:v>
                </c:pt>
                <c:pt idx="1299">
                  <c:v>2108.7680110239994</c:v>
                </c:pt>
                <c:pt idx="1300">
                  <c:v>2109.6749550239992</c:v>
                </c:pt>
                <c:pt idx="1301">
                  <c:v>2110.5818990239991</c:v>
                </c:pt>
                <c:pt idx="1302">
                  <c:v>2111.4888430239989</c:v>
                </c:pt>
                <c:pt idx="1303">
                  <c:v>2112.3957870239988</c:v>
                </c:pt>
                <c:pt idx="1304">
                  <c:v>2113.3027310239986</c:v>
                </c:pt>
                <c:pt idx="1305">
                  <c:v>2114.2096750239984</c:v>
                </c:pt>
                <c:pt idx="1306">
                  <c:v>2115.1166190239983</c:v>
                </c:pt>
                <c:pt idx="1307">
                  <c:v>2116.0235630239981</c:v>
                </c:pt>
                <c:pt idx="1308">
                  <c:v>2116.930507023998</c:v>
                </c:pt>
                <c:pt idx="1309">
                  <c:v>2117.8374510239978</c:v>
                </c:pt>
                <c:pt idx="1310">
                  <c:v>2118.7443950239976</c:v>
                </c:pt>
                <c:pt idx="1311">
                  <c:v>2119.6513390239975</c:v>
                </c:pt>
                <c:pt idx="1312">
                  <c:v>2120.5582830239973</c:v>
                </c:pt>
                <c:pt idx="1313">
                  <c:v>2121.4652270239972</c:v>
                </c:pt>
                <c:pt idx="1314">
                  <c:v>2122.372171023997</c:v>
                </c:pt>
                <c:pt idx="1315">
                  <c:v>2123.2791150239968</c:v>
                </c:pt>
                <c:pt idx="1316">
                  <c:v>2124.1860590239967</c:v>
                </c:pt>
                <c:pt idx="1317">
                  <c:v>2125.0930030239965</c:v>
                </c:pt>
                <c:pt idx="1318">
                  <c:v>2125.9999470239964</c:v>
                </c:pt>
                <c:pt idx="1319">
                  <c:v>2126.9068910239962</c:v>
                </c:pt>
                <c:pt idx="1320">
                  <c:v>2127.813835023996</c:v>
                </c:pt>
                <c:pt idx="1321">
                  <c:v>2128.7207790239959</c:v>
                </c:pt>
                <c:pt idx="1322">
                  <c:v>2129.6277230239957</c:v>
                </c:pt>
                <c:pt idx="1323">
                  <c:v>2130.5346670239956</c:v>
                </c:pt>
                <c:pt idx="1324">
                  <c:v>2131.4416110239954</c:v>
                </c:pt>
                <c:pt idx="1325">
                  <c:v>2132.3485550239952</c:v>
                </c:pt>
                <c:pt idx="1326">
                  <c:v>2133.2554990239951</c:v>
                </c:pt>
                <c:pt idx="1327">
                  <c:v>2134.1624430239949</c:v>
                </c:pt>
                <c:pt idx="1328">
                  <c:v>2135.0693870239948</c:v>
                </c:pt>
                <c:pt idx="1329">
                  <c:v>2135.9763310239946</c:v>
                </c:pt>
                <c:pt idx="1330">
                  <c:v>2136.8832750239944</c:v>
                </c:pt>
                <c:pt idx="1331">
                  <c:v>2137.7902190239943</c:v>
                </c:pt>
                <c:pt idx="1332">
                  <c:v>2138.6971630239941</c:v>
                </c:pt>
                <c:pt idx="1333">
                  <c:v>2139.6041070239939</c:v>
                </c:pt>
                <c:pt idx="1334">
                  <c:v>2140.5110510239938</c:v>
                </c:pt>
                <c:pt idx="1335">
                  <c:v>2141.4179950239936</c:v>
                </c:pt>
                <c:pt idx="1336">
                  <c:v>2142.3249390239935</c:v>
                </c:pt>
                <c:pt idx="1337">
                  <c:v>2143.2318830239933</c:v>
                </c:pt>
                <c:pt idx="1338">
                  <c:v>2144.1388270239931</c:v>
                </c:pt>
                <c:pt idx="1339">
                  <c:v>2145.045771023993</c:v>
                </c:pt>
                <c:pt idx="1340">
                  <c:v>2145.9527150239928</c:v>
                </c:pt>
                <c:pt idx="1341">
                  <c:v>2146.8596590239927</c:v>
                </c:pt>
                <c:pt idx="1342">
                  <c:v>2147.7666030239925</c:v>
                </c:pt>
                <c:pt idx="1343">
                  <c:v>2148.6735470239923</c:v>
                </c:pt>
                <c:pt idx="1344">
                  <c:v>2149.5804910239922</c:v>
                </c:pt>
                <c:pt idx="1345">
                  <c:v>2150.487435023992</c:v>
                </c:pt>
                <c:pt idx="1346">
                  <c:v>2151.3943790239919</c:v>
                </c:pt>
                <c:pt idx="1347">
                  <c:v>2153.3635456909919</c:v>
                </c:pt>
                <c:pt idx="1348">
                  <c:v>2156.821601246992</c:v>
                </c:pt>
                <c:pt idx="1349">
                  <c:v>2160.9452123579922</c:v>
                </c:pt>
                <c:pt idx="1350">
                  <c:v>2161.9254903579922</c:v>
                </c:pt>
                <c:pt idx="1351">
                  <c:v>2163.8946570249923</c:v>
                </c:pt>
                <c:pt idx="1352">
                  <c:v>2166.6313236919923</c:v>
                </c:pt>
                <c:pt idx="1353">
                  <c:v>2167.6116016919923</c:v>
                </c:pt>
                <c:pt idx="1354">
                  <c:v>2170.3482683589923</c:v>
                </c:pt>
                <c:pt idx="1355">
                  <c:v>2172.3174350259924</c:v>
                </c:pt>
                <c:pt idx="1356">
                  <c:v>2173.2977130259924</c:v>
                </c:pt>
                <c:pt idx="1357">
                  <c:v>2176.7557685819925</c:v>
                </c:pt>
                <c:pt idx="1358">
                  <c:v>2177.7360465819925</c:v>
                </c:pt>
                <c:pt idx="1359">
                  <c:v>2181.1941021379926</c:v>
                </c:pt>
                <c:pt idx="1360">
                  <c:v>2182.1743801379926</c:v>
                </c:pt>
                <c:pt idx="1361">
                  <c:v>2184.9110468049926</c:v>
                </c:pt>
                <c:pt idx="1362">
                  <c:v>2187.6477134719926</c:v>
                </c:pt>
                <c:pt idx="1363">
                  <c:v>2188.6279914719926</c:v>
                </c:pt>
                <c:pt idx="1364">
                  <c:v>2190.5971581389927</c:v>
                </c:pt>
                <c:pt idx="1365">
                  <c:v>2193.3338248059927</c:v>
                </c:pt>
                <c:pt idx="1366">
                  <c:v>2194.3141028059927</c:v>
                </c:pt>
                <c:pt idx="1367">
                  <c:v>2195.2943808059927</c:v>
                </c:pt>
                <c:pt idx="1368">
                  <c:v>2196.2746588059927</c:v>
                </c:pt>
                <c:pt idx="1369">
                  <c:v>2198.2438254729927</c:v>
                </c:pt>
                <c:pt idx="1370">
                  <c:v>2200.2129921399928</c:v>
                </c:pt>
                <c:pt idx="1371">
                  <c:v>2202.9496588069928</c:v>
                </c:pt>
                <c:pt idx="1372">
                  <c:v>2205.6863254739928</c:v>
                </c:pt>
                <c:pt idx="1373">
                  <c:v>2206.6666034739928</c:v>
                </c:pt>
                <c:pt idx="1374">
                  <c:v>2208.6357701409929</c:v>
                </c:pt>
                <c:pt idx="1375">
                  <c:v>2210.604936807993</c:v>
                </c:pt>
                <c:pt idx="1376">
                  <c:v>2212.5741034749931</c:v>
                </c:pt>
                <c:pt idx="1377">
                  <c:v>2213.5543814749931</c:v>
                </c:pt>
                <c:pt idx="1378">
                  <c:v>2215.5235481419932</c:v>
                </c:pt>
                <c:pt idx="1379">
                  <c:v>2217.4927148089932</c:v>
                </c:pt>
                <c:pt idx="1380">
                  <c:v>2220.9507703649933</c:v>
                </c:pt>
                <c:pt idx="1381">
                  <c:v>2221.9310483649933</c:v>
                </c:pt>
                <c:pt idx="1382">
                  <c:v>2224.6677150319933</c:v>
                </c:pt>
                <c:pt idx="1383">
                  <c:v>2225.6479930319933</c:v>
                </c:pt>
                <c:pt idx="1384">
                  <c:v>2226.6282710319933</c:v>
                </c:pt>
                <c:pt idx="1385">
                  <c:v>2227.6085490319933</c:v>
                </c:pt>
                <c:pt idx="1386">
                  <c:v>2228.5888270319933</c:v>
                </c:pt>
                <c:pt idx="1387">
                  <c:v>2229.5691050319933</c:v>
                </c:pt>
                <c:pt idx="1388">
                  <c:v>2230.5493830319933</c:v>
                </c:pt>
                <c:pt idx="1389">
                  <c:v>2231.4563270319932</c:v>
                </c:pt>
                <c:pt idx="1390">
                  <c:v>2232.363271031993</c:v>
                </c:pt>
                <c:pt idx="1391">
                  <c:v>2233.2702150319928</c:v>
                </c:pt>
                <c:pt idx="1392">
                  <c:v>2234.1771590319927</c:v>
                </c:pt>
                <c:pt idx="1393">
                  <c:v>2235.0841030319925</c:v>
                </c:pt>
                <c:pt idx="1394">
                  <c:v>2235.9910470319924</c:v>
                </c:pt>
                <c:pt idx="1395">
                  <c:v>2236.8979910319922</c:v>
                </c:pt>
                <c:pt idx="1396">
                  <c:v>2237.804935031992</c:v>
                </c:pt>
                <c:pt idx="1397">
                  <c:v>2239.7741016989921</c:v>
                </c:pt>
                <c:pt idx="1398">
                  <c:v>2243.2321572549922</c:v>
                </c:pt>
                <c:pt idx="1399">
                  <c:v>2247.3557683659924</c:v>
                </c:pt>
                <c:pt idx="1400">
                  <c:v>2250.0924350329924</c:v>
                </c:pt>
                <c:pt idx="1401">
                  <c:v>2253.5504905889925</c:v>
                </c:pt>
                <c:pt idx="1402">
                  <c:v>2258.5310461449926</c:v>
                </c:pt>
                <c:pt idx="1403">
                  <c:v>2263.5116017009927</c:v>
                </c:pt>
                <c:pt idx="1404">
                  <c:v>2269.5824350339926</c:v>
                </c:pt>
                <c:pt idx="1405">
                  <c:v>2277.7654905899926</c:v>
                </c:pt>
                <c:pt idx="1406">
                  <c:v>2278.7457685899926</c:v>
                </c:pt>
                <c:pt idx="1407">
                  <c:v>2279.7260465899926</c:v>
                </c:pt>
                <c:pt idx="1408">
                  <c:v>2280.7063245899926</c:v>
                </c:pt>
                <c:pt idx="1409">
                  <c:v>2281.6866025899926</c:v>
                </c:pt>
                <c:pt idx="1410">
                  <c:v>2282.6668805899926</c:v>
                </c:pt>
                <c:pt idx="1411">
                  <c:v>2287.2718805899926</c:v>
                </c:pt>
                <c:pt idx="1412">
                  <c:v>2288.2521585899926</c:v>
                </c:pt>
                <c:pt idx="1413">
                  <c:v>2290.9418808119926</c:v>
                </c:pt>
                <c:pt idx="1414">
                  <c:v>2291.9221588119926</c:v>
                </c:pt>
                <c:pt idx="1415">
                  <c:v>2294.1304921449928</c:v>
                </c:pt>
                <c:pt idx="1416">
                  <c:v>2296.8202143669928</c:v>
                </c:pt>
                <c:pt idx="1417">
                  <c:v>2305.0032699229928</c:v>
                </c:pt>
                <c:pt idx="1418">
                  <c:v>2305.9835479229928</c:v>
                </c:pt>
                <c:pt idx="1419">
                  <c:v>2308.6732701449928</c:v>
                </c:pt>
                <c:pt idx="1420">
                  <c:v>2309.6535481449928</c:v>
                </c:pt>
                <c:pt idx="1421">
                  <c:v>2310.6338261449928</c:v>
                </c:pt>
                <c:pt idx="1422">
                  <c:v>2313.3235483669928</c:v>
                </c:pt>
                <c:pt idx="1423">
                  <c:v>2317.9285483669928</c:v>
                </c:pt>
                <c:pt idx="1424">
                  <c:v>2318.9088263669928</c:v>
                </c:pt>
                <c:pt idx="1425">
                  <c:v>2319.8891043669928</c:v>
                </c:pt>
                <c:pt idx="1426">
                  <c:v>2323.3399376999928</c:v>
                </c:pt>
                <c:pt idx="1427">
                  <c:v>2326.0296599219928</c:v>
                </c:pt>
                <c:pt idx="1428">
                  <c:v>2327.0099379219928</c:v>
                </c:pt>
                <c:pt idx="1429">
                  <c:v>2327.9902159219928</c:v>
                </c:pt>
                <c:pt idx="1430">
                  <c:v>2331.4410492549928</c:v>
                </c:pt>
                <c:pt idx="1431">
                  <c:v>2336.0460492549928</c:v>
                </c:pt>
                <c:pt idx="1432">
                  <c:v>2337.0263272549928</c:v>
                </c:pt>
                <c:pt idx="1433">
                  <c:v>2338.0066052549928</c:v>
                </c:pt>
                <c:pt idx="1434">
                  <c:v>2338.9868832549928</c:v>
                </c:pt>
                <c:pt idx="1435">
                  <c:v>2339.9671612549928</c:v>
                </c:pt>
                <c:pt idx="1436">
                  <c:v>2340.9474392549928</c:v>
                </c:pt>
                <c:pt idx="1437">
                  <c:v>2341.9277172549928</c:v>
                </c:pt>
                <c:pt idx="1438">
                  <c:v>2346.5327172549928</c:v>
                </c:pt>
                <c:pt idx="1439">
                  <c:v>2349.2224394769928</c:v>
                </c:pt>
                <c:pt idx="1440">
                  <c:v>2351.9121616989928</c:v>
                </c:pt>
                <c:pt idx="1441">
                  <c:v>2352.8924396989928</c:v>
                </c:pt>
                <c:pt idx="1442">
                  <c:v>2355.5821619209928</c:v>
                </c:pt>
                <c:pt idx="1443">
                  <c:v>2356.5624399209928</c:v>
                </c:pt>
                <c:pt idx="1444">
                  <c:v>2360.0132732539928</c:v>
                </c:pt>
                <c:pt idx="1445">
                  <c:v>2362.7029954759928</c:v>
                </c:pt>
                <c:pt idx="1446">
                  <c:v>2367.3079954759928</c:v>
                </c:pt>
                <c:pt idx="1447">
                  <c:v>2368.2882734759928</c:v>
                </c:pt>
                <c:pt idx="1448">
                  <c:v>2369.2685514759928</c:v>
                </c:pt>
                <c:pt idx="1449">
                  <c:v>2371.476884808993</c:v>
                </c:pt>
                <c:pt idx="1450">
                  <c:v>2377.5477181419928</c:v>
                </c:pt>
                <c:pt idx="1451">
                  <c:v>2378.5279961419928</c:v>
                </c:pt>
                <c:pt idx="1452">
                  <c:v>2381.2177183639928</c:v>
                </c:pt>
                <c:pt idx="1453">
                  <c:v>2382.1979963639928</c:v>
                </c:pt>
                <c:pt idx="1454">
                  <c:v>2383.1782743639928</c:v>
                </c:pt>
                <c:pt idx="1455">
                  <c:v>2385.8679965859928</c:v>
                </c:pt>
                <c:pt idx="1456">
                  <c:v>2386.8482745859928</c:v>
                </c:pt>
                <c:pt idx="1457">
                  <c:v>2395.0313301419928</c:v>
                </c:pt>
                <c:pt idx="1458">
                  <c:v>2397.7210523639928</c:v>
                </c:pt>
                <c:pt idx="1459">
                  <c:v>2398.7013303639928</c:v>
                </c:pt>
                <c:pt idx="1460">
                  <c:v>2402.1521636969928</c:v>
                </c:pt>
                <c:pt idx="1461">
                  <c:v>2403.1324416969928</c:v>
                </c:pt>
                <c:pt idx="1462">
                  <c:v>2406.5832750299928</c:v>
                </c:pt>
                <c:pt idx="1463">
                  <c:v>2407.5635530299928</c:v>
                </c:pt>
                <c:pt idx="1464">
                  <c:v>2410.2532752519928</c:v>
                </c:pt>
                <c:pt idx="1465">
                  <c:v>2411.2335532519928</c:v>
                </c:pt>
                <c:pt idx="1466">
                  <c:v>2415.8385532519928</c:v>
                </c:pt>
                <c:pt idx="1467">
                  <c:v>2418.5282754739928</c:v>
                </c:pt>
                <c:pt idx="1468">
                  <c:v>2419.5085534739928</c:v>
                </c:pt>
                <c:pt idx="1469">
                  <c:v>2424.1135534739929</c:v>
                </c:pt>
                <c:pt idx="1470">
                  <c:v>2425.0938314739929</c:v>
                </c:pt>
                <c:pt idx="1471">
                  <c:v>2429.6988314739929</c:v>
                </c:pt>
                <c:pt idx="1472">
                  <c:v>2430.6791094739929</c:v>
                </c:pt>
                <c:pt idx="1473">
                  <c:v>2436.7499428069927</c:v>
                </c:pt>
                <c:pt idx="1474">
                  <c:v>2437.7302208069927</c:v>
                </c:pt>
                <c:pt idx="1475">
                  <c:v>2443.8010541399926</c:v>
                </c:pt>
                <c:pt idx="1476">
                  <c:v>2444.7813321399926</c:v>
                </c:pt>
                <c:pt idx="1477">
                  <c:v>2447.4710543619926</c:v>
                </c:pt>
                <c:pt idx="1478">
                  <c:v>2450.1607765839926</c:v>
                </c:pt>
                <c:pt idx="1479">
                  <c:v>2452.8504988059926</c:v>
                </c:pt>
                <c:pt idx="1480">
                  <c:v>2457.4554988059926</c:v>
                </c:pt>
                <c:pt idx="1481">
                  <c:v>2463.5263321389925</c:v>
                </c:pt>
                <c:pt idx="1482">
                  <c:v>2464.5066101389925</c:v>
                </c:pt>
                <c:pt idx="1483">
                  <c:v>2470.5774434719924</c:v>
                </c:pt>
                <c:pt idx="1484">
                  <c:v>2471.5577214719924</c:v>
                </c:pt>
                <c:pt idx="1485">
                  <c:v>2472.5379994719924</c:v>
                </c:pt>
                <c:pt idx="1486">
                  <c:v>2473.5182774719924</c:v>
                </c:pt>
                <c:pt idx="1487">
                  <c:v>2478.1232774719924</c:v>
                </c:pt>
                <c:pt idx="1488">
                  <c:v>2479.1035554719924</c:v>
                </c:pt>
                <c:pt idx="1489">
                  <c:v>2481.7932776939924</c:v>
                </c:pt>
                <c:pt idx="1490">
                  <c:v>2484.4829999159924</c:v>
                </c:pt>
                <c:pt idx="1491">
                  <c:v>2485.4632779159924</c:v>
                </c:pt>
                <c:pt idx="1492">
                  <c:v>2496.6741112459922</c:v>
                </c:pt>
                <c:pt idx="1493">
                  <c:v>2497.6543892459922</c:v>
                </c:pt>
                <c:pt idx="1494">
                  <c:v>2498.6346672459922</c:v>
                </c:pt>
                <c:pt idx="1495">
                  <c:v>2506.8177228019922</c:v>
                </c:pt>
                <c:pt idx="1496">
                  <c:v>2507.7980008019922</c:v>
                </c:pt>
                <c:pt idx="1497">
                  <c:v>2512.4030008019922</c:v>
                </c:pt>
                <c:pt idx="1498">
                  <c:v>2513.3832788019922</c:v>
                </c:pt>
                <c:pt idx="1499">
                  <c:v>2514.3635568019922</c:v>
                </c:pt>
                <c:pt idx="1500">
                  <c:v>2515.3438348019922</c:v>
                </c:pt>
                <c:pt idx="1501">
                  <c:v>2519.9488348019922</c:v>
                </c:pt>
                <c:pt idx="1502">
                  <c:v>2526.0196681349921</c:v>
                </c:pt>
                <c:pt idx="1503">
                  <c:v>2526.9999461349921</c:v>
                </c:pt>
                <c:pt idx="1504">
                  <c:v>2529.6896683569921</c:v>
                </c:pt>
                <c:pt idx="1505">
                  <c:v>2532.3793905789921</c:v>
                </c:pt>
                <c:pt idx="1506">
                  <c:v>2533.3596685789921</c:v>
                </c:pt>
                <c:pt idx="1507">
                  <c:v>2534.3399465789921</c:v>
                </c:pt>
                <c:pt idx="1508">
                  <c:v>2537.0296688009921</c:v>
                </c:pt>
                <c:pt idx="1509">
                  <c:v>2543.100502133992</c:v>
                </c:pt>
                <c:pt idx="1510">
                  <c:v>2544.080780133992</c:v>
                </c:pt>
                <c:pt idx="1511">
                  <c:v>2546.2891134669921</c:v>
                </c:pt>
                <c:pt idx="1512">
                  <c:v>2548.9788356889921</c:v>
                </c:pt>
                <c:pt idx="1513">
                  <c:v>2549.9591136889921</c:v>
                </c:pt>
                <c:pt idx="1514">
                  <c:v>2550.9393916889921</c:v>
                </c:pt>
                <c:pt idx="1515">
                  <c:v>2553.6760583559922</c:v>
                </c:pt>
                <c:pt idx="1516">
                  <c:v>2555.6452250229922</c:v>
                </c:pt>
                <c:pt idx="1517">
                  <c:v>2558.3818916899922</c:v>
                </c:pt>
                <c:pt idx="1518">
                  <c:v>2559.3621696899922</c:v>
                </c:pt>
                <c:pt idx="1519">
                  <c:v>2560.3424476899922</c:v>
                </c:pt>
                <c:pt idx="1520">
                  <c:v>2561.3227256899922</c:v>
                </c:pt>
                <c:pt idx="1521">
                  <c:v>2563.2918923569923</c:v>
                </c:pt>
                <c:pt idx="1522">
                  <c:v>2567.4155034679925</c:v>
                </c:pt>
                <c:pt idx="1523">
                  <c:v>2568.3957814679925</c:v>
                </c:pt>
                <c:pt idx="1524">
                  <c:v>2569.3760594679925</c:v>
                </c:pt>
                <c:pt idx="1525">
                  <c:v>2570.3563374679925</c:v>
                </c:pt>
                <c:pt idx="1526">
                  <c:v>2571.3366154679925</c:v>
                </c:pt>
                <c:pt idx="1527">
                  <c:v>2573.3057821349926</c:v>
                </c:pt>
                <c:pt idx="1528">
                  <c:v>2574.2860601349926</c:v>
                </c:pt>
                <c:pt idx="1529">
                  <c:v>2577.7441156909927</c:v>
                </c:pt>
                <c:pt idx="1530">
                  <c:v>2578.7243936909927</c:v>
                </c:pt>
                <c:pt idx="1531">
                  <c:v>2582.1824492469927</c:v>
                </c:pt>
                <c:pt idx="1532">
                  <c:v>2583.1627272469927</c:v>
                </c:pt>
                <c:pt idx="1533">
                  <c:v>2585.1318939139928</c:v>
                </c:pt>
                <c:pt idx="1534">
                  <c:v>2587.8685605809928</c:v>
                </c:pt>
                <c:pt idx="1535">
                  <c:v>2588.8488385809928</c:v>
                </c:pt>
                <c:pt idx="1536">
                  <c:v>2591.5855052479928</c:v>
                </c:pt>
                <c:pt idx="1537">
                  <c:v>2592.5657832479928</c:v>
                </c:pt>
                <c:pt idx="1538">
                  <c:v>2594.5349499149929</c:v>
                </c:pt>
                <c:pt idx="1539">
                  <c:v>2597.993005470993</c:v>
                </c:pt>
                <c:pt idx="1540">
                  <c:v>2599.9621721379931</c:v>
                </c:pt>
                <c:pt idx="1541">
                  <c:v>2600.9424501379931</c:v>
                </c:pt>
                <c:pt idx="1542">
                  <c:v>2603.6791168049931</c:v>
                </c:pt>
                <c:pt idx="1543">
                  <c:v>2604.6593948049931</c:v>
                </c:pt>
                <c:pt idx="1544">
                  <c:v>2606.6285614719932</c:v>
                </c:pt>
                <c:pt idx="1545">
                  <c:v>2607.6088394719932</c:v>
                </c:pt>
                <c:pt idx="1546">
                  <c:v>2611.7324505829934</c:v>
                </c:pt>
                <c:pt idx="1547">
                  <c:v>2612.7127285829933</c:v>
                </c:pt>
                <c:pt idx="1548">
                  <c:v>2614.6818952499934</c:v>
                </c:pt>
                <c:pt idx="1549">
                  <c:v>2618.1399508059935</c:v>
                </c:pt>
                <c:pt idx="1550">
                  <c:v>2619.1202288059935</c:v>
                </c:pt>
                <c:pt idx="1551">
                  <c:v>2620.1005068059935</c:v>
                </c:pt>
                <c:pt idx="1552">
                  <c:v>2621.0807848059935</c:v>
                </c:pt>
                <c:pt idx="1553">
                  <c:v>2625.2043959169937</c:v>
                </c:pt>
                <c:pt idx="1554">
                  <c:v>2626.1846739169937</c:v>
                </c:pt>
                <c:pt idx="1555">
                  <c:v>2627.1649519169937</c:v>
                </c:pt>
                <c:pt idx="1556">
                  <c:v>2632.1455074729938</c:v>
                </c:pt>
                <c:pt idx="1557">
                  <c:v>2633.1257854729938</c:v>
                </c:pt>
                <c:pt idx="1558">
                  <c:v>2635.8624521399938</c:v>
                </c:pt>
                <c:pt idx="1559">
                  <c:v>2638.5991188069938</c:v>
                </c:pt>
                <c:pt idx="1560">
                  <c:v>2639.5793968069938</c:v>
                </c:pt>
                <c:pt idx="1561">
                  <c:v>2640.5596748069938</c:v>
                </c:pt>
                <c:pt idx="1562">
                  <c:v>2643.2963414739938</c:v>
                </c:pt>
                <c:pt idx="1563">
                  <c:v>2644.2766194739938</c:v>
                </c:pt>
                <c:pt idx="1564">
                  <c:v>2647.0132861409938</c:v>
                </c:pt>
                <c:pt idx="1565">
                  <c:v>2647.9935641409938</c:v>
                </c:pt>
                <c:pt idx="1566">
                  <c:v>2650.7302308079938</c:v>
                </c:pt>
                <c:pt idx="1567">
                  <c:v>2651.7105088079938</c:v>
                </c:pt>
                <c:pt idx="1568">
                  <c:v>2654.4471754749939</c:v>
                </c:pt>
                <c:pt idx="1569">
                  <c:v>2655.4274534749939</c:v>
                </c:pt>
                <c:pt idx="1570">
                  <c:v>2656.4077314749939</c:v>
                </c:pt>
                <c:pt idx="1571">
                  <c:v>2659.8657870309939</c:v>
                </c:pt>
                <c:pt idx="1572">
                  <c:v>2660.8460650309939</c:v>
                </c:pt>
                <c:pt idx="1573">
                  <c:v>2661.8263430309939</c:v>
                </c:pt>
                <c:pt idx="1574">
                  <c:v>2664.5630096979939</c:v>
                </c:pt>
                <c:pt idx="1575">
                  <c:v>2665.5432876979939</c:v>
                </c:pt>
                <c:pt idx="1576">
                  <c:v>2668.279954364994</c:v>
                </c:pt>
                <c:pt idx="1577">
                  <c:v>2669.260232364994</c:v>
                </c:pt>
                <c:pt idx="1578">
                  <c:v>2671.996899031994</c:v>
                </c:pt>
                <c:pt idx="1579">
                  <c:v>2672.977177031994</c:v>
                </c:pt>
                <c:pt idx="1580">
                  <c:v>2673.957455031994</c:v>
                </c:pt>
                <c:pt idx="1581">
                  <c:v>2676.694121698994</c:v>
                </c:pt>
                <c:pt idx="1582">
                  <c:v>2677.674399698994</c:v>
                </c:pt>
                <c:pt idx="1583">
                  <c:v>2681.1324552549941</c:v>
                </c:pt>
                <c:pt idx="1584">
                  <c:v>2682.1127332549941</c:v>
                </c:pt>
                <c:pt idx="1585">
                  <c:v>2684.0818999219941</c:v>
                </c:pt>
                <c:pt idx="1586">
                  <c:v>2688.2055110329943</c:v>
                </c:pt>
                <c:pt idx="1587">
                  <c:v>2690.1746776999944</c:v>
                </c:pt>
                <c:pt idx="1588">
                  <c:v>2691.1549556999944</c:v>
                </c:pt>
                <c:pt idx="1589">
                  <c:v>2692.1352336999944</c:v>
                </c:pt>
                <c:pt idx="1590">
                  <c:v>2693.1155116999944</c:v>
                </c:pt>
                <c:pt idx="1591">
                  <c:v>2694.0957896999944</c:v>
                </c:pt>
                <c:pt idx="1592">
                  <c:v>2695.0760676999944</c:v>
                </c:pt>
                <c:pt idx="1593">
                  <c:v>2697.8127343669944</c:v>
                </c:pt>
                <c:pt idx="1594">
                  <c:v>2699.7819010339945</c:v>
                </c:pt>
                <c:pt idx="1595">
                  <c:v>2700.7621790339945</c:v>
                </c:pt>
                <c:pt idx="1596">
                  <c:v>2702.7313457009946</c:v>
                </c:pt>
                <c:pt idx="1597">
                  <c:v>2705.4680123679946</c:v>
                </c:pt>
                <c:pt idx="1598">
                  <c:v>2706.4482903679946</c:v>
                </c:pt>
                <c:pt idx="1599">
                  <c:v>2707.4285683679946</c:v>
                </c:pt>
                <c:pt idx="1600">
                  <c:v>2708.4088463679946</c:v>
                </c:pt>
                <c:pt idx="1601">
                  <c:v>2710.3780130349946</c:v>
                </c:pt>
                <c:pt idx="1602">
                  <c:v>2712.3471797019947</c:v>
                </c:pt>
                <c:pt idx="1603">
                  <c:v>2713.3274577019947</c:v>
                </c:pt>
                <c:pt idx="1604">
                  <c:v>2715.2966243689948</c:v>
                </c:pt>
                <c:pt idx="1605">
                  <c:v>2716.2769023689948</c:v>
                </c:pt>
                <c:pt idx="1606">
                  <c:v>2717.2571803689948</c:v>
                </c:pt>
                <c:pt idx="1607">
                  <c:v>2718.1641243689946</c:v>
                </c:pt>
                <c:pt idx="1608">
                  <c:v>2719.0710683689945</c:v>
                </c:pt>
                <c:pt idx="1609">
                  <c:v>2719.9780123689943</c:v>
                </c:pt>
                <c:pt idx="1610">
                  <c:v>2720.8849563689942</c:v>
                </c:pt>
                <c:pt idx="1611">
                  <c:v>2721.791900368994</c:v>
                </c:pt>
                <c:pt idx="1612">
                  <c:v>2722.6988443689938</c:v>
                </c:pt>
                <c:pt idx="1613">
                  <c:v>2723.6057883689937</c:v>
                </c:pt>
                <c:pt idx="1614">
                  <c:v>2724.5127323689935</c:v>
                </c:pt>
                <c:pt idx="1615">
                  <c:v>2725.4196763689934</c:v>
                </c:pt>
                <c:pt idx="1616">
                  <c:v>2726.3266203689932</c:v>
                </c:pt>
                <c:pt idx="1617">
                  <c:v>2727.233564368993</c:v>
                </c:pt>
                <c:pt idx="1618">
                  <c:v>2728.1405083689929</c:v>
                </c:pt>
                <c:pt idx="1619">
                  <c:v>2729.0474523689927</c:v>
                </c:pt>
                <c:pt idx="1620">
                  <c:v>2729.9543963689925</c:v>
                </c:pt>
                <c:pt idx="1621">
                  <c:v>2730.8613403689924</c:v>
                </c:pt>
                <c:pt idx="1622">
                  <c:v>2731.7682843689922</c:v>
                </c:pt>
                <c:pt idx="1623">
                  <c:v>2732.6752283689921</c:v>
                </c:pt>
                <c:pt idx="1624">
                  <c:v>2733.5821723689919</c:v>
                </c:pt>
                <c:pt idx="1625">
                  <c:v>2734.4891163689917</c:v>
                </c:pt>
                <c:pt idx="1626">
                  <c:v>2737.2257830359918</c:v>
                </c:pt>
                <c:pt idx="1627">
                  <c:v>2741.3493941469919</c:v>
                </c:pt>
                <c:pt idx="1628">
                  <c:v>2744.807449702992</c:v>
                </c:pt>
                <c:pt idx="1629">
                  <c:v>2747.544116369992</c:v>
                </c:pt>
                <c:pt idx="1630">
                  <c:v>2752.5246719259922</c:v>
                </c:pt>
                <c:pt idx="1631">
                  <c:v>2757.5052274819923</c:v>
                </c:pt>
                <c:pt idx="1632">
                  <c:v>2760.9560608149923</c:v>
                </c:pt>
                <c:pt idx="1633">
                  <c:v>2764.4068941479923</c:v>
                </c:pt>
                <c:pt idx="1634">
                  <c:v>2765.3871721479923</c:v>
                </c:pt>
                <c:pt idx="1635">
                  <c:v>2766.3674501479923</c:v>
                </c:pt>
                <c:pt idx="1636">
                  <c:v>2772.4382834809921</c:v>
                </c:pt>
                <c:pt idx="1637">
                  <c:v>2775.8891168139921</c:v>
                </c:pt>
                <c:pt idx="1638">
                  <c:v>2776.8693948139921</c:v>
                </c:pt>
                <c:pt idx="1639">
                  <c:v>2777.8496728139921</c:v>
                </c:pt>
                <c:pt idx="1640">
                  <c:v>2783.920506146992</c:v>
                </c:pt>
                <c:pt idx="1641">
                  <c:v>2787.371339479992</c:v>
                </c:pt>
                <c:pt idx="1642">
                  <c:v>2788.351617479992</c:v>
                </c:pt>
                <c:pt idx="1643">
                  <c:v>2789.331895479992</c:v>
                </c:pt>
                <c:pt idx="1644">
                  <c:v>2793.936895479992</c:v>
                </c:pt>
                <c:pt idx="1645">
                  <c:v>2798.541895479992</c:v>
                </c:pt>
                <c:pt idx="1646">
                  <c:v>2801.231617701992</c:v>
                </c:pt>
                <c:pt idx="1647">
                  <c:v>2807.3024510349919</c:v>
                </c:pt>
                <c:pt idx="1648">
                  <c:v>2811.9074510349919</c:v>
                </c:pt>
                <c:pt idx="1649">
                  <c:v>2812.8877290349919</c:v>
                </c:pt>
                <c:pt idx="1650">
                  <c:v>2821.0707845909919</c:v>
                </c:pt>
                <c:pt idx="1651">
                  <c:v>2822.0510625909919</c:v>
                </c:pt>
                <c:pt idx="1652">
                  <c:v>2823.0313405909919</c:v>
                </c:pt>
                <c:pt idx="1653">
                  <c:v>2831.2143961469919</c:v>
                </c:pt>
                <c:pt idx="1654">
                  <c:v>2832.1946741469919</c:v>
                </c:pt>
                <c:pt idx="1655">
                  <c:v>2838.2655074799918</c:v>
                </c:pt>
                <c:pt idx="1656">
                  <c:v>2846.4485630359918</c:v>
                </c:pt>
                <c:pt idx="1657">
                  <c:v>2847.4288410359918</c:v>
                </c:pt>
                <c:pt idx="1658">
                  <c:v>2848.4091190359918</c:v>
                </c:pt>
                <c:pt idx="1659">
                  <c:v>2856.5921745919918</c:v>
                </c:pt>
                <c:pt idx="1660">
                  <c:v>2857.5724525919918</c:v>
                </c:pt>
                <c:pt idx="1661">
                  <c:v>2860.2621748139918</c:v>
                </c:pt>
                <c:pt idx="1662">
                  <c:v>2861.2424528139918</c:v>
                </c:pt>
                <c:pt idx="1663">
                  <c:v>2864.6932861469918</c:v>
                </c:pt>
                <c:pt idx="1664">
                  <c:v>2869.2982861469918</c:v>
                </c:pt>
                <c:pt idx="1665">
                  <c:v>2870.2785641469918</c:v>
                </c:pt>
                <c:pt idx="1666">
                  <c:v>2871.2588421469918</c:v>
                </c:pt>
                <c:pt idx="1667">
                  <c:v>2874.7096754799918</c:v>
                </c:pt>
                <c:pt idx="1668">
                  <c:v>2875.6899534799918</c:v>
                </c:pt>
                <c:pt idx="1669">
                  <c:v>2886.9007868099916</c:v>
                </c:pt>
                <c:pt idx="1670">
                  <c:v>2887.8810648099916</c:v>
                </c:pt>
                <c:pt idx="1671">
                  <c:v>2888.8613428099916</c:v>
                </c:pt>
                <c:pt idx="1672">
                  <c:v>2889.8416208099916</c:v>
                </c:pt>
                <c:pt idx="1673">
                  <c:v>2901.0524541399914</c:v>
                </c:pt>
                <c:pt idx="1674">
                  <c:v>2902.0327321399914</c:v>
                </c:pt>
                <c:pt idx="1675">
                  <c:v>2908.1035654729912</c:v>
                </c:pt>
                <c:pt idx="1676">
                  <c:v>2914.1743988059911</c:v>
                </c:pt>
                <c:pt idx="1677">
                  <c:v>2915.1546768059911</c:v>
                </c:pt>
                <c:pt idx="1678">
                  <c:v>2923.3377323619911</c:v>
                </c:pt>
                <c:pt idx="1679">
                  <c:v>2924.3180103619911</c:v>
                </c:pt>
                <c:pt idx="1680">
                  <c:v>2925.2982883619911</c:v>
                </c:pt>
                <c:pt idx="1681">
                  <c:v>2926.2785663619911</c:v>
                </c:pt>
                <c:pt idx="1682">
                  <c:v>2930.8835663619911</c:v>
                </c:pt>
                <c:pt idx="1683">
                  <c:v>2936.954399694991</c:v>
                </c:pt>
                <c:pt idx="1684">
                  <c:v>2940.405233027991</c:v>
                </c:pt>
                <c:pt idx="1685">
                  <c:v>2941.385511027991</c:v>
                </c:pt>
                <c:pt idx="1686">
                  <c:v>2945.990511027991</c:v>
                </c:pt>
                <c:pt idx="1687">
                  <c:v>2946.970789027991</c:v>
                </c:pt>
                <c:pt idx="1688">
                  <c:v>2947.951067027991</c:v>
                </c:pt>
                <c:pt idx="1689">
                  <c:v>2948.931345027991</c:v>
                </c:pt>
                <c:pt idx="1690">
                  <c:v>2949.911623027991</c:v>
                </c:pt>
                <c:pt idx="1691">
                  <c:v>2950.891901027991</c:v>
                </c:pt>
                <c:pt idx="1692">
                  <c:v>2955.496901027991</c:v>
                </c:pt>
                <c:pt idx="1693">
                  <c:v>2963.679956583991</c:v>
                </c:pt>
                <c:pt idx="1694">
                  <c:v>2964.660234583991</c:v>
                </c:pt>
                <c:pt idx="1695">
                  <c:v>2965.640512583991</c:v>
                </c:pt>
                <c:pt idx="1696">
                  <c:v>2968.330234805991</c:v>
                </c:pt>
                <c:pt idx="1697">
                  <c:v>2972.9352348059911</c:v>
                </c:pt>
                <c:pt idx="1698">
                  <c:v>2973.9155128059911</c:v>
                </c:pt>
                <c:pt idx="1699">
                  <c:v>2974.8957908059911</c:v>
                </c:pt>
                <c:pt idx="1700">
                  <c:v>2980.9666241389909</c:v>
                </c:pt>
                <c:pt idx="1701">
                  <c:v>2981.9469021389909</c:v>
                </c:pt>
                <c:pt idx="1702">
                  <c:v>2982.9271801389909</c:v>
                </c:pt>
                <c:pt idx="1703">
                  <c:v>2983.9074581389909</c:v>
                </c:pt>
                <c:pt idx="1704">
                  <c:v>2988.512458138991</c:v>
                </c:pt>
                <c:pt idx="1705">
                  <c:v>2993.117458138991</c:v>
                </c:pt>
                <c:pt idx="1706">
                  <c:v>2999.1882914719909</c:v>
                </c:pt>
                <c:pt idx="1707">
                  <c:v>3000.1685694719908</c:v>
                </c:pt>
                <c:pt idx="1708">
                  <c:v>3011.3794028019906</c:v>
                </c:pt>
                <c:pt idx="1709">
                  <c:v>3012.3596808019906</c:v>
                </c:pt>
                <c:pt idx="1710">
                  <c:v>3018.4305141349905</c:v>
                </c:pt>
                <c:pt idx="1711">
                  <c:v>3024.5013474679904</c:v>
                </c:pt>
                <c:pt idx="1712">
                  <c:v>3025.4816254679904</c:v>
                </c:pt>
                <c:pt idx="1713">
                  <c:v>3026.4619034679904</c:v>
                </c:pt>
                <c:pt idx="1714">
                  <c:v>3032.5327368009903</c:v>
                </c:pt>
                <c:pt idx="1715">
                  <c:v>3033.5130148009903</c:v>
                </c:pt>
                <c:pt idx="1716">
                  <c:v>3036.9638481339903</c:v>
                </c:pt>
                <c:pt idx="1717">
                  <c:v>3037.9441261339903</c:v>
                </c:pt>
                <c:pt idx="1718">
                  <c:v>3040.6338483559903</c:v>
                </c:pt>
                <c:pt idx="1719">
                  <c:v>3043.3235705779903</c:v>
                </c:pt>
                <c:pt idx="1720">
                  <c:v>3047.9285705779903</c:v>
                </c:pt>
                <c:pt idx="1721">
                  <c:v>3048.9088485779903</c:v>
                </c:pt>
                <c:pt idx="1722">
                  <c:v>3054.9796819109902</c:v>
                </c:pt>
                <c:pt idx="1723">
                  <c:v>3055.9599599109902</c:v>
                </c:pt>
                <c:pt idx="1724">
                  <c:v>3059.4107932439902</c:v>
                </c:pt>
                <c:pt idx="1725">
                  <c:v>3060.3910712439902</c:v>
                </c:pt>
                <c:pt idx="1726">
                  <c:v>3063.8419045769901</c:v>
                </c:pt>
                <c:pt idx="1727">
                  <c:v>3064.8221825769901</c:v>
                </c:pt>
                <c:pt idx="1728">
                  <c:v>3065.8024605769901</c:v>
                </c:pt>
                <c:pt idx="1729">
                  <c:v>3066.7827385769901</c:v>
                </c:pt>
                <c:pt idx="1730">
                  <c:v>3067.7630165769901</c:v>
                </c:pt>
                <c:pt idx="1731">
                  <c:v>3068.7432945769901</c:v>
                </c:pt>
                <c:pt idx="1732">
                  <c:v>3069.7235725769901</c:v>
                </c:pt>
                <c:pt idx="1733">
                  <c:v>3070.7038505769901</c:v>
                </c:pt>
                <c:pt idx="1734">
                  <c:v>3071.6841285769901</c:v>
                </c:pt>
                <c:pt idx="1735">
                  <c:v>3072.6644065769901</c:v>
                </c:pt>
                <c:pt idx="1736">
                  <c:v>3073.57135057699</c:v>
                </c:pt>
                <c:pt idx="1737">
                  <c:v>3074.4782945769898</c:v>
                </c:pt>
                <c:pt idx="1738">
                  <c:v>3075.3852385769897</c:v>
                </c:pt>
                <c:pt idx="1739">
                  <c:v>3076.2921825769895</c:v>
                </c:pt>
                <c:pt idx="1740">
                  <c:v>3077.1991265769893</c:v>
                </c:pt>
                <c:pt idx="1741">
                  <c:v>3078.1060705769892</c:v>
                </c:pt>
                <c:pt idx="1742">
                  <c:v>3079.013014576989</c:v>
                </c:pt>
                <c:pt idx="1743">
                  <c:v>3079.9199585769888</c:v>
                </c:pt>
                <c:pt idx="1744">
                  <c:v>3080.8269025769887</c:v>
                </c:pt>
                <c:pt idx="1745">
                  <c:v>3081.7338465769885</c:v>
                </c:pt>
                <c:pt idx="1746">
                  <c:v>3082.6407905769884</c:v>
                </c:pt>
                <c:pt idx="1747">
                  <c:v>3083.5477345769882</c:v>
                </c:pt>
                <c:pt idx="1748">
                  <c:v>3084.454678576988</c:v>
                </c:pt>
                <c:pt idx="1749">
                  <c:v>3085.3616225769879</c:v>
                </c:pt>
                <c:pt idx="1750">
                  <c:v>3086.2685665769877</c:v>
                </c:pt>
                <c:pt idx="1751">
                  <c:v>3087.1755105769876</c:v>
                </c:pt>
                <c:pt idx="1752">
                  <c:v>3088.0824545769874</c:v>
                </c:pt>
                <c:pt idx="1753">
                  <c:v>3088.9893985769872</c:v>
                </c:pt>
                <c:pt idx="1754">
                  <c:v>3089.8963425769871</c:v>
                </c:pt>
                <c:pt idx="1755">
                  <c:v>3090.8032865769869</c:v>
                </c:pt>
                <c:pt idx="1756">
                  <c:v>3091.7102305769868</c:v>
                </c:pt>
                <c:pt idx="1757">
                  <c:v>3092.6171745769866</c:v>
                </c:pt>
                <c:pt idx="1758">
                  <c:v>3093.5241185769864</c:v>
                </c:pt>
                <c:pt idx="1759">
                  <c:v>3094.4310625769863</c:v>
                </c:pt>
                <c:pt idx="1760">
                  <c:v>3095.3380065769861</c:v>
                </c:pt>
                <c:pt idx="1761">
                  <c:v>3096.244950576986</c:v>
                </c:pt>
                <c:pt idx="1762">
                  <c:v>3097.1518945769858</c:v>
                </c:pt>
                <c:pt idx="1763">
                  <c:v>3098.0588385769856</c:v>
                </c:pt>
                <c:pt idx="1764">
                  <c:v>3098.9657825769855</c:v>
                </c:pt>
                <c:pt idx="1765">
                  <c:v>3099.8727265769853</c:v>
                </c:pt>
                <c:pt idx="1766">
                  <c:v>3100.7796705769852</c:v>
                </c:pt>
                <c:pt idx="1767">
                  <c:v>3101.686614576985</c:v>
                </c:pt>
                <c:pt idx="1768">
                  <c:v>3102.5935585769848</c:v>
                </c:pt>
                <c:pt idx="1769">
                  <c:v>3103.5005025769847</c:v>
                </c:pt>
                <c:pt idx="1770">
                  <c:v>3104.4074465769845</c:v>
                </c:pt>
                <c:pt idx="1771">
                  <c:v>3105.3143905769844</c:v>
                </c:pt>
                <c:pt idx="1772">
                  <c:v>3106.2213345769842</c:v>
                </c:pt>
                <c:pt idx="1773">
                  <c:v>3107.128278576984</c:v>
                </c:pt>
                <c:pt idx="1774">
                  <c:v>3108.0352225769839</c:v>
                </c:pt>
                <c:pt idx="1775">
                  <c:v>3108.9421665769837</c:v>
                </c:pt>
                <c:pt idx="1776">
                  <c:v>3109.8491105769835</c:v>
                </c:pt>
                <c:pt idx="1777">
                  <c:v>3110.7560545769834</c:v>
                </c:pt>
                <c:pt idx="1778">
                  <c:v>3111.6629985769832</c:v>
                </c:pt>
                <c:pt idx="1779">
                  <c:v>3112.5699425769831</c:v>
                </c:pt>
                <c:pt idx="1780">
                  <c:v>3113.4768865769829</c:v>
                </c:pt>
                <c:pt idx="1781">
                  <c:v>3114.3838305769827</c:v>
                </c:pt>
                <c:pt idx="1782">
                  <c:v>3115.2907745769826</c:v>
                </c:pt>
                <c:pt idx="1783">
                  <c:v>3116.1977185769824</c:v>
                </c:pt>
                <c:pt idx="1784">
                  <c:v>3117.1046625769823</c:v>
                </c:pt>
                <c:pt idx="1785">
                  <c:v>3118.0116065769821</c:v>
                </c:pt>
                <c:pt idx="1786">
                  <c:v>3118.9185505769819</c:v>
                </c:pt>
                <c:pt idx="1787">
                  <c:v>3119.8254945769818</c:v>
                </c:pt>
                <c:pt idx="1788">
                  <c:v>3120.7324385769816</c:v>
                </c:pt>
                <c:pt idx="1789">
                  <c:v>3121.6393825769815</c:v>
                </c:pt>
                <c:pt idx="1790">
                  <c:v>3122.5463265769813</c:v>
                </c:pt>
                <c:pt idx="1791">
                  <c:v>3123.4532705769811</c:v>
                </c:pt>
                <c:pt idx="1792">
                  <c:v>3124.360214576981</c:v>
                </c:pt>
                <c:pt idx="1793">
                  <c:v>3125.2671585769808</c:v>
                </c:pt>
                <c:pt idx="1794">
                  <c:v>3126.1741025769807</c:v>
                </c:pt>
                <c:pt idx="1795">
                  <c:v>3127.0810465769805</c:v>
                </c:pt>
                <c:pt idx="1796">
                  <c:v>3127.9879905769803</c:v>
                </c:pt>
                <c:pt idx="1797">
                  <c:v>3128.8949345769802</c:v>
                </c:pt>
                <c:pt idx="1798">
                  <c:v>3129.80187857698</c:v>
                </c:pt>
                <c:pt idx="1799">
                  <c:v>3130.7088225769799</c:v>
                </c:pt>
                <c:pt idx="1800">
                  <c:v>3131.6157665769797</c:v>
                </c:pt>
                <c:pt idx="1801">
                  <c:v>3132.5227105769795</c:v>
                </c:pt>
                <c:pt idx="1802">
                  <c:v>3133.4296545769794</c:v>
                </c:pt>
                <c:pt idx="1803">
                  <c:v>3134.3365985769792</c:v>
                </c:pt>
                <c:pt idx="1804">
                  <c:v>3135.2435425769791</c:v>
                </c:pt>
                <c:pt idx="1805">
                  <c:v>3136.1504865769789</c:v>
                </c:pt>
                <c:pt idx="1806">
                  <c:v>3137.0574305769787</c:v>
                </c:pt>
                <c:pt idx="1807">
                  <c:v>3137.9643745769786</c:v>
                </c:pt>
                <c:pt idx="1808">
                  <c:v>3138.8713185769784</c:v>
                </c:pt>
                <c:pt idx="1809">
                  <c:v>3139.7782625769782</c:v>
                </c:pt>
                <c:pt idx="1810">
                  <c:v>3140.6852065769781</c:v>
                </c:pt>
                <c:pt idx="1811">
                  <c:v>3141.5921505769779</c:v>
                </c:pt>
                <c:pt idx="1812">
                  <c:v>3142.4990945769778</c:v>
                </c:pt>
                <c:pt idx="1813">
                  <c:v>3143.4060385769776</c:v>
                </c:pt>
                <c:pt idx="1814">
                  <c:v>3144.3129825769774</c:v>
                </c:pt>
                <c:pt idx="1815">
                  <c:v>3145.2199265769773</c:v>
                </c:pt>
                <c:pt idx="1816">
                  <c:v>3146.1268705769771</c:v>
                </c:pt>
                <c:pt idx="1817">
                  <c:v>3148.0960372439772</c:v>
                </c:pt>
                <c:pt idx="1818">
                  <c:v>3150.0652039109773</c:v>
                </c:pt>
                <c:pt idx="1819">
                  <c:v>3152.0343705779774</c:v>
                </c:pt>
                <c:pt idx="1820">
                  <c:v>3155.4924261339775</c:v>
                </c:pt>
                <c:pt idx="1821">
                  <c:v>3158.2290928009775</c:v>
                </c:pt>
                <c:pt idx="1822">
                  <c:v>3159.2093708009775</c:v>
                </c:pt>
                <c:pt idx="1823">
                  <c:v>3160.1896488009775</c:v>
                </c:pt>
                <c:pt idx="1824">
                  <c:v>3161.1699268009775</c:v>
                </c:pt>
                <c:pt idx="1825">
                  <c:v>3162.1502048009775</c:v>
                </c:pt>
                <c:pt idx="1826">
                  <c:v>3163.0571488009773</c:v>
                </c:pt>
                <c:pt idx="1827">
                  <c:v>3163.9640928009771</c:v>
                </c:pt>
                <c:pt idx="1828">
                  <c:v>3164.871036800977</c:v>
                </c:pt>
                <c:pt idx="1829">
                  <c:v>3165.7779808009768</c:v>
                </c:pt>
                <c:pt idx="1830">
                  <c:v>3166.6849248009767</c:v>
                </c:pt>
                <c:pt idx="1831">
                  <c:v>3167.5918688009765</c:v>
                </c:pt>
                <c:pt idx="1832">
                  <c:v>3168.4988128009763</c:v>
                </c:pt>
                <c:pt idx="1833">
                  <c:v>3169.4057568009762</c:v>
                </c:pt>
                <c:pt idx="1834">
                  <c:v>3170.312700800976</c:v>
                </c:pt>
                <c:pt idx="1835">
                  <c:v>3171.2196448009759</c:v>
                </c:pt>
                <c:pt idx="1836">
                  <c:v>3172.1265888009757</c:v>
                </c:pt>
                <c:pt idx="1837">
                  <c:v>3173.0335328009755</c:v>
                </c:pt>
                <c:pt idx="1838">
                  <c:v>3173.9404768009754</c:v>
                </c:pt>
                <c:pt idx="1839">
                  <c:v>3174.8474208009752</c:v>
                </c:pt>
                <c:pt idx="1840">
                  <c:v>3175.7543648009751</c:v>
                </c:pt>
                <c:pt idx="1841">
                  <c:v>3176.6613088009749</c:v>
                </c:pt>
                <c:pt idx="1842">
                  <c:v>3177.5682528009747</c:v>
                </c:pt>
                <c:pt idx="1843">
                  <c:v>3180.3049194679747</c:v>
                </c:pt>
                <c:pt idx="1844">
                  <c:v>3183.7629750239748</c:v>
                </c:pt>
                <c:pt idx="1845">
                  <c:v>3186.4996416909748</c:v>
                </c:pt>
                <c:pt idx="1846">
                  <c:v>3191.480197246975</c:v>
                </c:pt>
                <c:pt idx="1847">
                  <c:v>3196.4607528029751</c:v>
                </c:pt>
                <c:pt idx="1848">
                  <c:v>3200.5843639139753</c:v>
                </c:pt>
                <c:pt idx="1849">
                  <c:v>3201.5646419139753</c:v>
                </c:pt>
                <c:pt idx="1850">
                  <c:v>3204.3013085809753</c:v>
                </c:pt>
                <c:pt idx="1851">
                  <c:v>3208.9063085809753</c:v>
                </c:pt>
                <c:pt idx="1852">
                  <c:v>3211.1146419139754</c:v>
                </c:pt>
                <c:pt idx="1853">
                  <c:v>3214.5654752469754</c:v>
                </c:pt>
                <c:pt idx="1854">
                  <c:v>3215.5457532469754</c:v>
                </c:pt>
                <c:pt idx="1855">
                  <c:v>3220.1507532469755</c:v>
                </c:pt>
                <c:pt idx="1856">
                  <c:v>3221.1310312469755</c:v>
                </c:pt>
                <c:pt idx="1857">
                  <c:v>3223.8207534689755</c:v>
                </c:pt>
                <c:pt idx="1858">
                  <c:v>3224.8010314689755</c:v>
                </c:pt>
                <c:pt idx="1859">
                  <c:v>3229.7815870249756</c:v>
                </c:pt>
                <c:pt idx="1860">
                  <c:v>3230.7618650249756</c:v>
                </c:pt>
                <c:pt idx="1861">
                  <c:v>3231.7421430249756</c:v>
                </c:pt>
                <c:pt idx="1862">
                  <c:v>3234.4788096919756</c:v>
                </c:pt>
                <c:pt idx="1863">
                  <c:v>3237.1685319139756</c:v>
                </c:pt>
                <c:pt idx="1864">
                  <c:v>3238.1488099139756</c:v>
                </c:pt>
                <c:pt idx="1865">
                  <c:v>3239.1290879139756</c:v>
                </c:pt>
                <c:pt idx="1866">
                  <c:v>3240.1093659139756</c:v>
                </c:pt>
                <c:pt idx="1867">
                  <c:v>3242.0785325809757</c:v>
                </c:pt>
                <c:pt idx="1868">
                  <c:v>3245.5365881369758</c:v>
                </c:pt>
                <c:pt idx="1869">
                  <c:v>3246.5168661369758</c:v>
                </c:pt>
                <c:pt idx="1870">
                  <c:v>3249.2535328039758</c:v>
                </c:pt>
                <c:pt idx="1871">
                  <c:v>3250.2338108039758</c:v>
                </c:pt>
                <c:pt idx="1872">
                  <c:v>3254.3574219149759</c:v>
                </c:pt>
                <c:pt idx="1873">
                  <c:v>3255.3376999149759</c:v>
                </c:pt>
                <c:pt idx="1874">
                  <c:v>3256.3179779149759</c:v>
                </c:pt>
                <c:pt idx="1875">
                  <c:v>3257.2982559149759</c:v>
                </c:pt>
                <c:pt idx="1876">
                  <c:v>3262.2788114709761</c:v>
                </c:pt>
                <c:pt idx="1877">
                  <c:v>3263.2590894709761</c:v>
                </c:pt>
                <c:pt idx="1878">
                  <c:v>3264.239367470976</c:v>
                </c:pt>
                <c:pt idx="1879">
                  <c:v>3266.9760341379761</c:v>
                </c:pt>
                <c:pt idx="1880">
                  <c:v>3271.0996452489762</c:v>
                </c:pt>
                <c:pt idx="1881">
                  <c:v>3272.0799232489762</c:v>
                </c:pt>
                <c:pt idx="1882">
                  <c:v>3273.0602012489762</c:v>
                </c:pt>
                <c:pt idx="1883">
                  <c:v>3277.1838123599764</c:v>
                </c:pt>
                <c:pt idx="1884">
                  <c:v>3278.1640903599764</c:v>
                </c:pt>
                <c:pt idx="1885">
                  <c:v>3279.1443683599764</c:v>
                </c:pt>
                <c:pt idx="1886">
                  <c:v>3282.6024239159765</c:v>
                </c:pt>
                <c:pt idx="1887">
                  <c:v>3283.5827019159765</c:v>
                </c:pt>
                <c:pt idx="1888">
                  <c:v>3284.5629799159765</c:v>
                </c:pt>
                <c:pt idx="1889">
                  <c:v>3286.5321465829766</c:v>
                </c:pt>
                <c:pt idx="1890">
                  <c:v>3287.5124245829766</c:v>
                </c:pt>
                <c:pt idx="1891">
                  <c:v>3290.2490912499766</c:v>
                </c:pt>
                <c:pt idx="1892">
                  <c:v>3292.9857579169766</c:v>
                </c:pt>
                <c:pt idx="1893">
                  <c:v>3293.9660359169766</c:v>
                </c:pt>
                <c:pt idx="1894">
                  <c:v>3294.9463139169766</c:v>
                </c:pt>
                <c:pt idx="1895">
                  <c:v>3295.9265919169766</c:v>
                </c:pt>
                <c:pt idx="1896">
                  <c:v>3296.9068699169766</c:v>
                </c:pt>
                <c:pt idx="1897">
                  <c:v>3297.8871479169766</c:v>
                </c:pt>
                <c:pt idx="1898">
                  <c:v>3298.8674259169766</c:v>
                </c:pt>
                <c:pt idx="1899">
                  <c:v>3299.8477039169766</c:v>
                </c:pt>
                <c:pt idx="1900">
                  <c:v>3300.7546479169764</c:v>
                </c:pt>
                <c:pt idx="1901">
                  <c:v>3301.6615919169762</c:v>
                </c:pt>
                <c:pt idx="1902">
                  <c:v>3302.5685359169761</c:v>
                </c:pt>
                <c:pt idx="1903">
                  <c:v>3303.4754799169759</c:v>
                </c:pt>
                <c:pt idx="1904">
                  <c:v>3304.3824239169758</c:v>
                </c:pt>
                <c:pt idx="1905">
                  <c:v>3305.2893679169756</c:v>
                </c:pt>
                <c:pt idx="1906">
                  <c:v>3306.1963119169754</c:v>
                </c:pt>
                <c:pt idx="1907">
                  <c:v>3307.1032559169753</c:v>
                </c:pt>
                <c:pt idx="1908">
                  <c:v>3308.0101999169751</c:v>
                </c:pt>
                <c:pt idx="1909">
                  <c:v>3308.917143916975</c:v>
                </c:pt>
                <c:pt idx="1910">
                  <c:v>3309.8240879169748</c:v>
                </c:pt>
                <c:pt idx="1911">
                  <c:v>3310.7310319169746</c:v>
                </c:pt>
                <c:pt idx="1912">
                  <c:v>3311.6379759169745</c:v>
                </c:pt>
                <c:pt idx="1913">
                  <c:v>3312.5449199169743</c:v>
                </c:pt>
                <c:pt idx="1914">
                  <c:v>3313.4518639169742</c:v>
                </c:pt>
                <c:pt idx="1915">
                  <c:v>3314.358807916974</c:v>
                </c:pt>
                <c:pt idx="1916">
                  <c:v>3315.2657519169738</c:v>
                </c:pt>
                <c:pt idx="1917">
                  <c:v>3316.1726959169737</c:v>
                </c:pt>
                <c:pt idx="1918">
                  <c:v>3317.0796399169735</c:v>
                </c:pt>
                <c:pt idx="1919">
                  <c:v>3317.9865839169734</c:v>
                </c:pt>
                <c:pt idx="1920">
                  <c:v>3318.8935279169732</c:v>
                </c:pt>
                <c:pt idx="1921">
                  <c:v>3319.800471916973</c:v>
                </c:pt>
                <c:pt idx="1922">
                  <c:v>3320.7074159169729</c:v>
                </c:pt>
                <c:pt idx="1923">
                  <c:v>3321.6143599169727</c:v>
                </c:pt>
                <c:pt idx="1924">
                  <c:v>3322.5213039169726</c:v>
                </c:pt>
                <c:pt idx="1925">
                  <c:v>3323.4282479169724</c:v>
                </c:pt>
                <c:pt idx="1926">
                  <c:v>3324.3351919169722</c:v>
                </c:pt>
                <c:pt idx="1927">
                  <c:v>3325.2421359169721</c:v>
                </c:pt>
                <c:pt idx="1928">
                  <c:v>3326.1490799169719</c:v>
                </c:pt>
                <c:pt idx="1929">
                  <c:v>3327.0560239169718</c:v>
                </c:pt>
                <c:pt idx="1930">
                  <c:v>3327.9629679169716</c:v>
                </c:pt>
                <c:pt idx="1931">
                  <c:v>3328.8699119169714</c:v>
                </c:pt>
                <c:pt idx="1932">
                  <c:v>3329.7768559169713</c:v>
                </c:pt>
                <c:pt idx="1933">
                  <c:v>3330.6837999169711</c:v>
                </c:pt>
                <c:pt idx="1934">
                  <c:v>3331.590743916971</c:v>
                </c:pt>
                <c:pt idx="1935">
                  <c:v>3332.4976879169708</c:v>
                </c:pt>
                <c:pt idx="1936">
                  <c:v>3333.4046319169706</c:v>
                </c:pt>
                <c:pt idx="1937">
                  <c:v>3334.3115759169705</c:v>
                </c:pt>
                <c:pt idx="1938">
                  <c:v>3335.2185199169703</c:v>
                </c:pt>
                <c:pt idx="1939">
                  <c:v>3336.1254639169701</c:v>
                </c:pt>
                <c:pt idx="1940">
                  <c:v>3337.03240791697</c:v>
                </c:pt>
                <c:pt idx="1941">
                  <c:v>3337.9393519169698</c:v>
                </c:pt>
                <c:pt idx="1942">
                  <c:v>3338.8462959169697</c:v>
                </c:pt>
                <c:pt idx="1943">
                  <c:v>3339.7532399169695</c:v>
                </c:pt>
                <c:pt idx="1944">
                  <c:v>3340.6601839169693</c:v>
                </c:pt>
                <c:pt idx="1945">
                  <c:v>3341.5671279169692</c:v>
                </c:pt>
                <c:pt idx="1946">
                  <c:v>3342.474071916969</c:v>
                </c:pt>
                <c:pt idx="1947">
                  <c:v>3343.3810159169689</c:v>
                </c:pt>
                <c:pt idx="1948">
                  <c:v>3344.2879599169687</c:v>
                </c:pt>
                <c:pt idx="1949">
                  <c:v>3345.1949039169685</c:v>
                </c:pt>
                <c:pt idx="1950">
                  <c:v>3346.1018479169684</c:v>
                </c:pt>
                <c:pt idx="1951">
                  <c:v>3347.0087919169682</c:v>
                </c:pt>
                <c:pt idx="1952">
                  <c:v>3347.9157359169681</c:v>
                </c:pt>
                <c:pt idx="1953">
                  <c:v>3348.8226799169679</c:v>
                </c:pt>
                <c:pt idx="1954">
                  <c:v>3349.7296239169677</c:v>
                </c:pt>
                <c:pt idx="1955">
                  <c:v>3350.6365679169676</c:v>
                </c:pt>
                <c:pt idx="1956">
                  <c:v>3351.5435119169674</c:v>
                </c:pt>
                <c:pt idx="1957">
                  <c:v>3352.4504559169673</c:v>
                </c:pt>
                <c:pt idx="1958">
                  <c:v>3353.3573999169671</c:v>
                </c:pt>
                <c:pt idx="1959">
                  <c:v>3354.2643439169669</c:v>
                </c:pt>
                <c:pt idx="1960">
                  <c:v>3355.1712879169668</c:v>
                </c:pt>
                <c:pt idx="1961">
                  <c:v>3356.0782319169666</c:v>
                </c:pt>
                <c:pt idx="1962">
                  <c:v>3356.9851759169665</c:v>
                </c:pt>
                <c:pt idx="1963">
                  <c:v>3358.9543425839665</c:v>
                </c:pt>
                <c:pt idx="1964">
                  <c:v>3362.4123981399666</c:v>
                </c:pt>
                <c:pt idx="1965">
                  <c:v>3367.3929536959668</c:v>
                </c:pt>
                <c:pt idx="1966">
                  <c:v>3372.3735092519669</c:v>
                </c:pt>
                <c:pt idx="1967">
                  <c:v>3377.354064807967</c:v>
                </c:pt>
                <c:pt idx="1968">
                  <c:v>3391.4323981379671</c:v>
                </c:pt>
                <c:pt idx="1969">
                  <c:v>3392.4126761379671</c:v>
                </c:pt>
                <c:pt idx="1970">
                  <c:v>3393.3929541379671</c:v>
                </c:pt>
                <c:pt idx="1971">
                  <c:v>3394.3732321379671</c:v>
                </c:pt>
                <c:pt idx="1972">
                  <c:v>3395.3535101379671</c:v>
                </c:pt>
                <c:pt idx="1973">
                  <c:v>3396.3337881379671</c:v>
                </c:pt>
                <c:pt idx="1974">
                  <c:v>3397.3140661379671</c:v>
                </c:pt>
                <c:pt idx="1975">
                  <c:v>3400.0507328049671</c:v>
                </c:pt>
                <c:pt idx="1976">
                  <c:v>3402.7873994719671</c:v>
                </c:pt>
                <c:pt idx="1977">
                  <c:v>3405.5240661389671</c:v>
                </c:pt>
                <c:pt idx="1978">
                  <c:v>3406.5043441389671</c:v>
                </c:pt>
                <c:pt idx="1979">
                  <c:v>3409.2410108059671</c:v>
                </c:pt>
                <c:pt idx="1980">
                  <c:v>3410.2212888059671</c:v>
                </c:pt>
                <c:pt idx="1981">
                  <c:v>3412.9579554729671</c:v>
                </c:pt>
                <c:pt idx="1982">
                  <c:v>3413.9382334729671</c:v>
                </c:pt>
                <c:pt idx="1983">
                  <c:v>3416.6749001399671</c:v>
                </c:pt>
                <c:pt idx="1984">
                  <c:v>3417.6551781399671</c:v>
                </c:pt>
                <c:pt idx="1985">
                  <c:v>3418.6354561399671</c:v>
                </c:pt>
                <c:pt idx="1986">
                  <c:v>3420.6046228069672</c:v>
                </c:pt>
                <c:pt idx="1987">
                  <c:v>3421.5849008069672</c:v>
                </c:pt>
                <c:pt idx="1988">
                  <c:v>3424.3215674739672</c:v>
                </c:pt>
                <c:pt idx="1989">
                  <c:v>3425.3018454739672</c:v>
                </c:pt>
                <c:pt idx="1990">
                  <c:v>3427.2710121409673</c:v>
                </c:pt>
                <c:pt idx="1991">
                  <c:v>3428.2512901409673</c:v>
                </c:pt>
                <c:pt idx="1992">
                  <c:v>3430.9879568079673</c:v>
                </c:pt>
                <c:pt idx="1993">
                  <c:v>3431.9682348079673</c:v>
                </c:pt>
                <c:pt idx="1994">
                  <c:v>3434.7049014749673</c:v>
                </c:pt>
                <c:pt idx="1995">
                  <c:v>3436.6740681419674</c:v>
                </c:pt>
                <c:pt idx="1996">
                  <c:v>3439.4107348089674</c:v>
                </c:pt>
                <c:pt idx="1997">
                  <c:v>3441.3799014759675</c:v>
                </c:pt>
                <c:pt idx="1998">
                  <c:v>3442.3601794759675</c:v>
                </c:pt>
                <c:pt idx="1999">
                  <c:v>3443.3404574759675</c:v>
                </c:pt>
                <c:pt idx="2000">
                  <c:v>3446.0771241429675</c:v>
                </c:pt>
                <c:pt idx="2001">
                  <c:v>3447.0574021429675</c:v>
                </c:pt>
                <c:pt idx="2002">
                  <c:v>3450.5154576989676</c:v>
                </c:pt>
                <c:pt idx="2003">
                  <c:v>3452.4846243659676</c:v>
                </c:pt>
                <c:pt idx="2004">
                  <c:v>3453.4649023659676</c:v>
                </c:pt>
                <c:pt idx="2005">
                  <c:v>3454.4451803659676</c:v>
                </c:pt>
                <c:pt idx="2006">
                  <c:v>3455.4254583659676</c:v>
                </c:pt>
                <c:pt idx="2007">
                  <c:v>3457.3946250329677</c:v>
                </c:pt>
                <c:pt idx="2008">
                  <c:v>3459.3637916999678</c:v>
                </c:pt>
                <c:pt idx="2009">
                  <c:v>3460.3440696999678</c:v>
                </c:pt>
                <c:pt idx="2010">
                  <c:v>3461.3243476999678</c:v>
                </c:pt>
                <c:pt idx="2011">
                  <c:v>3462.3046256999678</c:v>
                </c:pt>
                <c:pt idx="2012">
                  <c:v>3463.2849036999678</c:v>
                </c:pt>
                <c:pt idx="2013">
                  <c:v>3464.2651816999678</c:v>
                </c:pt>
                <c:pt idx="2014">
                  <c:v>3465.1721256999676</c:v>
                </c:pt>
                <c:pt idx="2015">
                  <c:v>3466.0790696999675</c:v>
                </c:pt>
                <c:pt idx="2016">
                  <c:v>3466.9860136999673</c:v>
                </c:pt>
                <c:pt idx="2017">
                  <c:v>3467.8929576999672</c:v>
                </c:pt>
                <c:pt idx="2018">
                  <c:v>3468.799901699967</c:v>
                </c:pt>
                <c:pt idx="2019">
                  <c:v>3469.7068456999668</c:v>
                </c:pt>
                <c:pt idx="2020">
                  <c:v>3470.6137896999667</c:v>
                </c:pt>
                <c:pt idx="2021">
                  <c:v>3471.5207336999665</c:v>
                </c:pt>
                <c:pt idx="2022">
                  <c:v>3472.4276776999664</c:v>
                </c:pt>
                <c:pt idx="2023">
                  <c:v>3473.3346216999662</c:v>
                </c:pt>
                <c:pt idx="2024">
                  <c:v>3474.241565699966</c:v>
                </c:pt>
                <c:pt idx="2025">
                  <c:v>3475.1485096999659</c:v>
                </c:pt>
                <c:pt idx="2026">
                  <c:v>3476.0554536999657</c:v>
                </c:pt>
                <c:pt idx="2027">
                  <c:v>3476.9623976999655</c:v>
                </c:pt>
                <c:pt idx="2028">
                  <c:v>3477.8693416999654</c:v>
                </c:pt>
                <c:pt idx="2029">
                  <c:v>3478.7762856999652</c:v>
                </c:pt>
                <c:pt idx="2030">
                  <c:v>3479.6832296999651</c:v>
                </c:pt>
                <c:pt idx="2031">
                  <c:v>3480.5901736999649</c:v>
                </c:pt>
                <c:pt idx="2032">
                  <c:v>3481.4971176999647</c:v>
                </c:pt>
                <c:pt idx="2033">
                  <c:v>3482.4040616999646</c:v>
                </c:pt>
                <c:pt idx="2034">
                  <c:v>3483.3110056999644</c:v>
                </c:pt>
                <c:pt idx="2035">
                  <c:v>3484.2179496999643</c:v>
                </c:pt>
                <c:pt idx="2036">
                  <c:v>3485.1248936999641</c:v>
                </c:pt>
                <c:pt idx="2037">
                  <c:v>3486.0318376999639</c:v>
                </c:pt>
                <c:pt idx="2038">
                  <c:v>3486.9387816999638</c:v>
                </c:pt>
                <c:pt idx="2039">
                  <c:v>3487.8457256999636</c:v>
                </c:pt>
                <c:pt idx="2040">
                  <c:v>3488.7526696999635</c:v>
                </c:pt>
                <c:pt idx="2041">
                  <c:v>3489.6596136999633</c:v>
                </c:pt>
                <c:pt idx="2042">
                  <c:v>3490.5665576999631</c:v>
                </c:pt>
                <c:pt idx="2043">
                  <c:v>3492.5357243669632</c:v>
                </c:pt>
                <c:pt idx="2044">
                  <c:v>3495.9937799229633</c:v>
                </c:pt>
                <c:pt idx="2045">
                  <c:v>3499.4518354789634</c:v>
                </c:pt>
                <c:pt idx="2046">
                  <c:v>3502.1885021459634</c:v>
                </c:pt>
                <c:pt idx="2047">
                  <c:v>3505.6465577019635</c:v>
                </c:pt>
                <c:pt idx="2048">
                  <c:v>3510.6271132579636</c:v>
                </c:pt>
                <c:pt idx="2049">
                  <c:v>3511.6073912579636</c:v>
                </c:pt>
                <c:pt idx="2050">
                  <c:v>3512.5876692579636</c:v>
                </c:pt>
                <c:pt idx="2051">
                  <c:v>3514.5568359249637</c:v>
                </c:pt>
                <c:pt idx="2052">
                  <c:v>3517.2935025919637</c:v>
                </c:pt>
                <c:pt idx="2053">
                  <c:v>3518.2737805919637</c:v>
                </c:pt>
                <c:pt idx="2054">
                  <c:v>3519.2540585919637</c:v>
                </c:pt>
                <c:pt idx="2055">
                  <c:v>3521.2232252589638</c:v>
                </c:pt>
                <c:pt idx="2056">
                  <c:v>3522.2035032589638</c:v>
                </c:pt>
                <c:pt idx="2057">
                  <c:v>3524.1726699259639</c:v>
                </c:pt>
                <c:pt idx="2058">
                  <c:v>3525.1529479259639</c:v>
                </c:pt>
                <c:pt idx="2059">
                  <c:v>3527.8896145929639</c:v>
                </c:pt>
                <c:pt idx="2060">
                  <c:v>3528.8698925929639</c:v>
                </c:pt>
                <c:pt idx="2061">
                  <c:v>3529.8501705929639</c:v>
                </c:pt>
                <c:pt idx="2062">
                  <c:v>3531.819337259964</c:v>
                </c:pt>
                <c:pt idx="2063">
                  <c:v>3533.788503926964</c:v>
                </c:pt>
                <c:pt idx="2064">
                  <c:v>3536.525170593964</c:v>
                </c:pt>
                <c:pt idx="2065">
                  <c:v>3539.2618372609641</c:v>
                </c:pt>
                <c:pt idx="2066">
                  <c:v>3541.9985039279641</c:v>
                </c:pt>
                <c:pt idx="2067">
                  <c:v>3542.9787819279641</c:v>
                </c:pt>
                <c:pt idx="2068">
                  <c:v>3546.4368374839642</c:v>
                </c:pt>
                <c:pt idx="2069">
                  <c:v>3548.4060041509642</c:v>
                </c:pt>
                <c:pt idx="2070">
                  <c:v>3549.3862821509642</c:v>
                </c:pt>
                <c:pt idx="2071">
                  <c:v>3553.5098932619644</c:v>
                </c:pt>
                <c:pt idx="2072">
                  <c:v>3554.4901712619644</c:v>
                </c:pt>
                <c:pt idx="2073">
                  <c:v>3558.6137823729646</c:v>
                </c:pt>
                <c:pt idx="2074">
                  <c:v>3559.5940603729646</c:v>
                </c:pt>
                <c:pt idx="2075">
                  <c:v>3563.7176714839648</c:v>
                </c:pt>
                <c:pt idx="2076">
                  <c:v>3564.6979494839647</c:v>
                </c:pt>
                <c:pt idx="2077">
                  <c:v>3565.6782274839647</c:v>
                </c:pt>
                <c:pt idx="2078">
                  <c:v>3569.1362830399648</c:v>
                </c:pt>
                <c:pt idx="2079">
                  <c:v>3571.1054497069649</c:v>
                </c:pt>
                <c:pt idx="2080">
                  <c:v>3573.074616373965</c:v>
                </c:pt>
                <c:pt idx="2081">
                  <c:v>3574.054894373965</c:v>
                </c:pt>
                <c:pt idx="2082">
                  <c:v>3575.035172373965</c:v>
                </c:pt>
                <c:pt idx="2083">
                  <c:v>3576.015450373965</c:v>
                </c:pt>
                <c:pt idx="2084">
                  <c:v>3579.4735059299651</c:v>
                </c:pt>
                <c:pt idx="2085">
                  <c:v>3580.4537839299651</c:v>
                </c:pt>
                <c:pt idx="2086">
                  <c:v>3583.1904505969651</c:v>
                </c:pt>
                <c:pt idx="2087">
                  <c:v>3587.3140617079653</c:v>
                </c:pt>
                <c:pt idx="2088">
                  <c:v>3588.2943397079653</c:v>
                </c:pt>
                <c:pt idx="2089">
                  <c:v>3592.4179508189654</c:v>
                </c:pt>
                <c:pt idx="2090">
                  <c:v>3593.3982288189654</c:v>
                </c:pt>
                <c:pt idx="2091">
                  <c:v>3594.3785068189654</c:v>
                </c:pt>
                <c:pt idx="2092">
                  <c:v>3595.3587848189654</c:v>
                </c:pt>
                <c:pt idx="2093">
                  <c:v>3599.4823959299656</c:v>
                </c:pt>
                <c:pt idx="2094">
                  <c:v>3600.4626739299656</c:v>
                </c:pt>
                <c:pt idx="2095">
                  <c:v>3601.4429519299656</c:v>
                </c:pt>
                <c:pt idx="2096">
                  <c:v>3602.4232299299656</c:v>
                </c:pt>
                <c:pt idx="2097">
                  <c:v>3603.4035079299656</c:v>
                </c:pt>
                <c:pt idx="2098">
                  <c:v>3604.3837859299656</c:v>
                </c:pt>
                <c:pt idx="2099">
                  <c:v>3605.3640639299656</c:v>
                </c:pt>
                <c:pt idx="2100">
                  <c:v>3606.3443419299656</c:v>
                </c:pt>
                <c:pt idx="2101">
                  <c:v>3607.3246199299656</c:v>
                </c:pt>
                <c:pt idx="2102">
                  <c:v>3608.3048979299656</c:v>
                </c:pt>
                <c:pt idx="2103">
                  <c:v>3609.2851759299656</c:v>
                </c:pt>
                <c:pt idx="2104">
                  <c:v>3610.1921199299654</c:v>
                </c:pt>
                <c:pt idx="2105">
                  <c:v>3611.0990639299653</c:v>
                </c:pt>
                <c:pt idx="2106">
                  <c:v>3612.0060079299651</c:v>
                </c:pt>
                <c:pt idx="2107">
                  <c:v>3612.9129519299649</c:v>
                </c:pt>
                <c:pt idx="2108">
                  <c:v>3613.8198959299648</c:v>
                </c:pt>
                <c:pt idx="2109">
                  <c:v>3614.7268399299646</c:v>
                </c:pt>
                <c:pt idx="2110">
                  <c:v>3615.6337839299645</c:v>
                </c:pt>
                <c:pt idx="2111">
                  <c:v>3616.5407279299643</c:v>
                </c:pt>
                <c:pt idx="2112">
                  <c:v>3617.4476719299641</c:v>
                </c:pt>
                <c:pt idx="2113">
                  <c:v>3618.354615929964</c:v>
                </c:pt>
                <c:pt idx="2114">
                  <c:v>3619.2615599299638</c:v>
                </c:pt>
                <c:pt idx="2115">
                  <c:v>3620.1685039299637</c:v>
                </c:pt>
                <c:pt idx="2116">
                  <c:v>3621.0754479299635</c:v>
                </c:pt>
                <c:pt idx="2117">
                  <c:v>3621.9823919299633</c:v>
                </c:pt>
                <c:pt idx="2118">
                  <c:v>3622.8893359299632</c:v>
                </c:pt>
                <c:pt idx="2119">
                  <c:v>3623.796279929963</c:v>
                </c:pt>
                <c:pt idx="2120">
                  <c:v>3624.7032239299629</c:v>
                </c:pt>
                <c:pt idx="2121">
                  <c:v>3625.6101679299627</c:v>
                </c:pt>
                <c:pt idx="2122">
                  <c:v>3626.5171119299625</c:v>
                </c:pt>
                <c:pt idx="2123">
                  <c:v>3627.4240559299624</c:v>
                </c:pt>
                <c:pt idx="2124">
                  <c:v>3628.3309999299622</c:v>
                </c:pt>
                <c:pt idx="2125">
                  <c:v>3629.2379439299621</c:v>
                </c:pt>
                <c:pt idx="2126">
                  <c:v>3630.1448879299619</c:v>
                </c:pt>
                <c:pt idx="2127">
                  <c:v>3631.0518319299617</c:v>
                </c:pt>
                <c:pt idx="2128">
                  <c:v>3631.9587759299616</c:v>
                </c:pt>
                <c:pt idx="2129">
                  <c:v>3632.8657199299614</c:v>
                </c:pt>
                <c:pt idx="2130">
                  <c:v>3633.7726639299613</c:v>
                </c:pt>
                <c:pt idx="2131">
                  <c:v>3634.6796079299611</c:v>
                </c:pt>
                <c:pt idx="2132">
                  <c:v>3635.5865519299609</c:v>
                </c:pt>
                <c:pt idx="2133">
                  <c:v>3636.4934959299608</c:v>
                </c:pt>
                <c:pt idx="2134">
                  <c:v>3637.4004399299606</c:v>
                </c:pt>
                <c:pt idx="2135">
                  <c:v>3638.3073839299605</c:v>
                </c:pt>
                <c:pt idx="2136">
                  <c:v>3639.2143279299603</c:v>
                </c:pt>
                <c:pt idx="2137">
                  <c:v>3640.1212719299601</c:v>
                </c:pt>
                <c:pt idx="2138">
                  <c:v>3641.02821592996</c:v>
                </c:pt>
                <c:pt idx="2139">
                  <c:v>3641.9351599299598</c:v>
                </c:pt>
                <c:pt idx="2140">
                  <c:v>3642.8421039299596</c:v>
                </c:pt>
                <c:pt idx="2141">
                  <c:v>3643.7490479299595</c:v>
                </c:pt>
                <c:pt idx="2142">
                  <c:v>3644.6559919299593</c:v>
                </c:pt>
                <c:pt idx="2143">
                  <c:v>3645.5629359299592</c:v>
                </c:pt>
                <c:pt idx="2144">
                  <c:v>3646.469879929959</c:v>
                </c:pt>
                <c:pt idx="2145">
                  <c:v>3647.3768239299588</c:v>
                </c:pt>
                <c:pt idx="2146">
                  <c:v>3648.2837679299587</c:v>
                </c:pt>
                <c:pt idx="2147">
                  <c:v>3650.2529345969588</c:v>
                </c:pt>
                <c:pt idx="2148">
                  <c:v>3651.2332125969588</c:v>
                </c:pt>
                <c:pt idx="2149">
                  <c:v>3653.2023792639588</c:v>
                </c:pt>
                <c:pt idx="2150">
                  <c:v>3656.6604348199589</c:v>
                </c:pt>
                <c:pt idx="2151">
                  <c:v>3660.118490375959</c:v>
                </c:pt>
                <c:pt idx="2152">
                  <c:v>3664.2421014869592</c:v>
                </c:pt>
                <c:pt idx="2153">
                  <c:v>3665.2223794869592</c:v>
                </c:pt>
                <c:pt idx="2154">
                  <c:v>3667.1915461539593</c:v>
                </c:pt>
                <c:pt idx="2155">
                  <c:v>3669.9282128209593</c:v>
                </c:pt>
                <c:pt idx="2156">
                  <c:v>3670.9084908209593</c:v>
                </c:pt>
                <c:pt idx="2157">
                  <c:v>3673.6451574879593</c:v>
                </c:pt>
                <c:pt idx="2158">
                  <c:v>3676.3818241549593</c:v>
                </c:pt>
                <c:pt idx="2159">
                  <c:v>3677.3621021549593</c:v>
                </c:pt>
                <c:pt idx="2160">
                  <c:v>3681.4857132659595</c:v>
                </c:pt>
                <c:pt idx="2161">
                  <c:v>3684.2223799329595</c:v>
                </c:pt>
                <c:pt idx="2162">
                  <c:v>3685.2026579329595</c:v>
                </c:pt>
                <c:pt idx="2163">
                  <c:v>3690.1832134889596</c:v>
                </c:pt>
                <c:pt idx="2164">
                  <c:v>3691.1634914889596</c:v>
                </c:pt>
                <c:pt idx="2165">
                  <c:v>3692.1437694889596</c:v>
                </c:pt>
                <c:pt idx="2166">
                  <c:v>3693.1240474889596</c:v>
                </c:pt>
                <c:pt idx="2167">
                  <c:v>3694.1043254889596</c:v>
                </c:pt>
                <c:pt idx="2168">
                  <c:v>3698.2279365999598</c:v>
                </c:pt>
                <c:pt idx="2169">
                  <c:v>3699.2082145999598</c:v>
                </c:pt>
                <c:pt idx="2170">
                  <c:v>3701.1773812669599</c:v>
                </c:pt>
                <c:pt idx="2171">
                  <c:v>3702.1576592669599</c:v>
                </c:pt>
                <c:pt idx="2172">
                  <c:v>3703.1379372669599</c:v>
                </c:pt>
                <c:pt idx="2173">
                  <c:v>3704.1182152669599</c:v>
                </c:pt>
                <c:pt idx="2174">
                  <c:v>3707.5762708229599</c:v>
                </c:pt>
                <c:pt idx="2175">
                  <c:v>3708.5565488229599</c:v>
                </c:pt>
                <c:pt idx="2176">
                  <c:v>3710.52571548996</c:v>
                </c:pt>
                <c:pt idx="2177">
                  <c:v>3711.50599348996</c:v>
                </c:pt>
                <c:pt idx="2178">
                  <c:v>3712.48627148996</c:v>
                </c:pt>
                <c:pt idx="2179">
                  <c:v>3713.46654948996</c:v>
                </c:pt>
                <c:pt idx="2180">
                  <c:v>3716.20321615696</c:v>
                </c:pt>
                <c:pt idx="2181">
                  <c:v>3720.3268272679602</c:v>
                </c:pt>
                <c:pt idx="2182">
                  <c:v>3721.3071052679602</c:v>
                </c:pt>
                <c:pt idx="2183">
                  <c:v>3724.0437719349602</c:v>
                </c:pt>
                <c:pt idx="2184">
                  <c:v>3725.0240499349602</c:v>
                </c:pt>
                <c:pt idx="2185">
                  <c:v>3726.0043279349602</c:v>
                </c:pt>
                <c:pt idx="2186">
                  <c:v>3726.9846059349602</c:v>
                </c:pt>
                <c:pt idx="2187">
                  <c:v>3729.7212726019602</c:v>
                </c:pt>
                <c:pt idx="2188">
                  <c:v>3730.7015506019602</c:v>
                </c:pt>
                <c:pt idx="2189">
                  <c:v>3731.6818286019602</c:v>
                </c:pt>
                <c:pt idx="2190">
                  <c:v>3733.6509952689603</c:v>
                </c:pt>
                <c:pt idx="2191">
                  <c:v>3734.6312732689603</c:v>
                </c:pt>
                <c:pt idx="2192">
                  <c:v>3737.3679399359603</c:v>
                </c:pt>
                <c:pt idx="2193">
                  <c:v>3738.3482179359603</c:v>
                </c:pt>
                <c:pt idx="2194">
                  <c:v>3741.0848846029603</c:v>
                </c:pt>
                <c:pt idx="2195">
                  <c:v>3742.0651626029603</c:v>
                </c:pt>
                <c:pt idx="2196">
                  <c:v>3744.8018292699603</c:v>
                </c:pt>
                <c:pt idx="2197">
                  <c:v>3745.7821072699603</c:v>
                </c:pt>
                <c:pt idx="2198">
                  <c:v>3746.7623852699603</c:v>
                </c:pt>
                <c:pt idx="2199">
                  <c:v>3749.4990519369603</c:v>
                </c:pt>
                <c:pt idx="2200">
                  <c:v>3750.4793299369603</c:v>
                </c:pt>
                <c:pt idx="2201">
                  <c:v>3752.4484966039604</c:v>
                </c:pt>
                <c:pt idx="2202">
                  <c:v>3753.4287746039604</c:v>
                </c:pt>
                <c:pt idx="2203">
                  <c:v>3756.1654412709604</c:v>
                </c:pt>
                <c:pt idx="2204">
                  <c:v>3758.9021079379604</c:v>
                </c:pt>
                <c:pt idx="2205">
                  <c:v>3761.6387746049604</c:v>
                </c:pt>
                <c:pt idx="2206">
                  <c:v>3762.6190526049604</c:v>
                </c:pt>
                <c:pt idx="2207">
                  <c:v>3763.5993306049604</c:v>
                </c:pt>
                <c:pt idx="2208">
                  <c:v>3764.5796086049604</c:v>
                </c:pt>
                <c:pt idx="2209">
                  <c:v>3767.3162752719604</c:v>
                </c:pt>
                <c:pt idx="2210">
                  <c:v>3768.2965532719604</c:v>
                </c:pt>
                <c:pt idx="2211">
                  <c:v>3771.7546088279605</c:v>
                </c:pt>
                <c:pt idx="2212">
                  <c:v>3772.7348868279605</c:v>
                </c:pt>
                <c:pt idx="2213">
                  <c:v>3775.4715534949605</c:v>
                </c:pt>
                <c:pt idx="2214">
                  <c:v>3776.4518314949605</c:v>
                </c:pt>
                <c:pt idx="2215">
                  <c:v>3779.9098870509606</c:v>
                </c:pt>
                <c:pt idx="2216">
                  <c:v>3782.6465537179606</c:v>
                </c:pt>
                <c:pt idx="2217">
                  <c:v>3783.6268317179606</c:v>
                </c:pt>
                <c:pt idx="2218">
                  <c:v>3785.5959983849607</c:v>
                </c:pt>
                <c:pt idx="2219">
                  <c:v>3788.3326650519607</c:v>
                </c:pt>
                <c:pt idx="2220">
                  <c:v>3789.3129430519607</c:v>
                </c:pt>
                <c:pt idx="2221">
                  <c:v>3790.2932210519607</c:v>
                </c:pt>
                <c:pt idx="2222">
                  <c:v>3792.2623877189608</c:v>
                </c:pt>
                <c:pt idx="2223">
                  <c:v>3793.2426657189608</c:v>
                </c:pt>
                <c:pt idx="2224">
                  <c:v>3795.2118323859609</c:v>
                </c:pt>
                <c:pt idx="2225">
                  <c:v>3797.1809990529609</c:v>
                </c:pt>
                <c:pt idx="2226">
                  <c:v>3798.1612770529609</c:v>
                </c:pt>
                <c:pt idx="2227">
                  <c:v>3799.1415550529609</c:v>
                </c:pt>
                <c:pt idx="2228">
                  <c:v>3800.1218330529609</c:v>
                </c:pt>
                <c:pt idx="2229">
                  <c:v>3802.090999719961</c:v>
                </c:pt>
                <c:pt idx="2230">
                  <c:v>3803.071277719961</c:v>
                </c:pt>
                <c:pt idx="2231">
                  <c:v>3803.9782217199609</c:v>
                </c:pt>
                <c:pt idx="2232">
                  <c:v>3804.8851657199607</c:v>
                </c:pt>
                <c:pt idx="2233">
                  <c:v>3805.7921097199605</c:v>
                </c:pt>
                <c:pt idx="2234">
                  <c:v>3806.6990537199604</c:v>
                </c:pt>
                <c:pt idx="2235">
                  <c:v>3807.6059977199602</c:v>
                </c:pt>
                <c:pt idx="2236">
                  <c:v>3808.5129417199601</c:v>
                </c:pt>
                <c:pt idx="2237">
                  <c:v>3809.4198857199599</c:v>
                </c:pt>
                <c:pt idx="2238">
                  <c:v>3810.3268297199597</c:v>
                </c:pt>
                <c:pt idx="2239">
                  <c:v>3811.2337737199596</c:v>
                </c:pt>
                <c:pt idx="2240">
                  <c:v>3812.1407177199594</c:v>
                </c:pt>
                <c:pt idx="2241">
                  <c:v>3813.0476617199593</c:v>
                </c:pt>
                <c:pt idx="2242">
                  <c:v>3813.9546057199591</c:v>
                </c:pt>
                <c:pt idx="2243">
                  <c:v>3814.8615497199589</c:v>
                </c:pt>
                <c:pt idx="2244">
                  <c:v>3815.7684937199588</c:v>
                </c:pt>
                <c:pt idx="2245">
                  <c:v>3816.6754377199586</c:v>
                </c:pt>
                <c:pt idx="2246">
                  <c:v>3817.5823817199584</c:v>
                </c:pt>
                <c:pt idx="2247">
                  <c:v>3818.4893257199583</c:v>
                </c:pt>
                <c:pt idx="2248">
                  <c:v>3819.3962697199581</c:v>
                </c:pt>
                <c:pt idx="2249">
                  <c:v>3820.303213719958</c:v>
                </c:pt>
                <c:pt idx="2250">
                  <c:v>3821.2101577199578</c:v>
                </c:pt>
                <c:pt idx="2251">
                  <c:v>3822.1171017199576</c:v>
                </c:pt>
                <c:pt idx="2252">
                  <c:v>3823.0240457199575</c:v>
                </c:pt>
                <c:pt idx="2253">
                  <c:v>3823.9309897199573</c:v>
                </c:pt>
                <c:pt idx="2254">
                  <c:v>3824.8379337199572</c:v>
                </c:pt>
                <c:pt idx="2255">
                  <c:v>3825.744877719957</c:v>
                </c:pt>
                <c:pt idx="2256">
                  <c:v>3827.7140443869571</c:v>
                </c:pt>
                <c:pt idx="2257">
                  <c:v>3831.1720999429572</c:v>
                </c:pt>
                <c:pt idx="2258">
                  <c:v>3834.6301554989573</c:v>
                </c:pt>
                <c:pt idx="2259">
                  <c:v>3839.6107110549574</c:v>
                </c:pt>
                <c:pt idx="2260">
                  <c:v>3841.5798777219575</c:v>
                </c:pt>
                <c:pt idx="2261">
                  <c:v>3842.5601557219575</c:v>
                </c:pt>
                <c:pt idx="2262">
                  <c:v>3846.6837668329576</c:v>
                </c:pt>
                <c:pt idx="2263">
                  <c:v>3849.4204334999577</c:v>
                </c:pt>
                <c:pt idx="2264">
                  <c:v>3851.3896001669577</c:v>
                </c:pt>
                <c:pt idx="2265">
                  <c:v>3855.5132112779579</c:v>
                </c:pt>
                <c:pt idx="2266">
                  <c:v>3856.4934892779579</c:v>
                </c:pt>
                <c:pt idx="2267">
                  <c:v>3857.4737672779579</c:v>
                </c:pt>
                <c:pt idx="2268">
                  <c:v>3862.454322833958</c:v>
                </c:pt>
                <c:pt idx="2269">
                  <c:v>3863.434600833958</c:v>
                </c:pt>
                <c:pt idx="2270">
                  <c:v>3864.414878833958</c:v>
                </c:pt>
                <c:pt idx="2271">
                  <c:v>3867.8729343899581</c:v>
                </c:pt>
                <c:pt idx="2272">
                  <c:v>3870.6096010569581</c:v>
                </c:pt>
                <c:pt idx="2273">
                  <c:v>3874.0676566129582</c:v>
                </c:pt>
                <c:pt idx="2274">
                  <c:v>3875.0479346129582</c:v>
                </c:pt>
                <c:pt idx="2275">
                  <c:v>3880.0284901689583</c:v>
                </c:pt>
                <c:pt idx="2276">
                  <c:v>3881.0087681689583</c:v>
                </c:pt>
                <c:pt idx="2277">
                  <c:v>3884.4668237249584</c:v>
                </c:pt>
                <c:pt idx="2278">
                  <c:v>3885.4471017249584</c:v>
                </c:pt>
                <c:pt idx="2279">
                  <c:v>3888.9051572809585</c:v>
                </c:pt>
                <c:pt idx="2280">
                  <c:v>3889.8854352809585</c:v>
                </c:pt>
                <c:pt idx="2281">
                  <c:v>3893.3434908369586</c:v>
                </c:pt>
                <c:pt idx="2282">
                  <c:v>3896.8015463929587</c:v>
                </c:pt>
                <c:pt idx="2283">
                  <c:v>3897.7818243929587</c:v>
                </c:pt>
                <c:pt idx="2284">
                  <c:v>3898.7621023929587</c:v>
                </c:pt>
                <c:pt idx="2285">
                  <c:v>3899.7423803929587</c:v>
                </c:pt>
                <c:pt idx="2286">
                  <c:v>3902.4790470599587</c:v>
                </c:pt>
                <c:pt idx="2287">
                  <c:v>3903.4593250599587</c:v>
                </c:pt>
                <c:pt idx="2288">
                  <c:v>3907.5829361709589</c:v>
                </c:pt>
                <c:pt idx="2289">
                  <c:v>3911.0337695039589</c:v>
                </c:pt>
                <c:pt idx="2290">
                  <c:v>3915.6387695039589</c:v>
                </c:pt>
                <c:pt idx="2291">
                  <c:v>3918.3284917259589</c:v>
                </c:pt>
                <c:pt idx="2292">
                  <c:v>3921.7793250589589</c:v>
                </c:pt>
                <c:pt idx="2293">
                  <c:v>3925.2301583919589</c:v>
                </c:pt>
                <c:pt idx="2294">
                  <c:v>3926.2104363919589</c:v>
                </c:pt>
                <c:pt idx="2295">
                  <c:v>3928.9001586139589</c:v>
                </c:pt>
                <c:pt idx="2296">
                  <c:v>3932.3509919469589</c:v>
                </c:pt>
                <c:pt idx="2297">
                  <c:v>3936.9559919469589</c:v>
                </c:pt>
                <c:pt idx="2298">
                  <c:v>3937.9362699469589</c:v>
                </c:pt>
                <c:pt idx="2299">
                  <c:v>3938.9165479469589</c:v>
                </c:pt>
                <c:pt idx="2300">
                  <c:v>3941.6062701689589</c:v>
                </c:pt>
                <c:pt idx="2301">
                  <c:v>3942.5865481689589</c:v>
                </c:pt>
                <c:pt idx="2302">
                  <c:v>3948.6573815019588</c:v>
                </c:pt>
                <c:pt idx="2303">
                  <c:v>3949.6376595019588</c:v>
                </c:pt>
                <c:pt idx="2304">
                  <c:v>3952.3273817239588</c:v>
                </c:pt>
                <c:pt idx="2305">
                  <c:v>3955.7782150569587</c:v>
                </c:pt>
                <c:pt idx="2306">
                  <c:v>3956.7584930569587</c:v>
                </c:pt>
                <c:pt idx="2307">
                  <c:v>3957.7387710569587</c:v>
                </c:pt>
                <c:pt idx="2308">
                  <c:v>3958.7190490569587</c:v>
                </c:pt>
                <c:pt idx="2309">
                  <c:v>3964.7898823899586</c:v>
                </c:pt>
                <c:pt idx="2310">
                  <c:v>3969.3948823899586</c:v>
                </c:pt>
                <c:pt idx="2311">
                  <c:v>3972.0846046119586</c:v>
                </c:pt>
                <c:pt idx="2312">
                  <c:v>3973.0648826119586</c:v>
                </c:pt>
                <c:pt idx="2313">
                  <c:v>3979.1357159449585</c:v>
                </c:pt>
                <c:pt idx="2314">
                  <c:v>3980.1159939449585</c:v>
                </c:pt>
                <c:pt idx="2315">
                  <c:v>3981.0962719449585</c:v>
                </c:pt>
                <c:pt idx="2316">
                  <c:v>3982.0765499449585</c:v>
                </c:pt>
                <c:pt idx="2317">
                  <c:v>3986.6815499449585</c:v>
                </c:pt>
                <c:pt idx="2318">
                  <c:v>3989.3712721669585</c:v>
                </c:pt>
                <c:pt idx="2319">
                  <c:v>3992.8221054999585</c:v>
                </c:pt>
                <c:pt idx="2320">
                  <c:v>4001.0051610559585</c:v>
                </c:pt>
                <c:pt idx="2321">
                  <c:v>4001.9854390559585</c:v>
                </c:pt>
                <c:pt idx="2322">
                  <c:v>4008.0562723889584</c:v>
                </c:pt>
                <c:pt idx="2323">
                  <c:v>4011.5071057219584</c:v>
                </c:pt>
                <c:pt idx="2324">
                  <c:v>4012.4873837219584</c:v>
                </c:pt>
                <c:pt idx="2325">
                  <c:v>4015.9382170549584</c:v>
                </c:pt>
                <c:pt idx="2326">
                  <c:v>4019.3890503879584</c:v>
                </c:pt>
                <c:pt idx="2327">
                  <c:v>4020.3693283879584</c:v>
                </c:pt>
                <c:pt idx="2328">
                  <c:v>4023.0590506099584</c:v>
                </c:pt>
                <c:pt idx="2329">
                  <c:v>4024.0393286099584</c:v>
                </c:pt>
                <c:pt idx="2330">
                  <c:v>4025.0196066099584</c:v>
                </c:pt>
                <c:pt idx="2331">
                  <c:v>4033.2026621659584</c:v>
                </c:pt>
                <c:pt idx="2332">
                  <c:v>4034.1829401659584</c:v>
                </c:pt>
                <c:pt idx="2333">
                  <c:v>4035.1632181659584</c:v>
                </c:pt>
                <c:pt idx="2334">
                  <c:v>4036.1434961659584</c:v>
                </c:pt>
                <c:pt idx="2335">
                  <c:v>4040.7484961659584</c:v>
                </c:pt>
                <c:pt idx="2336">
                  <c:v>4041.7287741659584</c:v>
                </c:pt>
                <c:pt idx="2337">
                  <c:v>4044.4184963879584</c:v>
                </c:pt>
                <c:pt idx="2338">
                  <c:v>4050.4893297209583</c:v>
                </c:pt>
                <c:pt idx="2339">
                  <c:v>4051.4696077209583</c:v>
                </c:pt>
                <c:pt idx="2340">
                  <c:v>4052.4498857209583</c:v>
                </c:pt>
                <c:pt idx="2341">
                  <c:v>4057.0548857209583</c:v>
                </c:pt>
                <c:pt idx="2342">
                  <c:v>4058.0351637209583</c:v>
                </c:pt>
                <c:pt idx="2343">
                  <c:v>4060.7248859429583</c:v>
                </c:pt>
                <c:pt idx="2344">
                  <c:v>4061.7051639429583</c:v>
                </c:pt>
                <c:pt idx="2345">
                  <c:v>4062.6854419429583</c:v>
                </c:pt>
                <c:pt idx="2346">
                  <c:v>4063.6657199429583</c:v>
                </c:pt>
                <c:pt idx="2347">
                  <c:v>4067.1237754989584</c:v>
                </c:pt>
                <c:pt idx="2348">
                  <c:v>4072.1043310549585</c:v>
                </c:pt>
                <c:pt idx="2349">
                  <c:v>4073.0846090549585</c:v>
                </c:pt>
                <c:pt idx="2350">
                  <c:v>4078.0651646109586</c:v>
                </c:pt>
                <c:pt idx="2351">
                  <c:v>4081.5159979439586</c:v>
                </c:pt>
                <c:pt idx="2352">
                  <c:v>4082.4962759439586</c:v>
                </c:pt>
                <c:pt idx="2353">
                  <c:v>4083.4765539439586</c:v>
                </c:pt>
                <c:pt idx="2354">
                  <c:v>4084.4568319439586</c:v>
                </c:pt>
                <c:pt idx="2355">
                  <c:v>4085.4371099439586</c:v>
                </c:pt>
                <c:pt idx="2356">
                  <c:v>4086.4173879439586</c:v>
                </c:pt>
                <c:pt idx="2357">
                  <c:v>4087.3976659439586</c:v>
                </c:pt>
                <c:pt idx="2358">
                  <c:v>4088.3779439439586</c:v>
                </c:pt>
                <c:pt idx="2359">
                  <c:v>4089.2848879439584</c:v>
                </c:pt>
                <c:pt idx="2360">
                  <c:v>4090.1918319439583</c:v>
                </c:pt>
                <c:pt idx="2361">
                  <c:v>4091.0987759439581</c:v>
                </c:pt>
                <c:pt idx="2362">
                  <c:v>4092.005719943958</c:v>
                </c:pt>
                <c:pt idx="2363">
                  <c:v>4092.9126639439578</c:v>
                </c:pt>
                <c:pt idx="2364">
                  <c:v>4093.8196079439576</c:v>
                </c:pt>
                <c:pt idx="2365">
                  <c:v>4094.7265519439575</c:v>
                </c:pt>
                <c:pt idx="2366">
                  <c:v>4095.6334959439573</c:v>
                </c:pt>
                <c:pt idx="2367">
                  <c:v>4096.5404399439576</c:v>
                </c:pt>
                <c:pt idx="2368">
                  <c:v>4097.4473839439579</c:v>
                </c:pt>
                <c:pt idx="2369">
                  <c:v>4098.3543279439582</c:v>
                </c:pt>
                <c:pt idx="2370">
                  <c:v>4099.2612719439585</c:v>
                </c:pt>
                <c:pt idx="2371">
                  <c:v>4100.1682159439588</c:v>
                </c:pt>
                <c:pt idx="2372">
                  <c:v>4101.0751599439591</c:v>
                </c:pt>
                <c:pt idx="2373">
                  <c:v>4101.9821039439594</c:v>
                </c:pt>
                <c:pt idx="2374">
                  <c:v>4102.8890479439597</c:v>
                </c:pt>
                <c:pt idx="2375">
                  <c:v>4103.79599194396</c:v>
                </c:pt>
                <c:pt idx="2376">
                  <c:v>4104.7029359439603</c:v>
                </c:pt>
                <c:pt idx="2377">
                  <c:v>4105.6098799439606</c:v>
                </c:pt>
                <c:pt idx="2378">
                  <c:v>4106.5168239439608</c:v>
                </c:pt>
                <c:pt idx="2379">
                  <c:v>4107.4237679439611</c:v>
                </c:pt>
                <c:pt idx="2380">
                  <c:v>4108.3307119439614</c:v>
                </c:pt>
                <c:pt idx="2381">
                  <c:v>4109.2376559439617</c:v>
                </c:pt>
                <c:pt idx="2382">
                  <c:v>4110.144599943962</c:v>
                </c:pt>
                <c:pt idx="2383">
                  <c:v>4111.0515439439623</c:v>
                </c:pt>
                <c:pt idx="2384">
                  <c:v>4111.9584879439626</c:v>
                </c:pt>
                <c:pt idx="2385">
                  <c:v>4112.8654319439629</c:v>
                </c:pt>
                <c:pt idx="2386">
                  <c:v>4113.7723759439632</c:v>
                </c:pt>
                <c:pt idx="2387">
                  <c:v>4114.6793199439635</c:v>
                </c:pt>
                <c:pt idx="2388">
                  <c:v>4115.5862639439638</c:v>
                </c:pt>
                <c:pt idx="2389">
                  <c:v>4116.4932079439641</c:v>
                </c:pt>
                <c:pt idx="2390">
                  <c:v>4117.4001519439644</c:v>
                </c:pt>
                <c:pt idx="2391">
                  <c:v>4118.3070959439647</c:v>
                </c:pt>
                <c:pt idx="2392">
                  <c:v>4119.214039943965</c:v>
                </c:pt>
                <c:pt idx="2393">
                  <c:v>4120.1209839439653</c:v>
                </c:pt>
                <c:pt idx="2394">
                  <c:v>4121.0279279439656</c:v>
                </c:pt>
                <c:pt idx="2395">
                  <c:v>4121.9348719439658</c:v>
                </c:pt>
                <c:pt idx="2396">
                  <c:v>4122.8418159439661</c:v>
                </c:pt>
                <c:pt idx="2397">
                  <c:v>4123.7487599439664</c:v>
                </c:pt>
                <c:pt idx="2398">
                  <c:v>4124.6557039439667</c:v>
                </c:pt>
                <c:pt idx="2399">
                  <c:v>4125.562647943967</c:v>
                </c:pt>
                <c:pt idx="2400">
                  <c:v>4126.4695919439673</c:v>
                </c:pt>
                <c:pt idx="2401">
                  <c:v>4127.3765359439676</c:v>
                </c:pt>
                <c:pt idx="2402">
                  <c:v>4128.2834799439679</c:v>
                </c:pt>
                <c:pt idx="2403">
                  <c:v>4129.1904239439682</c:v>
                </c:pt>
                <c:pt idx="2404">
                  <c:v>4130.0973679439685</c:v>
                </c:pt>
                <c:pt idx="2405">
                  <c:v>4131.0043119439688</c:v>
                </c:pt>
                <c:pt idx="2406">
                  <c:v>4131.9112559439691</c:v>
                </c:pt>
                <c:pt idx="2407">
                  <c:v>4132.8181999439694</c:v>
                </c:pt>
                <c:pt idx="2408">
                  <c:v>4133.7251439439697</c:v>
                </c:pt>
                <c:pt idx="2409">
                  <c:v>4134.63208794397</c:v>
                </c:pt>
                <c:pt idx="2410">
                  <c:v>4135.5390319439703</c:v>
                </c:pt>
                <c:pt idx="2411">
                  <c:v>4136.4459759439706</c:v>
                </c:pt>
                <c:pt idx="2412">
                  <c:v>4137.3529199439708</c:v>
                </c:pt>
                <c:pt idx="2413">
                  <c:v>4138.2598639439711</c:v>
                </c:pt>
                <c:pt idx="2414">
                  <c:v>4139.1668079439714</c:v>
                </c:pt>
                <c:pt idx="2415">
                  <c:v>4140.0737519439717</c:v>
                </c:pt>
                <c:pt idx="2416">
                  <c:v>4140.980695943972</c:v>
                </c:pt>
                <c:pt idx="2417">
                  <c:v>4141.8876399439723</c:v>
                </c:pt>
                <c:pt idx="2418">
                  <c:v>4142.7945839439726</c:v>
                </c:pt>
                <c:pt idx="2419">
                  <c:v>4143.7015279439729</c:v>
                </c:pt>
                <c:pt idx="2420">
                  <c:v>4144.6084719439732</c:v>
                </c:pt>
                <c:pt idx="2421">
                  <c:v>4145.5154159439735</c:v>
                </c:pt>
                <c:pt idx="2422">
                  <c:v>4146.4223599439738</c:v>
                </c:pt>
                <c:pt idx="2423">
                  <c:v>4147.3293039439741</c:v>
                </c:pt>
                <c:pt idx="2424">
                  <c:v>4150.0659706109736</c:v>
                </c:pt>
                <c:pt idx="2425">
                  <c:v>4154.1895817219738</c:v>
                </c:pt>
                <c:pt idx="2426">
                  <c:v>4159.1701372779735</c:v>
                </c:pt>
                <c:pt idx="2427">
                  <c:v>4164.1506928339732</c:v>
                </c:pt>
                <c:pt idx="2428">
                  <c:v>4172.3337483899732</c:v>
                </c:pt>
                <c:pt idx="2429">
                  <c:v>4173.3140263899732</c:v>
                </c:pt>
                <c:pt idx="2430">
                  <c:v>4187.3923597199728</c:v>
                </c:pt>
                <c:pt idx="2431">
                  <c:v>4198.603193049973</c:v>
                </c:pt>
                <c:pt idx="2432">
                  <c:v>4199.583471049973</c:v>
                </c:pt>
                <c:pt idx="2433">
                  <c:v>4200.563749049973</c:v>
                </c:pt>
                <c:pt idx="2434">
                  <c:v>4205.1687490499726</c:v>
                </c:pt>
                <c:pt idx="2435">
                  <c:v>4206.1490270499726</c:v>
                </c:pt>
                <c:pt idx="2436">
                  <c:v>4207.1293050499726</c:v>
                </c:pt>
                <c:pt idx="2437">
                  <c:v>4208.1095830499726</c:v>
                </c:pt>
                <c:pt idx="2438">
                  <c:v>4210.7993052719721</c:v>
                </c:pt>
                <c:pt idx="2439">
                  <c:v>4211.7795832719721</c:v>
                </c:pt>
                <c:pt idx="2440">
                  <c:v>4214.4693054939717</c:v>
                </c:pt>
                <c:pt idx="2441">
                  <c:v>4215.4495834939717</c:v>
                </c:pt>
                <c:pt idx="2442">
                  <c:v>4220.0545834939712</c:v>
                </c:pt>
                <c:pt idx="2443">
                  <c:v>4223.5054168269717</c:v>
                </c:pt>
                <c:pt idx="2444">
                  <c:v>4224.4856948269717</c:v>
                </c:pt>
                <c:pt idx="2445">
                  <c:v>4230.556528159972</c:v>
                </c:pt>
                <c:pt idx="2446">
                  <c:v>4231.536806159972</c:v>
                </c:pt>
                <c:pt idx="2447">
                  <c:v>4232.517084159972</c:v>
                </c:pt>
                <c:pt idx="2448">
                  <c:v>4233.497362159972</c:v>
                </c:pt>
                <c:pt idx="2449">
                  <c:v>4234.477640159972</c:v>
                </c:pt>
                <c:pt idx="2450">
                  <c:v>4235.457918159972</c:v>
                </c:pt>
                <c:pt idx="2451">
                  <c:v>4241.5287514929723</c:v>
                </c:pt>
                <c:pt idx="2452">
                  <c:v>4242.5090294929723</c:v>
                </c:pt>
                <c:pt idx="2453">
                  <c:v>4245.9598628259728</c:v>
                </c:pt>
                <c:pt idx="2454">
                  <c:v>4246.9401408259728</c:v>
                </c:pt>
                <c:pt idx="2455">
                  <c:v>4247.9204188259728</c:v>
                </c:pt>
                <c:pt idx="2456">
                  <c:v>4248.9006968259728</c:v>
                </c:pt>
                <c:pt idx="2457">
                  <c:v>4249.8809748259728</c:v>
                </c:pt>
                <c:pt idx="2458">
                  <c:v>4258.0640303819728</c:v>
                </c:pt>
                <c:pt idx="2459">
                  <c:v>4259.0443083819728</c:v>
                </c:pt>
                <c:pt idx="2460">
                  <c:v>4263.6493083819723</c:v>
                </c:pt>
                <c:pt idx="2461">
                  <c:v>4264.6295863819723</c:v>
                </c:pt>
                <c:pt idx="2462">
                  <c:v>4268.0804197149728</c:v>
                </c:pt>
                <c:pt idx="2463">
                  <c:v>4269.0606977149728</c:v>
                </c:pt>
                <c:pt idx="2464">
                  <c:v>4270.0409757149728</c:v>
                </c:pt>
                <c:pt idx="2465">
                  <c:v>4271.0212537149728</c:v>
                </c:pt>
                <c:pt idx="2466">
                  <c:v>4277.0920870479731</c:v>
                </c:pt>
                <c:pt idx="2467">
                  <c:v>4280.5429203809736</c:v>
                </c:pt>
                <c:pt idx="2468">
                  <c:v>4281.5231983809736</c:v>
                </c:pt>
                <c:pt idx="2469">
                  <c:v>4282.5034763809736</c:v>
                </c:pt>
                <c:pt idx="2470">
                  <c:v>4290.6865319369736</c:v>
                </c:pt>
                <c:pt idx="2471">
                  <c:v>4291.6668099369736</c:v>
                </c:pt>
                <c:pt idx="2472">
                  <c:v>4292.6470879369735</c:v>
                </c:pt>
                <c:pt idx="2473">
                  <c:v>4293.6273659369735</c:v>
                </c:pt>
                <c:pt idx="2474">
                  <c:v>4294.6076439369735</c:v>
                </c:pt>
                <c:pt idx="2475">
                  <c:v>4297.2973661589731</c:v>
                </c:pt>
                <c:pt idx="2476">
                  <c:v>4301.9023661589727</c:v>
                </c:pt>
                <c:pt idx="2477">
                  <c:v>4302.8826441589727</c:v>
                </c:pt>
                <c:pt idx="2478">
                  <c:v>4303.8629221589727</c:v>
                </c:pt>
                <c:pt idx="2479">
                  <c:v>4304.8432001589726</c:v>
                </c:pt>
                <c:pt idx="2480">
                  <c:v>4308.3012557149723</c:v>
                </c:pt>
                <c:pt idx="2481">
                  <c:v>4310.2704223819719</c:v>
                </c:pt>
                <c:pt idx="2482">
                  <c:v>4311.2507003819719</c:v>
                </c:pt>
                <c:pt idx="2483">
                  <c:v>4312.2309783819719</c:v>
                </c:pt>
                <c:pt idx="2484">
                  <c:v>4313.2112563819719</c:v>
                </c:pt>
                <c:pt idx="2485">
                  <c:v>4315.9479230489715</c:v>
                </c:pt>
                <c:pt idx="2486">
                  <c:v>4319.4059786049711</c:v>
                </c:pt>
                <c:pt idx="2487">
                  <c:v>4322.8640341609707</c:v>
                </c:pt>
                <c:pt idx="2488">
                  <c:v>4323.8443121609707</c:v>
                </c:pt>
                <c:pt idx="2489">
                  <c:v>4324.8245901609707</c:v>
                </c:pt>
                <c:pt idx="2490">
                  <c:v>4327.5612568279703</c:v>
                </c:pt>
                <c:pt idx="2491">
                  <c:v>4331.6848679389705</c:v>
                </c:pt>
                <c:pt idx="2492">
                  <c:v>4336.6654234949701</c:v>
                </c:pt>
                <c:pt idx="2493">
                  <c:v>4337.6457014949701</c:v>
                </c:pt>
                <c:pt idx="2494">
                  <c:v>4338.6259794949701</c:v>
                </c:pt>
                <c:pt idx="2495">
                  <c:v>4339.6062574949701</c:v>
                </c:pt>
                <c:pt idx="2496">
                  <c:v>4340.5865354949701</c:v>
                </c:pt>
                <c:pt idx="2497">
                  <c:v>4341.5668134949701</c:v>
                </c:pt>
                <c:pt idx="2498">
                  <c:v>4342.5470914949701</c:v>
                </c:pt>
                <c:pt idx="2499">
                  <c:v>4343.5273694949701</c:v>
                </c:pt>
                <c:pt idx="2500">
                  <c:v>4344.4343134949704</c:v>
                </c:pt>
                <c:pt idx="2501">
                  <c:v>4345.3412574949707</c:v>
                </c:pt>
                <c:pt idx="2502">
                  <c:v>4346.248201494971</c:v>
                </c:pt>
                <c:pt idx="2503">
                  <c:v>4347.1551454949713</c:v>
                </c:pt>
                <c:pt idx="2504">
                  <c:v>4348.0620894949716</c:v>
                </c:pt>
                <c:pt idx="2505">
                  <c:v>4348.9690334949719</c:v>
                </c:pt>
                <c:pt idx="2506">
                  <c:v>4349.8759774949722</c:v>
                </c:pt>
                <c:pt idx="2507">
                  <c:v>4350.7829214949725</c:v>
                </c:pt>
                <c:pt idx="2508">
                  <c:v>4351.6898654949728</c:v>
                </c:pt>
                <c:pt idx="2509">
                  <c:v>4352.5968094949731</c:v>
                </c:pt>
                <c:pt idx="2510">
                  <c:v>4353.5037534949734</c:v>
                </c:pt>
                <c:pt idx="2511">
                  <c:v>4354.4106974949736</c:v>
                </c:pt>
                <c:pt idx="2512">
                  <c:v>4355.3176414949739</c:v>
                </c:pt>
                <c:pt idx="2513">
                  <c:v>4356.2245854949742</c:v>
                </c:pt>
                <c:pt idx="2514">
                  <c:v>4357.1315294949745</c:v>
                </c:pt>
                <c:pt idx="2515">
                  <c:v>4358.0384734949748</c:v>
                </c:pt>
                <c:pt idx="2516">
                  <c:v>4358.9454174949751</c:v>
                </c:pt>
                <c:pt idx="2517">
                  <c:v>4359.8523614949754</c:v>
                </c:pt>
                <c:pt idx="2518">
                  <c:v>4360.7593054949757</c:v>
                </c:pt>
                <c:pt idx="2519">
                  <c:v>4361.666249494976</c:v>
                </c:pt>
                <c:pt idx="2520">
                  <c:v>4362.5731934949763</c:v>
                </c:pt>
                <c:pt idx="2521">
                  <c:v>4363.4801374949766</c:v>
                </c:pt>
                <c:pt idx="2522">
                  <c:v>4364.3870814949769</c:v>
                </c:pt>
                <c:pt idx="2523">
                  <c:v>4365.2940254949772</c:v>
                </c:pt>
                <c:pt idx="2524">
                  <c:v>4367.2631921619768</c:v>
                </c:pt>
                <c:pt idx="2525">
                  <c:v>4371.386803272977</c:v>
                </c:pt>
                <c:pt idx="2526">
                  <c:v>4372.367081272977</c:v>
                </c:pt>
                <c:pt idx="2527">
                  <c:v>4375.8251368289766</c:v>
                </c:pt>
                <c:pt idx="2528">
                  <c:v>4380.8056923849763</c:v>
                </c:pt>
                <c:pt idx="2529">
                  <c:v>4385.786247940976</c:v>
                </c:pt>
                <c:pt idx="2530">
                  <c:v>4390.3912479409755</c:v>
                </c:pt>
                <c:pt idx="2531">
                  <c:v>4398.5743034969755</c:v>
                </c:pt>
                <c:pt idx="2532">
                  <c:v>4399.5545814969755</c:v>
                </c:pt>
                <c:pt idx="2533">
                  <c:v>4400.5348594969755</c:v>
                </c:pt>
                <c:pt idx="2534">
                  <c:v>4401.5151374969755</c:v>
                </c:pt>
                <c:pt idx="2535">
                  <c:v>4415.5934708269751</c:v>
                </c:pt>
                <c:pt idx="2536">
                  <c:v>4416.5737488269751</c:v>
                </c:pt>
                <c:pt idx="2537">
                  <c:v>4427.7845821569754</c:v>
                </c:pt>
                <c:pt idx="2538">
                  <c:v>4431.2354154899758</c:v>
                </c:pt>
                <c:pt idx="2539">
                  <c:v>4432.2156934899758</c:v>
                </c:pt>
                <c:pt idx="2540">
                  <c:v>4436.8206934899754</c:v>
                </c:pt>
                <c:pt idx="2541">
                  <c:v>4437.8009714899754</c:v>
                </c:pt>
                <c:pt idx="2542">
                  <c:v>4442.4059714899749</c:v>
                </c:pt>
                <c:pt idx="2543">
                  <c:v>4443.3862494899749</c:v>
                </c:pt>
                <c:pt idx="2544">
                  <c:v>4444.3665274899749</c:v>
                </c:pt>
                <c:pt idx="2545">
                  <c:v>4449.3470830459746</c:v>
                </c:pt>
                <c:pt idx="2546">
                  <c:v>4452.0368052679742</c:v>
                </c:pt>
                <c:pt idx="2547">
                  <c:v>4453.0170832679742</c:v>
                </c:pt>
                <c:pt idx="2548">
                  <c:v>4453.9973612679742</c:v>
                </c:pt>
                <c:pt idx="2549">
                  <c:v>4460.0681946009745</c:v>
                </c:pt>
                <c:pt idx="2550">
                  <c:v>4461.0484726009745</c:v>
                </c:pt>
                <c:pt idx="2551">
                  <c:v>4464.4993059339749</c:v>
                </c:pt>
                <c:pt idx="2552">
                  <c:v>4465.4795839339749</c:v>
                </c:pt>
                <c:pt idx="2553">
                  <c:v>4466.4598619339749</c:v>
                </c:pt>
                <c:pt idx="2554">
                  <c:v>4471.0648619339745</c:v>
                </c:pt>
                <c:pt idx="2555">
                  <c:v>4472.0451399339745</c:v>
                </c:pt>
                <c:pt idx="2556">
                  <c:v>4473.0254179339745</c:v>
                </c:pt>
                <c:pt idx="2557">
                  <c:v>4477.6304179339741</c:v>
                </c:pt>
                <c:pt idx="2558">
                  <c:v>4478.6106959339741</c:v>
                </c:pt>
                <c:pt idx="2559">
                  <c:v>4479.5909739339741</c:v>
                </c:pt>
                <c:pt idx="2560">
                  <c:v>4483.7145850449742</c:v>
                </c:pt>
                <c:pt idx="2561">
                  <c:v>4484.6948630449742</c:v>
                </c:pt>
                <c:pt idx="2562">
                  <c:v>4488.1529186009739</c:v>
                </c:pt>
                <c:pt idx="2563">
                  <c:v>4490.8426408229734</c:v>
                </c:pt>
                <c:pt idx="2564">
                  <c:v>4491.8229188229734</c:v>
                </c:pt>
                <c:pt idx="2565">
                  <c:v>4492.8031968229734</c:v>
                </c:pt>
                <c:pt idx="2566">
                  <c:v>4495.0115301559736</c:v>
                </c:pt>
                <c:pt idx="2567">
                  <c:v>4495.9918081559736</c:v>
                </c:pt>
                <c:pt idx="2568">
                  <c:v>4498.7284748229731</c:v>
                </c:pt>
                <c:pt idx="2569">
                  <c:v>4503.3334748229727</c:v>
                </c:pt>
                <c:pt idx="2570">
                  <c:v>4504.3137528229727</c:v>
                </c:pt>
                <c:pt idx="2571">
                  <c:v>4505.2940308229727</c:v>
                </c:pt>
                <c:pt idx="2572">
                  <c:v>4506.2743088229727</c:v>
                </c:pt>
                <c:pt idx="2573">
                  <c:v>4507.2545868229727</c:v>
                </c:pt>
                <c:pt idx="2574">
                  <c:v>4510.7054201559731</c:v>
                </c:pt>
                <c:pt idx="2575">
                  <c:v>4514.1562534889736</c:v>
                </c:pt>
                <c:pt idx="2576">
                  <c:v>4515.1365314889736</c:v>
                </c:pt>
                <c:pt idx="2577">
                  <c:v>4518.587364821974</c:v>
                </c:pt>
                <c:pt idx="2578">
                  <c:v>4520.7956981549742</c:v>
                </c:pt>
                <c:pt idx="2579">
                  <c:v>4521.7759761549742</c:v>
                </c:pt>
                <c:pt idx="2580">
                  <c:v>4526.3809761549737</c:v>
                </c:pt>
                <c:pt idx="2581">
                  <c:v>4527.3612541549737</c:v>
                </c:pt>
                <c:pt idx="2582">
                  <c:v>4530.0509763769733</c:v>
                </c:pt>
                <c:pt idx="2583">
                  <c:v>4531.0312543769733</c:v>
                </c:pt>
                <c:pt idx="2584">
                  <c:v>4533.7679210439728</c:v>
                </c:pt>
                <c:pt idx="2585">
                  <c:v>4536.5045877109724</c:v>
                </c:pt>
                <c:pt idx="2586">
                  <c:v>4539.1943099329719</c:v>
                </c:pt>
                <c:pt idx="2587">
                  <c:v>4540.1745879329719</c:v>
                </c:pt>
                <c:pt idx="2588">
                  <c:v>4541.1548659329719</c:v>
                </c:pt>
                <c:pt idx="2589">
                  <c:v>4543.8915325999715</c:v>
                </c:pt>
                <c:pt idx="2590">
                  <c:v>4545.8606992669711</c:v>
                </c:pt>
                <c:pt idx="2591">
                  <c:v>4547.8298659339707</c:v>
                </c:pt>
                <c:pt idx="2592">
                  <c:v>4548.8101439339707</c:v>
                </c:pt>
                <c:pt idx="2593">
                  <c:v>4549.7904219339707</c:v>
                </c:pt>
                <c:pt idx="2594">
                  <c:v>4553.2484774899704</c:v>
                </c:pt>
                <c:pt idx="2595">
                  <c:v>4555.9381997119699</c:v>
                </c:pt>
                <c:pt idx="2596">
                  <c:v>4556.9184777119699</c:v>
                </c:pt>
                <c:pt idx="2597">
                  <c:v>4559.6551443789695</c:v>
                </c:pt>
                <c:pt idx="2598">
                  <c:v>4562.344866600969</c:v>
                </c:pt>
                <c:pt idx="2599">
                  <c:v>4563.325144600969</c:v>
                </c:pt>
                <c:pt idx="2600">
                  <c:v>4566.0148668229685</c:v>
                </c:pt>
                <c:pt idx="2601">
                  <c:v>4566.9951448229685</c:v>
                </c:pt>
                <c:pt idx="2602">
                  <c:v>4567.9754228229685</c:v>
                </c:pt>
                <c:pt idx="2603">
                  <c:v>4570.1837561559687</c:v>
                </c:pt>
                <c:pt idx="2604">
                  <c:v>4571.1640341559687</c:v>
                </c:pt>
                <c:pt idx="2605">
                  <c:v>4572.1443121559687</c:v>
                </c:pt>
                <c:pt idx="2606">
                  <c:v>4575.6023677119683</c:v>
                </c:pt>
                <c:pt idx="2607">
                  <c:v>4576.5826457119683</c:v>
                </c:pt>
                <c:pt idx="2608">
                  <c:v>4580.7062568229685</c:v>
                </c:pt>
                <c:pt idx="2609">
                  <c:v>4581.6865348229685</c:v>
                </c:pt>
                <c:pt idx="2610">
                  <c:v>4586.6670903789682</c:v>
                </c:pt>
                <c:pt idx="2611">
                  <c:v>4587.6473683789682</c:v>
                </c:pt>
                <c:pt idx="2612">
                  <c:v>4588.6276463789682</c:v>
                </c:pt>
                <c:pt idx="2613">
                  <c:v>4593.6082019349678</c:v>
                </c:pt>
                <c:pt idx="2614">
                  <c:v>4594.5884799349678</c:v>
                </c:pt>
                <c:pt idx="2615">
                  <c:v>4597.2782021569674</c:v>
                </c:pt>
                <c:pt idx="2616">
                  <c:v>4598.2584801569674</c:v>
                </c:pt>
                <c:pt idx="2617">
                  <c:v>4602.3820912679676</c:v>
                </c:pt>
                <c:pt idx="2618">
                  <c:v>4603.3623692679676</c:v>
                </c:pt>
                <c:pt idx="2619">
                  <c:v>4606.8204248239672</c:v>
                </c:pt>
                <c:pt idx="2620">
                  <c:v>4607.8007028239672</c:v>
                </c:pt>
                <c:pt idx="2621">
                  <c:v>4608.7809808239672</c:v>
                </c:pt>
                <c:pt idx="2622">
                  <c:v>4609.7612588239672</c:v>
                </c:pt>
                <c:pt idx="2623">
                  <c:v>4613.8848699349674</c:v>
                </c:pt>
                <c:pt idx="2624">
                  <c:v>4614.8651479349674</c:v>
                </c:pt>
                <c:pt idx="2625">
                  <c:v>4617.6018146019669</c:v>
                </c:pt>
                <c:pt idx="2626">
                  <c:v>4618.5820926019669</c:v>
                </c:pt>
                <c:pt idx="2627">
                  <c:v>4619.5623706019669</c:v>
                </c:pt>
                <c:pt idx="2628">
                  <c:v>4621.5315372689665</c:v>
                </c:pt>
                <c:pt idx="2629">
                  <c:v>4622.5118152689665</c:v>
                </c:pt>
                <c:pt idx="2630">
                  <c:v>4623.4920932689665</c:v>
                </c:pt>
                <c:pt idx="2631">
                  <c:v>4626.9501488249662</c:v>
                </c:pt>
                <c:pt idx="2632">
                  <c:v>4627.9304268249662</c:v>
                </c:pt>
                <c:pt idx="2633">
                  <c:v>4628.9107048249662</c:v>
                </c:pt>
                <c:pt idx="2634">
                  <c:v>4632.3687603809658</c:v>
                </c:pt>
                <c:pt idx="2635">
                  <c:v>4633.3490383809658</c:v>
                </c:pt>
                <c:pt idx="2636">
                  <c:v>4638.3295939369655</c:v>
                </c:pt>
                <c:pt idx="2637">
                  <c:v>4639.3098719369655</c:v>
                </c:pt>
                <c:pt idx="2638">
                  <c:v>4642.046538603965</c:v>
                </c:pt>
                <c:pt idx="2639">
                  <c:v>4644.7832052709646</c:v>
                </c:pt>
                <c:pt idx="2640">
                  <c:v>4645.7634832709646</c:v>
                </c:pt>
                <c:pt idx="2641">
                  <c:v>4646.7437612709646</c:v>
                </c:pt>
                <c:pt idx="2642">
                  <c:v>4649.4804279379641</c:v>
                </c:pt>
                <c:pt idx="2643">
                  <c:v>4651.6887612709643</c:v>
                </c:pt>
                <c:pt idx="2644">
                  <c:v>4657.7595946039646</c:v>
                </c:pt>
                <c:pt idx="2645">
                  <c:v>4661.2104279369651</c:v>
                </c:pt>
                <c:pt idx="2646">
                  <c:v>4662.1907059369651</c:v>
                </c:pt>
                <c:pt idx="2647">
                  <c:v>4663.1709839369651</c:v>
                </c:pt>
                <c:pt idx="2648">
                  <c:v>4666.6218172699655</c:v>
                </c:pt>
                <c:pt idx="2649">
                  <c:v>4667.6020952699655</c:v>
                </c:pt>
                <c:pt idx="2650">
                  <c:v>4668.5823732699655</c:v>
                </c:pt>
                <c:pt idx="2651">
                  <c:v>4672.0332066029659</c:v>
                </c:pt>
                <c:pt idx="2652">
                  <c:v>4673.0134846029659</c:v>
                </c:pt>
                <c:pt idx="2653">
                  <c:v>4673.9937626029659</c:v>
                </c:pt>
                <c:pt idx="2654">
                  <c:v>4674.9740406029659</c:v>
                </c:pt>
                <c:pt idx="2655">
                  <c:v>4675.9543186029659</c:v>
                </c:pt>
                <c:pt idx="2656">
                  <c:v>4676.9345966029659</c:v>
                </c:pt>
                <c:pt idx="2657">
                  <c:v>4677.9148746029659</c:v>
                </c:pt>
                <c:pt idx="2658">
                  <c:v>4678.8951526029659</c:v>
                </c:pt>
                <c:pt idx="2659">
                  <c:v>4681.6318192699655</c:v>
                </c:pt>
                <c:pt idx="2660">
                  <c:v>4683.6009859369651</c:v>
                </c:pt>
                <c:pt idx="2661">
                  <c:v>4684.5812639369651</c:v>
                </c:pt>
                <c:pt idx="2662">
                  <c:v>4685.5615419369651</c:v>
                </c:pt>
                <c:pt idx="2663">
                  <c:v>4686.5418199369651</c:v>
                </c:pt>
                <c:pt idx="2664">
                  <c:v>4687.5220979369651</c:v>
                </c:pt>
                <c:pt idx="2665">
                  <c:v>4688.5023759369651</c:v>
                </c:pt>
                <c:pt idx="2666">
                  <c:v>4689.4093199369654</c:v>
                </c:pt>
                <c:pt idx="2667">
                  <c:v>4690.3162639369657</c:v>
                </c:pt>
                <c:pt idx="2668">
                  <c:v>4691.223207936966</c:v>
                </c:pt>
                <c:pt idx="2669">
                  <c:v>4692.1301519369663</c:v>
                </c:pt>
                <c:pt idx="2670">
                  <c:v>4693.0370959369666</c:v>
                </c:pt>
                <c:pt idx="2671">
                  <c:v>4693.9440399369669</c:v>
                </c:pt>
                <c:pt idx="2672">
                  <c:v>4694.8509839369672</c:v>
                </c:pt>
                <c:pt idx="2673">
                  <c:v>4695.7579279369675</c:v>
                </c:pt>
                <c:pt idx="2674">
                  <c:v>4696.6648719369678</c:v>
                </c:pt>
                <c:pt idx="2675">
                  <c:v>4697.5718159369681</c:v>
                </c:pt>
                <c:pt idx="2676">
                  <c:v>4698.4787599369683</c:v>
                </c:pt>
                <c:pt idx="2677">
                  <c:v>4699.3857039369686</c:v>
                </c:pt>
                <c:pt idx="2678">
                  <c:v>4700.2926479369689</c:v>
                </c:pt>
                <c:pt idx="2679">
                  <c:v>4701.1995919369692</c:v>
                </c:pt>
                <c:pt idx="2680">
                  <c:v>4702.1065359369695</c:v>
                </c:pt>
                <c:pt idx="2681">
                  <c:v>4703.0134799369698</c:v>
                </c:pt>
                <c:pt idx="2682">
                  <c:v>4703.9204239369701</c:v>
                </c:pt>
                <c:pt idx="2683">
                  <c:v>4704.8273679369704</c:v>
                </c:pt>
                <c:pt idx="2684">
                  <c:v>4705.7343119369707</c:v>
                </c:pt>
                <c:pt idx="2685">
                  <c:v>4706.641255936971</c:v>
                </c:pt>
                <c:pt idx="2686">
                  <c:v>4707.5481999369713</c:v>
                </c:pt>
                <c:pt idx="2687">
                  <c:v>4708.4551439369716</c:v>
                </c:pt>
                <c:pt idx="2688">
                  <c:v>4709.3620879369719</c:v>
                </c:pt>
                <c:pt idx="2689">
                  <c:v>4711.3312546039715</c:v>
                </c:pt>
                <c:pt idx="2690">
                  <c:v>4714.0679212709711</c:v>
                </c:pt>
                <c:pt idx="2691">
                  <c:v>4718.1915323819712</c:v>
                </c:pt>
                <c:pt idx="2692">
                  <c:v>4722.3151434929714</c:v>
                </c:pt>
                <c:pt idx="2693">
                  <c:v>4727.2956990489711</c:v>
                </c:pt>
                <c:pt idx="2694">
                  <c:v>4732.2762546049707</c:v>
                </c:pt>
                <c:pt idx="2695">
                  <c:v>4738.3470879379711</c:v>
                </c:pt>
                <c:pt idx="2696">
                  <c:v>4739.3273659379711</c:v>
                </c:pt>
                <c:pt idx="2697">
                  <c:v>4745.3981992709714</c:v>
                </c:pt>
                <c:pt idx="2698">
                  <c:v>4748.087921492971</c:v>
                </c:pt>
                <c:pt idx="2699">
                  <c:v>4749.068199492971</c:v>
                </c:pt>
                <c:pt idx="2700">
                  <c:v>4751.7579217149705</c:v>
                </c:pt>
                <c:pt idx="2701">
                  <c:v>4752.7381997149705</c:v>
                </c:pt>
                <c:pt idx="2702">
                  <c:v>4757.3431997149701</c:v>
                </c:pt>
                <c:pt idx="2703">
                  <c:v>4758.3234777149701</c:v>
                </c:pt>
                <c:pt idx="2704">
                  <c:v>4761.0131999369696</c:v>
                </c:pt>
                <c:pt idx="2705">
                  <c:v>4761.9934779369696</c:v>
                </c:pt>
                <c:pt idx="2706">
                  <c:v>4762.9737559369696</c:v>
                </c:pt>
                <c:pt idx="2707">
                  <c:v>4767.5787559369692</c:v>
                </c:pt>
                <c:pt idx="2708">
                  <c:v>4768.5590339369692</c:v>
                </c:pt>
                <c:pt idx="2709">
                  <c:v>4769.5393119369692</c:v>
                </c:pt>
                <c:pt idx="2710">
                  <c:v>4770.5195899369692</c:v>
                </c:pt>
                <c:pt idx="2711">
                  <c:v>4771.4998679369692</c:v>
                </c:pt>
                <c:pt idx="2712">
                  <c:v>4772.4801459369692</c:v>
                </c:pt>
                <c:pt idx="2713">
                  <c:v>4776.6037570479693</c:v>
                </c:pt>
                <c:pt idx="2714">
                  <c:v>4777.5840350479693</c:v>
                </c:pt>
                <c:pt idx="2715">
                  <c:v>4778.5643130479693</c:v>
                </c:pt>
                <c:pt idx="2716">
                  <c:v>4781.3009797149689</c:v>
                </c:pt>
                <c:pt idx="2717">
                  <c:v>4782.2812577149689</c:v>
                </c:pt>
                <c:pt idx="2718">
                  <c:v>4783.2615357149689</c:v>
                </c:pt>
                <c:pt idx="2719">
                  <c:v>4785.9982023819684</c:v>
                </c:pt>
                <c:pt idx="2720">
                  <c:v>4786.9784803819684</c:v>
                </c:pt>
                <c:pt idx="2721">
                  <c:v>4790.4365359379681</c:v>
                </c:pt>
                <c:pt idx="2722">
                  <c:v>4791.4168139379681</c:v>
                </c:pt>
                <c:pt idx="2723">
                  <c:v>4793.3859806049677</c:v>
                </c:pt>
                <c:pt idx="2724">
                  <c:v>4795.3551472719673</c:v>
                </c:pt>
                <c:pt idx="2725">
                  <c:v>4796.3354252719673</c:v>
                </c:pt>
                <c:pt idx="2726">
                  <c:v>4797.3157032719673</c:v>
                </c:pt>
                <c:pt idx="2727">
                  <c:v>4800.0523699389669</c:v>
                </c:pt>
                <c:pt idx="2728">
                  <c:v>4801.0326479389669</c:v>
                </c:pt>
                <c:pt idx="2729">
                  <c:v>4803.7693146059664</c:v>
                </c:pt>
                <c:pt idx="2730">
                  <c:v>4804.7495926059664</c:v>
                </c:pt>
                <c:pt idx="2731">
                  <c:v>4805.7298706059664</c:v>
                </c:pt>
                <c:pt idx="2732">
                  <c:v>4806.7101486059664</c:v>
                </c:pt>
                <c:pt idx="2733">
                  <c:v>4808.6793152729661</c:v>
                </c:pt>
                <c:pt idx="2734">
                  <c:v>4810.6484819399657</c:v>
                </c:pt>
                <c:pt idx="2735">
                  <c:v>4811.6287599399657</c:v>
                </c:pt>
                <c:pt idx="2736">
                  <c:v>4813.5979266069653</c:v>
                </c:pt>
                <c:pt idx="2737">
                  <c:v>4816.3345932739649</c:v>
                </c:pt>
                <c:pt idx="2738">
                  <c:v>4817.3148712739649</c:v>
                </c:pt>
                <c:pt idx="2739">
                  <c:v>4819.2840379409645</c:v>
                </c:pt>
                <c:pt idx="2740">
                  <c:v>4821.2532046079641</c:v>
                </c:pt>
                <c:pt idx="2741">
                  <c:v>4823.9898712749637</c:v>
                </c:pt>
                <c:pt idx="2742">
                  <c:v>4828.1134823859638</c:v>
                </c:pt>
                <c:pt idx="2743">
                  <c:v>4830.8501490529634</c:v>
                </c:pt>
                <c:pt idx="2744">
                  <c:v>4832.819315719963</c:v>
                </c:pt>
                <c:pt idx="2745">
                  <c:v>4835.5559823869626</c:v>
                </c:pt>
                <c:pt idx="2746">
                  <c:v>4836.5362603869626</c:v>
                </c:pt>
                <c:pt idx="2747">
                  <c:v>4837.5165383869626</c:v>
                </c:pt>
                <c:pt idx="2748">
                  <c:v>4838.4968163869626</c:v>
                </c:pt>
                <c:pt idx="2749">
                  <c:v>4839.4770943869626</c:v>
                </c:pt>
                <c:pt idx="2750">
                  <c:v>4840.4573723869626</c:v>
                </c:pt>
                <c:pt idx="2751">
                  <c:v>4842.4265390539622</c:v>
                </c:pt>
                <c:pt idx="2752">
                  <c:v>4843.4068170539622</c:v>
                </c:pt>
                <c:pt idx="2753">
                  <c:v>4844.3870950539622</c:v>
                </c:pt>
                <c:pt idx="2754">
                  <c:v>4847.1237617209617</c:v>
                </c:pt>
                <c:pt idx="2755">
                  <c:v>4848.1040397209617</c:v>
                </c:pt>
                <c:pt idx="2756">
                  <c:v>4849.0843177209617</c:v>
                </c:pt>
                <c:pt idx="2757">
                  <c:v>4850.0645957209617</c:v>
                </c:pt>
                <c:pt idx="2758">
                  <c:v>4850.971539720962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91-4DBA-8927-DFD0C795B721}"/>
            </c:ext>
          </c:extLst>
        </c:ser>
        <c:ser>
          <c:idx val="1"/>
          <c:order val="1"/>
          <c:tx>
            <c:v>Adaptive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47"/>
              <c:layout>
                <c:manualLayout>
                  <c:x val="-0.1616465778259191"/>
                  <c:y val="-2.9239772813872268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4.05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6A6-46B3-B3A6-155092A1A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'Fig2'!$B$2:$B$2356</c:f>
              <c:numCache>
                <c:formatCode>General</c:formatCode>
                <c:ptCount val="235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  <c:pt idx="2098">
                  <c:v>34.966666666666669</c:v>
                </c:pt>
                <c:pt idx="2099">
                  <c:v>34.983333333333334</c:v>
                </c:pt>
                <c:pt idx="2100">
                  <c:v>35</c:v>
                </c:pt>
                <c:pt idx="2101">
                  <c:v>35.016666666666666</c:v>
                </c:pt>
                <c:pt idx="2102">
                  <c:v>35.033333333333331</c:v>
                </c:pt>
                <c:pt idx="2103">
                  <c:v>35.049999999999997</c:v>
                </c:pt>
                <c:pt idx="2104">
                  <c:v>35.06666666666667</c:v>
                </c:pt>
                <c:pt idx="2105">
                  <c:v>35.083333333333336</c:v>
                </c:pt>
                <c:pt idx="2106">
                  <c:v>35.1</c:v>
                </c:pt>
                <c:pt idx="2107">
                  <c:v>35.116666666666667</c:v>
                </c:pt>
                <c:pt idx="2108">
                  <c:v>35.133333333333333</c:v>
                </c:pt>
                <c:pt idx="2109">
                  <c:v>35.15</c:v>
                </c:pt>
                <c:pt idx="2110">
                  <c:v>35.166666666666664</c:v>
                </c:pt>
                <c:pt idx="2111">
                  <c:v>35.18333333333333</c:v>
                </c:pt>
                <c:pt idx="2112">
                  <c:v>35.200000000000003</c:v>
                </c:pt>
                <c:pt idx="2113">
                  <c:v>35.216666666666669</c:v>
                </c:pt>
                <c:pt idx="2114">
                  <c:v>35.233333333333334</c:v>
                </c:pt>
                <c:pt idx="2115">
                  <c:v>35.25</c:v>
                </c:pt>
                <c:pt idx="2116">
                  <c:v>35.266666666666666</c:v>
                </c:pt>
                <c:pt idx="2117">
                  <c:v>35.283333333333331</c:v>
                </c:pt>
                <c:pt idx="2118">
                  <c:v>35.299999999999997</c:v>
                </c:pt>
                <c:pt idx="2119">
                  <c:v>35.31666666666667</c:v>
                </c:pt>
                <c:pt idx="2120">
                  <c:v>35.333333333333336</c:v>
                </c:pt>
                <c:pt idx="2121">
                  <c:v>35.35</c:v>
                </c:pt>
                <c:pt idx="2122">
                  <c:v>35.366666666666667</c:v>
                </c:pt>
                <c:pt idx="2123">
                  <c:v>35.383333333333333</c:v>
                </c:pt>
                <c:pt idx="2124">
                  <c:v>35.4</c:v>
                </c:pt>
                <c:pt idx="2125">
                  <c:v>35.416666666666664</c:v>
                </c:pt>
                <c:pt idx="2126">
                  <c:v>35.43333333333333</c:v>
                </c:pt>
                <c:pt idx="2127">
                  <c:v>35.450000000000003</c:v>
                </c:pt>
                <c:pt idx="2128">
                  <c:v>35.466666666666669</c:v>
                </c:pt>
                <c:pt idx="2129">
                  <c:v>35.483333333333334</c:v>
                </c:pt>
                <c:pt idx="2130">
                  <c:v>35.5</c:v>
                </c:pt>
                <c:pt idx="2131">
                  <c:v>35.516666666666666</c:v>
                </c:pt>
                <c:pt idx="2132">
                  <c:v>35.533333333333331</c:v>
                </c:pt>
                <c:pt idx="2133">
                  <c:v>35.549999999999997</c:v>
                </c:pt>
                <c:pt idx="2134">
                  <c:v>35.56666666666667</c:v>
                </c:pt>
                <c:pt idx="2135">
                  <c:v>35.583333333333336</c:v>
                </c:pt>
                <c:pt idx="2136">
                  <c:v>35.6</c:v>
                </c:pt>
                <c:pt idx="2137">
                  <c:v>35.616666666666667</c:v>
                </c:pt>
                <c:pt idx="2138">
                  <c:v>35.633333333333333</c:v>
                </c:pt>
                <c:pt idx="2139">
                  <c:v>35.65</c:v>
                </c:pt>
                <c:pt idx="2140">
                  <c:v>35.666666666666664</c:v>
                </c:pt>
                <c:pt idx="2141">
                  <c:v>35.68333333333333</c:v>
                </c:pt>
                <c:pt idx="2142">
                  <c:v>35.700000000000003</c:v>
                </c:pt>
                <c:pt idx="2143">
                  <c:v>35.716666666666669</c:v>
                </c:pt>
                <c:pt idx="2144">
                  <c:v>35.733333333333334</c:v>
                </c:pt>
                <c:pt idx="2145">
                  <c:v>35.75</c:v>
                </c:pt>
                <c:pt idx="2146">
                  <c:v>35.766666666666666</c:v>
                </c:pt>
                <c:pt idx="2147">
                  <c:v>35.783333333333331</c:v>
                </c:pt>
                <c:pt idx="2148">
                  <c:v>35.799999999999997</c:v>
                </c:pt>
                <c:pt idx="2149">
                  <c:v>35.81666666666667</c:v>
                </c:pt>
                <c:pt idx="2150">
                  <c:v>35.833333333333336</c:v>
                </c:pt>
                <c:pt idx="2151">
                  <c:v>35.85</c:v>
                </c:pt>
                <c:pt idx="2152">
                  <c:v>35.866666666666667</c:v>
                </c:pt>
                <c:pt idx="2153">
                  <c:v>35.883333333333333</c:v>
                </c:pt>
                <c:pt idx="2154">
                  <c:v>35.9</c:v>
                </c:pt>
                <c:pt idx="2155">
                  <c:v>35.916666666666664</c:v>
                </c:pt>
                <c:pt idx="2156">
                  <c:v>35.93333333333333</c:v>
                </c:pt>
                <c:pt idx="2157">
                  <c:v>35.950000000000003</c:v>
                </c:pt>
                <c:pt idx="2158">
                  <c:v>35.966666666666669</c:v>
                </c:pt>
                <c:pt idx="2159">
                  <c:v>35.983333333333334</c:v>
                </c:pt>
                <c:pt idx="2160">
                  <c:v>36</c:v>
                </c:pt>
                <c:pt idx="2161">
                  <c:v>36.016666666666666</c:v>
                </c:pt>
                <c:pt idx="2162">
                  <c:v>36.033333333333331</c:v>
                </c:pt>
                <c:pt idx="2163">
                  <c:v>36.049999999999997</c:v>
                </c:pt>
                <c:pt idx="2164">
                  <c:v>36.06666666666667</c:v>
                </c:pt>
                <c:pt idx="2165">
                  <c:v>36.083333333333336</c:v>
                </c:pt>
                <c:pt idx="2166">
                  <c:v>36.1</c:v>
                </c:pt>
                <c:pt idx="2167">
                  <c:v>36.116666666666667</c:v>
                </c:pt>
                <c:pt idx="2168">
                  <c:v>36.133333333333333</c:v>
                </c:pt>
                <c:pt idx="2169">
                  <c:v>36.15</c:v>
                </c:pt>
                <c:pt idx="2170">
                  <c:v>36.166666666666664</c:v>
                </c:pt>
                <c:pt idx="2171">
                  <c:v>36.18333333333333</c:v>
                </c:pt>
                <c:pt idx="2172">
                  <c:v>36.200000000000003</c:v>
                </c:pt>
                <c:pt idx="2173">
                  <c:v>36.216666666666669</c:v>
                </c:pt>
                <c:pt idx="2174">
                  <c:v>36.233333333333334</c:v>
                </c:pt>
                <c:pt idx="2175">
                  <c:v>36.25</c:v>
                </c:pt>
                <c:pt idx="2176">
                  <c:v>36.266666666666666</c:v>
                </c:pt>
                <c:pt idx="2177">
                  <c:v>36.283333333333331</c:v>
                </c:pt>
                <c:pt idx="2178">
                  <c:v>36.299999999999997</c:v>
                </c:pt>
                <c:pt idx="2179">
                  <c:v>36.31666666666667</c:v>
                </c:pt>
                <c:pt idx="2180">
                  <c:v>36.333333333333336</c:v>
                </c:pt>
                <c:pt idx="2181">
                  <c:v>36.35</c:v>
                </c:pt>
                <c:pt idx="2182">
                  <c:v>36.366666666666667</c:v>
                </c:pt>
                <c:pt idx="2183">
                  <c:v>36.383333333333333</c:v>
                </c:pt>
                <c:pt idx="2184">
                  <c:v>36.4</c:v>
                </c:pt>
                <c:pt idx="2185">
                  <c:v>36.416666666666664</c:v>
                </c:pt>
                <c:pt idx="2186">
                  <c:v>36.43333333333333</c:v>
                </c:pt>
                <c:pt idx="2187">
                  <c:v>36.450000000000003</c:v>
                </c:pt>
                <c:pt idx="2188">
                  <c:v>36.466666666666669</c:v>
                </c:pt>
                <c:pt idx="2189">
                  <c:v>36.483333333333334</c:v>
                </c:pt>
                <c:pt idx="2190">
                  <c:v>36.5</c:v>
                </c:pt>
                <c:pt idx="2191">
                  <c:v>36.516666666666666</c:v>
                </c:pt>
                <c:pt idx="2192">
                  <c:v>36.533333333333331</c:v>
                </c:pt>
                <c:pt idx="2193">
                  <c:v>36.549999999999997</c:v>
                </c:pt>
                <c:pt idx="2194">
                  <c:v>36.56666666666667</c:v>
                </c:pt>
                <c:pt idx="2195">
                  <c:v>36.583333333333336</c:v>
                </c:pt>
                <c:pt idx="2196">
                  <c:v>36.6</c:v>
                </c:pt>
                <c:pt idx="2197">
                  <c:v>36.616666666666667</c:v>
                </c:pt>
                <c:pt idx="2198">
                  <c:v>36.633333333333333</c:v>
                </c:pt>
                <c:pt idx="2199">
                  <c:v>36.65</c:v>
                </c:pt>
                <c:pt idx="2200">
                  <c:v>36.666666666666664</c:v>
                </c:pt>
                <c:pt idx="2201">
                  <c:v>36.68333333333333</c:v>
                </c:pt>
                <c:pt idx="2202">
                  <c:v>36.700000000000003</c:v>
                </c:pt>
                <c:pt idx="2203">
                  <c:v>36.716666666666669</c:v>
                </c:pt>
                <c:pt idx="2204">
                  <c:v>36.733333333333334</c:v>
                </c:pt>
                <c:pt idx="2205">
                  <c:v>36.75</c:v>
                </c:pt>
                <c:pt idx="2206">
                  <c:v>36.766666666666666</c:v>
                </c:pt>
                <c:pt idx="2207">
                  <c:v>36.783333333333331</c:v>
                </c:pt>
                <c:pt idx="2208">
                  <c:v>36.799999999999997</c:v>
                </c:pt>
                <c:pt idx="2209">
                  <c:v>36.81666666666667</c:v>
                </c:pt>
                <c:pt idx="2210">
                  <c:v>36.833333333333336</c:v>
                </c:pt>
                <c:pt idx="2211">
                  <c:v>36.85</c:v>
                </c:pt>
                <c:pt idx="2212">
                  <c:v>36.866666666666667</c:v>
                </c:pt>
                <c:pt idx="2213">
                  <c:v>36.883333333333333</c:v>
                </c:pt>
                <c:pt idx="2214">
                  <c:v>36.9</c:v>
                </c:pt>
                <c:pt idx="2215">
                  <c:v>36.916666666666664</c:v>
                </c:pt>
                <c:pt idx="2216">
                  <c:v>36.93333333333333</c:v>
                </c:pt>
                <c:pt idx="2217">
                  <c:v>36.950000000000003</c:v>
                </c:pt>
                <c:pt idx="2218">
                  <c:v>36.966666666666669</c:v>
                </c:pt>
                <c:pt idx="2219">
                  <c:v>36.983333333333334</c:v>
                </c:pt>
                <c:pt idx="2220">
                  <c:v>37</c:v>
                </c:pt>
                <c:pt idx="2221">
                  <c:v>37.016666666666666</c:v>
                </c:pt>
                <c:pt idx="2222">
                  <c:v>37.033333333333331</c:v>
                </c:pt>
                <c:pt idx="2223">
                  <c:v>37.049999999999997</c:v>
                </c:pt>
                <c:pt idx="2224">
                  <c:v>37.06666666666667</c:v>
                </c:pt>
                <c:pt idx="2225">
                  <c:v>37.083333333333336</c:v>
                </c:pt>
                <c:pt idx="2226">
                  <c:v>37.1</c:v>
                </c:pt>
                <c:pt idx="2227">
                  <c:v>37.116666666666667</c:v>
                </c:pt>
                <c:pt idx="2228">
                  <c:v>37.133333333333333</c:v>
                </c:pt>
                <c:pt idx="2229">
                  <c:v>37.15</c:v>
                </c:pt>
                <c:pt idx="2230">
                  <c:v>37.166666666666664</c:v>
                </c:pt>
                <c:pt idx="2231">
                  <c:v>37.18333333333333</c:v>
                </c:pt>
                <c:pt idx="2232">
                  <c:v>37.200000000000003</c:v>
                </c:pt>
                <c:pt idx="2233">
                  <c:v>37.216666666666669</c:v>
                </c:pt>
                <c:pt idx="2234">
                  <c:v>37.233333333333334</c:v>
                </c:pt>
                <c:pt idx="2235">
                  <c:v>37.25</c:v>
                </c:pt>
                <c:pt idx="2236">
                  <c:v>37.266666666666666</c:v>
                </c:pt>
                <c:pt idx="2237">
                  <c:v>37.283333333333331</c:v>
                </c:pt>
                <c:pt idx="2238">
                  <c:v>37.299999999999997</c:v>
                </c:pt>
                <c:pt idx="2239">
                  <c:v>37.31666666666667</c:v>
                </c:pt>
                <c:pt idx="2240">
                  <c:v>37.333333333333336</c:v>
                </c:pt>
                <c:pt idx="2241">
                  <c:v>37.35</c:v>
                </c:pt>
                <c:pt idx="2242">
                  <c:v>37.366666666666667</c:v>
                </c:pt>
                <c:pt idx="2243">
                  <c:v>37.383333333333333</c:v>
                </c:pt>
                <c:pt idx="2244">
                  <c:v>37.4</c:v>
                </c:pt>
                <c:pt idx="2245">
                  <c:v>37.416666666666664</c:v>
                </c:pt>
                <c:pt idx="2246">
                  <c:v>37.43333333333333</c:v>
                </c:pt>
                <c:pt idx="2247">
                  <c:v>37.450000000000003</c:v>
                </c:pt>
                <c:pt idx="2248">
                  <c:v>37.466666666666669</c:v>
                </c:pt>
                <c:pt idx="2249">
                  <c:v>37.483333333333334</c:v>
                </c:pt>
                <c:pt idx="2250">
                  <c:v>37.5</c:v>
                </c:pt>
                <c:pt idx="2251">
                  <c:v>37.516666666666666</c:v>
                </c:pt>
                <c:pt idx="2252">
                  <c:v>37.533333333333331</c:v>
                </c:pt>
                <c:pt idx="2253">
                  <c:v>37.549999999999997</c:v>
                </c:pt>
                <c:pt idx="2254">
                  <c:v>37.56666666666667</c:v>
                </c:pt>
                <c:pt idx="2255">
                  <c:v>37.583333333333336</c:v>
                </c:pt>
                <c:pt idx="2256">
                  <c:v>37.6</c:v>
                </c:pt>
                <c:pt idx="2257">
                  <c:v>37.616666666666667</c:v>
                </c:pt>
                <c:pt idx="2258">
                  <c:v>37.633333333333333</c:v>
                </c:pt>
                <c:pt idx="2259">
                  <c:v>37.65</c:v>
                </c:pt>
                <c:pt idx="2260">
                  <c:v>37.666666666666664</c:v>
                </c:pt>
                <c:pt idx="2261">
                  <c:v>37.68333333333333</c:v>
                </c:pt>
                <c:pt idx="2262">
                  <c:v>37.700000000000003</c:v>
                </c:pt>
                <c:pt idx="2263">
                  <c:v>37.716666666666669</c:v>
                </c:pt>
                <c:pt idx="2264">
                  <c:v>37.733333333333334</c:v>
                </c:pt>
                <c:pt idx="2265">
                  <c:v>37.75</c:v>
                </c:pt>
                <c:pt idx="2266">
                  <c:v>37.766666666666666</c:v>
                </c:pt>
                <c:pt idx="2267">
                  <c:v>37.783333333333331</c:v>
                </c:pt>
                <c:pt idx="2268">
                  <c:v>37.799999999999997</c:v>
                </c:pt>
                <c:pt idx="2269">
                  <c:v>37.81666666666667</c:v>
                </c:pt>
                <c:pt idx="2270">
                  <c:v>37.833333333333336</c:v>
                </c:pt>
                <c:pt idx="2271">
                  <c:v>37.85</c:v>
                </c:pt>
                <c:pt idx="2272">
                  <c:v>37.866666666666667</c:v>
                </c:pt>
                <c:pt idx="2273">
                  <c:v>37.883333333333333</c:v>
                </c:pt>
                <c:pt idx="2274">
                  <c:v>37.9</c:v>
                </c:pt>
                <c:pt idx="2275">
                  <c:v>37.916666666666664</c:v>
                </c:pt>
                <c:pt idx="2276">
                  <c:v>37.93333333333333</c:v>
                </c:pt>
                <c:pt idx="2277">
                  <c:v>37.950000000000003</c:v>
                </c:pt>
                <c:pt idx="2278">
                  <c:v>37.966666666666669</c:v>
                </c:pt>
                <c:pt idx="2279">
                  <c:v>37.983333333333334</c:v>
                </c:pt>
                <c:pt idx="2280">
                  <c:v>38</c:v>
                </c:pt>
                <c:pt idx="2281">
                  <c:v>38.016666666666666</c:v>
                </c:pt>
                <c:pt idx="2282">
                  <c:v>38.033333333333331</c:v>
                </c:pt>
                <c:pt idx="2283">
                  <c:v>38.049999999999997</c:v>
                </c:pt>
                <c:pt idx="2284">
                  <c:v>38.06666666666667</c:v>
                </c:pt>
                <c:pt idx="2285">
                  <c:v>38.083333333333336</c:v>
                </c:pt>
                <c:pt idx="2286">
                  <c:v>38.1</c:v>
                </c:pt>
                <c:pt idx="2287">
                  <c:v>38.116666666666667</c:v>
                </c:pt>
                <c:pt idx="2288">
                  <c:v>38.133333333333333</c:v>
                </c:pt>
                <c:pt idx="2289">
                  <c:v>38.15</c:v>
                </c:pt>
                <c:pt idx="2290">
                  <c:v>38.166666666666664</c:v>
                </c:pt>
                <c:pt idx="2291">
                  <c:v>38.18333333333333</c:v>
                </c:pt>
                <c:pt idx="2292">
                  <c:v>38.200000000000003</c:v>
                </c:pt>
                <c:pt idx="2293">
                  <c:v>38.216666666666669</c:v>
                </c:pt>
                <c:pt idx="2294">
                  <c:v>38.233333333333334</c:v>
                </c:pt>
                <c:pt idx="2295">
                  <c:v>38.25</c:v>
                </c:pt>
                <c:pt idx="2296">
                  <c:v>38.266666666666666</c:v>
                </c:pt>
                <c:pt idx="2297">
                  <c:v>38.283333333333331</c:v>
                </c:pt>
                <c:pt idx="2298">
                  <c:v>38.299999999999997</c:v>
                </c:pt>
                <c:pt idx="2299">
                  <c:v>38.31666666666667</c:v>
                </c:pt>
                <c:pt idx="2300">
                  <c:v>38.333333333333336</c:v>
                </c:pt>
                <c:pt idx="2301">
                  <c:v>38.35</c:v>
                </c:pt>
                <c:pt idx="2302">
                  <c:v>38.366666666666667</c:v>
                </c:pt>
                <c:pt idx="2303">
                  <c:v>38.383333333333333</c:v>
                </c:pt>
                <c:pt idx="2304">
                  <c:v>38.4</c:v>
                </c:pt>
                <c:pt idx="2305">
                  <c:v>38.416666666666664</c:v>
                </c:pt>
                <c:pt idx="2306">
                  <c:v>38.43333333333333</c:v>
                </c:pt>
                <c:pt idx="2307">
                  <c:v>38.450000000000003</c:v>
                </c:pt>
                <c:pt idx="2308">
                  <c:v>38.466666666666669</c:v>
                </c:pt>
                <c:pt idx="2309">
                  <c:v>38.483333333333334</c:v>
                </c:pt>
                <c:pt idx="2310">
                  <c:v>38.5</c:v>
                </c:pt>
                <c:pt idx="2311">
                  <c:v>38.516666666666666</c:v>
                </c:pt>
                <c:pt idx="2312">
                  <c:v>38.533333333333331</c:v>
                </c:pt>
                <c:pt idx="2313">
                  <c:v>38.549999999999997</c:v>
                </c:pt>
                <c:pt idx="2314">
                  <c:v>38.56666666666667</c:v>
                </c:pt>
                <c:pt idx="2315">
                  <c:v>38.583333333333336</c:v>
                </c:pt>
                <c:pt idx="2316">
                  <c:v>38.6</c:v>
                </c:pt>
                <c:pt idx="2317">
                  <c:v>38.616666666666667</c:v>
                </c:pt>
                <c:pt idx="2318">
                  <c:v>38.633333333333333</c:v>
                </c:pt>
                <c:pt idx="2319">
                  <c:v>38.65</c:v>
                </c:pt>
                <c:pt idx="2320">
                  <c:v>38.666666666666664</c:v>
                </c:pt>
                <c:pt idx="2321">
                  <c:v>38.68333333333333</c:v>
                </c:pt>
                <c:pt idx="2322">
                  <c:v>38.700000000000003</c:v>
                </c:pt>
                <c:pt idx="2323">
                  <c:v>38.716666666666669</c:v>
                </c:pt>
                <c:pt idx="2324">
                  <c:v>38.733333333333334</c:v>
                </c:pt>
                <c:pt idx="2325">
                  <c:v>38.75</c:v>
                </c:pt>
                <c:pt idx="2326">
                  <c:v>38.766666666666666</c:v>
                </c:pt>
                <c:pt idx="2327">
                  <c:v>38.783333333333331</c:v>
                </c:pt>
                <c:pt idx="2328">
                  <c:v>38.799999999999997</c:v>
                </c:pt>
                <c:pt idx="2329">
                  <c:v>38.81666666666667</c:v>
                </c:pt>
                <c:pt idx="2330">
                  <c:v>38.833333333333336</c:v>
                </c:pt>
                <c:pt idx="2331">
                  <c:v>38.85</c:v>
                </c:pt>
                <c:pt idx="2332">
                  <c:v>38.866666666666667</c:v>
                </c:pt>
                <c:pt idx="2333">
                  <c:v>38.883333333333333</c:v>
                </c:pt>
                <c:pt idx="2334">
                  <c:v>38.9</c:v>
                </c:pt>
                <c:pt idx="2335">
                  <c:v>38.916666666666664</c:v>
                </c:pt>
                <c:pt idx="2336">
                  <c:v>38.93333333333333</c:v>
                </c:pt>
                <c:pt idx="2337">
                  <c:v>38.950000000000003</c:v>
                </c:pt>
                <c:pt idx="2338">
                  <c:v>38.966666666666669</c:v>
                </c:pt>
                <c:pt idx="2339">
                  <c:v>38.983333333333334</c:v>
                </c:pt>
                <c:pt idx="2340">
                  <c:v>39</c:v>
                </c:pt>
                <c:pt idx="2341">
                  <c:v>39.016666666666666</c:v>
                </c:pt>
                <c:pt idx="2342">
                  <c:v>39.033333333333331</c:v>
                </c:pt>
                <c:pt idx="2343">
                  <c:v>39.049999999999997</c:v>
                </c:pt>
                <c:pt idx="2344">
                  <c:v>39.06666666666667</c:v>
                </c:pt>
                <c:pt idx="2345">
                  <c:v>39.083333333333336</c:v>
                </c:pt>
                <c:pt idx="2346">
                  <c:v>39.1</c:v>
                </c:pt>
                <c:pt idx="2347">
                  <c:v>39.116666666666667</c:v>
                </c:pt>
                <c:pt idx="2348">
                  <c:v>39.133333333333333</c:v>
                </c:pt>
                <c:pt idx="2349">
                  <c:v>39.15</c:v>
                </c:pt>
                <c:pt idx="2350">
                  <c:v>39.166666666666664</c:v>
                </c:pt>
                <c:pt idx="2351">
                  <c:v>39.18333333333333</c:v>
                </c:pt>
                <c:pt idx="2352">
                  <c:v>39.200000000000003</c:v>
                </c:pt>
                <c:pt idx="2353">
                  <c:v>39.216666666666669</c:v>
                </c:pt>
                <c:pt idx="2354">
                  <c:v>39.233333333333334</c:v>
                </c:pt>
              </c:numCache>
            </c:numRef>
          </c:xVal>
          <c:yVal>
            <c:numRef>
              <c:f>'Fig2'!$O$2:$O$2356</c:f>
              <c:numCache>
                <c:formatCode>General</c:formatCode>
                <c:ptCount val="2355"/>
                <c:pt idx="0">
                  <c:v>0.90694399999999997</c:v>
                </c:pt>
                <c:pt idx="1">
                  <c:v>3.6436106669999999</c:v>
                </c:pt>
                <c:pt idx="2">
                  <c:v>7.7672217779999997</c:v>
                </c:pt>
                <c:pt idx="3">
                  <c:v>11.890832888999999</c:v>
                </c:pt>
                <c:pt idx="4">
                  <c:v>12.871110888999999</c:v>
                </c:pt>
                <c:pt idx="5">
                  <c:v>13.851388888999999</c:v>
                </c:pt>
                <c:pt idx="6">
                  <c:v>14.831666888999999</c:v>
                </c:pt>
                <c:pt idx="7">
                  <c:v>15.811944888999999</c:v>
                </c:pt>
                <c:pt idx="8">
                  <c:v>16.792222888999998</c:v>
                </c:pt>
                <c:pt idx="9">
                  <c:v>19.528889555999999</c:v>
                </c:pt>
                <c:pt idx="10">
                  <c:v>20.509167555999998</c:v>
                </c:pt>
                <c:pt idx="11">
                  <c:v>23.245834222999999</c:v>
                </c:pt>
                <c:pt idx="12">
                  <c:v>24.226112222999998</c:v>
                </c:pt>
                <c:pt idx="13">
                  <c:v>25.206390222999996</c:v>
                </c:pt>
                <c:pt idx="14">
                  <c:v>27.175556889999996</c:v>
                </c:pt>
                <c:pt idx="15">
                  <c:v>28.155834889999994</c:v>
                </c:pt>
                <c:pt idx="16">
                  <c:v>29.136112889999993</c:v>
                </c:pt>
                <c:pt idx="17">
                  <c:v>31.872779556999994</c:v>
                </c:pt>
                <c:pt idx="18">
                  <c:v>35.330835112999992</c:v>
                </c:pt>
                <c:pt idx="19">
                  <c:v>37.300001779999995</c:v>
                </c:pt>
                <c:pt idx="20">
                  <c:v>40.758057335999993</c:v>
                </c:pt>
                <c:pt idx="21">
                  <c:v>41.738335335999992</c:v>
                </c:pt>
                <c:pt idx="22">
                  <c:v>42.71861333599999</c:v>
                </c:pt>
                <c:pt idx="23">
                  <c:v>44.687780002999993</c:v>
                </c:pt>
                <c:pt idx="24">
                  <c:v>45.668058002999992</c:v>
                </c:pt>
                <c:pt idx="25">
                  <c:v>46.64833600299999</c:v>
                </c:pt>
                <c:pt idx="26">
                  <c:v>47.628614002999988</c:v>
                </c:pt>
                <c:pt idx="27">
                  <c:v>48.608892002999987</c:v>
                </c:pt>
                <c:pt idx="28">
                  <c:v>49.589170002999985</c:v>
                </c:pt>
                <c:pt idx="29">
                  <c:v>50.496114002999988</c:v>
                </c:pt>
                <c:pt idx="30">
                  <c:v>51.403058002999991</c:v>
                </c:pt>
                <c:pt idx="31">
                  <c:v>52.310002002999994</c:v>
                </c:pt>
                <c:pt idx="32">
                  <c:v>53.216946002999997</c:v>
                </c:pt>
                <c:pt idx="33">
                  <c:v>54.123890003</c:v>
                </c:pt>
                <c:pt idx="34">
                  <c:v>55.030834003000002</c:v>
                </c:pt>
                <c:pt idx="35">
                  <c:v>55.937778003000005</c:v>
                </c:pt>
                <c:pt idx="36">
                  <c:v>56.844722003000008</c:v>
                </c:pt>
                <c:pt idx="37">
                  <c:v>57.751666003000011</c:v>
                </c:pt>
                <c:pt idx="38">
                  <c:v>58.73194400300001</c:v>
                </c:pt>
                <c:pt idx="39">
                  <c:v>59.712222003000008</c:v>
                </c:pt>
                <c:pt idx="40">
                  <c:v>60.619166003000011</c:v>
                </c:pt>
                <c:pt idx="41">
                  <c:v>61.526110003000014</c:v>
                </c:pt>
                <c:pt idx="42">
                  <c:v>62.433054003000017</c:v>
                </c:pt>
                <c:pt idx="43">
                  <c:v>63.413332003000015</c:v>
                </c:pt>
                <c:pt idx="44">
                  <c:v>64.39361000300002</c:v>
                </c:pt>
                <c:pt idx="45">
                  <c:v>65.300554003000016</c:v>
                </c:pt>
                <c:pt idx="46">
                  <c:v>66.207498003000012</c:v>
                </c:pt>
                <c:pt idx="47">
                  <c:v>67.114442003000008</c:v>
                </c:pt>
                <c:pt idx="48">
                  <c:v>68.021386003000003</c:v>
                </c:pt>
                <c:pt idx="49">
                  <c:v>68.928330002999999</c:v>
                </c:pt>
                <c:pt idx="50">
                  <c:v>69.835274002999995</c:v>
                </c:pt>
                <c:pt idx="51">
                  <c:v>70.742218002999991</c:v>
                </c:pt>
                <c:pt idx="52">
                  <c:v>71.649162002999986</c:v>
                </c:pt>
                <c:pt idx="53">
                  <c:v>72.556106002999982</c:v>
                </c:pt>
                <c:pt idx="54">
                  <c:v>73.463050002999978</c:v>
                </c:pt>
                <c:pt idx="55">
                  <c:v>74.369994002999974</c:v>
                </c:pt>
                <c:pt idx="56">
                  <c:v>75.27693800299997</c:v>
                </c:pt>
                <c:pt idx="57">
                  <c:v>76.183882002999965</c:v>
                </c:pt>
                <c:pt idx="58">
                  <c:v>77.090826002999961</c:v>
                </c:pt>
                <c:pt idx="59">
                  <c:v>77.997770002999957</c:v>
                </c:pt>
                <c:pt idx="60">
                  <c:v>80.734436669999951</c:v>
                </c:pt>
                <c:pt idx="61">
                  <c:v>83.471103336999946</c:v>
                </c:pt>
                <c:pt idx="62">
                  <c:v>85.440270003999942</c:v>
                </c:pt>
                <c:pt idx="63">
                  <c:v>87.409436670999938</c:v>
                </c:pt>
                <c:pt idx="64">
                  <c:v>88.389714670999936</c:v>
                </c:pt>
                <c:pt idx="65">
                  <c:v>90.358881337999932</c:v>
                </c:pt>
                <c:pt idx="66">
                  <c:v>92.328048004999928</c:v>
                </c:pt>
                <c:pt idx="67">
                  <c:v>93.308326004999927</c:v>
                </c:pt>
                <c:pt idx="68">
                  <c:v>94.288604004999925</c:v>
                </c:pt>
                <c:pt idx="69">
                  <c:v>96.257770671999921</c:v>
                </c:pt>
                <c:pt idx="70">
                  <c:v>98.226937338999917</c:v>
                </c:pt>
                <c:pt idx="71">
                  <c:v>100.19610400599991</c:v>
                </c:pt>
                <c:pt idx="72">
                  <c:v>102.16527067299991</c:v>
                </c:pt>
                <c:pt idx="73">
                  <c:v>104.13443733999991</c:v>
                </c:pt>
                <c:pt idx="74">
                  <c:v>106.1036040069999</c:v>
                </c:pt>
                <c:pt idx="75">
                  <c:v>108.0727706739999</c:v>
                </c:pt>
                <c:pt idx="76">
                  <c:v>109.0530486739999</c:v>
                </c:pt>
                <c:pt idx="77">
                  <c:v>111.02221534099989</c:v>
                </c:pt>
                <c:pt idx="78">
                  <c:v>112.99138200799989</c:v>
                </c:pt>
                <c:pt idx="79">
                  <c:v>114.96054867499988</c:v>
                </c:pt>
                <c:pt idx="80">
                  <c:v>116.92971534199988</c:v>
                </c:pt>
                <c:pt idx="81">
                  <c:v>118.89888200899988</c:v>
                </c:pt>
                <c:pt idx="82">
                  <c:v>119.87916000899988</c:v>
                </c:pt>
                <c:pt idx="83">
                  <c:v>121.84832667599987</c:v>
                </c:pt>
                <c:pt idx="84">
                  <c:v>123.81749334299987</c:v>
                </c:pt>
                <c:pt idx="85">
                  <c:v>124.79777134299987</c:v>
                </c:pt>
                <c:pt idx="86">
                  <c:v>125.77804934299986</c:v>
                </c:pt>
                <c:pt idx="87">
                  <c:v>126.75832734299986</c:v>
                </c:pt>
                <c:pt idx="88">
                  <c:v>127.73860534299986</c:v>
                </c:pt>
                <c:pt idx="89">
                  <c:v>128.71888334299987</c:v>
                </c:pt>
                <c:pt idx="90">
                  <c:v>130.68805000999987</c:v>
                </c:pt>
                <c:pt idx="91">
                  <c:v>133.42471667699988</c:v>
                </c:pt>
                <c:pt idx="92">
                  <c:v>135.39388334399987</c:v>
                </c:pt>
                <c:pt idx="93">
                  <c:v>138.13055001099988</c:v>
                </c:pt>
                <c:pt idx="94">
                  <c:v>141.58860556699989</c:v>
                </c:pt>
                <c:pt idx="95">
                  <c:v>145.04666112299989</c:v>
                </c:pt>
                <c:pt idx="96">
                  <c:v>146.02693912299989</c:v>
                </c:pt>
                <c:pt idx="97">
                  <c:v>147.99610578999989</c:v>
                </c:pt>
                <c:pt idx="98">
                  <c:v>148.97638378999989</c:v>
                </c:pt>
                <c:pt idx="99">
                  <c:v>150.94555045699988</c:v>
                </c:pt>
                <c:pt idx="100">
                  <c:v>151.92582845699988</c:v>
                </c:pt>
                <c:pt idx="101">
                  <c:v>152.90610645699988</c:v>
                </c:pt>
                <c:pt idx="102">
                  <c:v>154.87527312399988</c:v>
                </c:pt>
                <c:pt idx="103">
                  <c:v>155.85555112399987</c:v>
                </c:pt>
                <c:pt idx="104">
                  <c:v>156.83582912399987</c:v>
                </c:pt>
                <c:pt idx="105">
                  <c:v>157.81610712399987</c:v>
                </c:pt>
                <c:pt idx="106">
                  <c:v>158.79638512399987</c:v>
                </c:pt>
                <c:pt idx="107">
                  <c:v>159.77666312399987</c:v>
                </c:pt>
                <c:pt idx="108">
                  <c:v>160.75694112399987</c:v>
                </c:pt>
                <c:pt idx="109">
                  <c:v>162.72610779099986</c:v>
                </c:pt>
                <c:pt idx="110">
                  <c:v>164.69527445799986</c:v>
                </c:pt>
                <c:pt idx="111">
                  <c:v>165.67555245799986</c:v>
                </c:pt>
                <c:pt idx="112">
                  <c:v>166.65583045799985</c:v>
                </c:pt>
                <c:pt idx="113">
                  <c:v>168.62499712499985</c:v>
                </c:pt>
                <c:pt idx="114">
                  <c:v>170.59416379199985</c:v>
                </c:pt>
                <c:pt idx="115">
                  <c:v>172.56333045899984</c:v>
                </c:pt>
                <c:pt idx="116">
                  <c:v>173.54360845899984</c:v>
                </c:pt>
                <c:pt idx="117">
                  <c:v>175.51277512599984</c:v>
                </c:pt>
                <c:pt idx="118">
                  <c:v>177.48194179299983</c:v>
                </c:pt>
                <c:pt idx="119">
                  <c:v>179.45110845999983</c:v>
                </c:pt>
                <c:pt idx="120">
                  <c:v>181.42027512699983</c:v>
                </c:pt>
                <c:pt idx="121">
                  <c:v>182.40055312699982</c:v>
                </c:pt>
                <c:pt idx="122">
                  <c:v>184.36971979399982</c:v>
                </c:pt>
                <c:pt idx="123">
                  <c:v>186.33888646099982</c:v>
                </c:pt>
                <c:pt idx="124">
                  <c:v>187.31916446099981</c:v>
                </c:pt>
                <c:pt idx="125">
                  <c:v>188.29944246099981</c:v>
                </c:pt>
                <c:pt idx="126">
                  <c:v>190.26860912799981</c:v>
                </c:pt>
                <c:pt idx="127">
                  <c:v>192.23777579499981</c:v>
                </c:pt>
                <c:pt idx="128">
                  <c:v>194.2069424619998</c:v>
                </c:pt>
                <c:pt idx="129">
                  <c:v>196.1761091289998</c:v>
                </c:pt>
                <c:pt idx="130">
                  <c:v>198.14527579599979</c:v>
                </c:pt>
                <c:pt idx="131">
                  <c:v>200.11444246299979</c:v>
                </c:pt>
                <c:pt idx="132">
                  <c:v>202.08360912999979</c:v>
                </c:pt>
                <c:pt idx="133">
                  <c:v>204.05277579699978</c:v>
                </c:pt>
                <c:pt idx="134">
                  <c:v>206.02194246399978</c:v>
                </c:pt>
                <c:pt idx="135">
                  <c:v>207.00222046399978</c:v>
                </c:pt>
                <c:pt idx="136">
                  <c:v>208.97138713099977</c:v>
                </c:pt>
                <c:pt idx="137">
                  <c:v>209.95166513099977</c:v>
                </c:pt>
                <c:pt idx="138">
                  <c:v>211.92083179799977</c:v>
                </c:pt>
                <c:pt idx="139">
                  <c:v>213.88999846499976</c:v>
                </c:pt>
                <c:pt idx="140">
                  <c:v>214.87027646499976</c:v>
                </c:pt>
                <c:pt idx="141">
                  <c:v>215.85055446499976</c:v>
                </c:pt>
                <c:pt idx="142">
                  <c:v>216.83083246499976</c:v>
                </c:pt>
                <c:pt idx="143">
                  <c:v>217.81111046499976</c:v>
                </c:pt>
                <c:pt idx="144">
                  <c:v>218.79138846499976</c:v>
                </c:pt>
                <c:pt idx="145">
                  <c:v>219.77166646499975</c:v>
                </c:pt>
                <c:pt idx="146">
                  <c:v>220.67861046499976</c:v>
                </c:pt>
                <c:pt idx="147">
                  <c:v>221.58555446499977</c:v>
                </c:pt>
                <c:pt idx="148">
                  <c:v>222.49249846499978</c:v>
                </c:pt>
                <c:pt idx="149">
                  <c:v>223.39944246499979</c:v>
                </c:pt>
                <c:pt idx="150">
                  <c:v>224.3063864649998</c:v>
                </c:pt>
                <c:pt idx="151">
                  <c:v>226.2755531319998</c:v>
                </c:pt>
                <c:pt idx="152">
                  <c:v>229.01221979899981</c:v>
                </c:pt>
                <c:pt idx="153">
                  <c:v>229.99249779899981</c:v>
                </c:pt>
                <c:pt idx="154">
                  <c:v>230.97277579899981</c:v>
                </c:pt>
                <c:pt idx="155">
                  <c:v>231.9530537989998</c:v>
                </c:pt>
                <c:pt idx="156">
                  <c:v>232.9333317989998</c:v>
                </c:pt>
                <c:pt idx="157">
                  <c:v>234.9024984659998</c:v>
                </c:pt>
                <c:pt idx="158">
                  <c:v>237.63916513299981</c:v>
                </c:pt>
                <c:pt idx="159">
                  <c:v>238.61944313299981</c:v>
                </c:pt>
                <c:pt idx="160">
                  <c:v>242.74305424399981</c:v>
                </c:pt>
                <c:pt idx="161">
                  <c:v>245.47972091099982</c:v>
                </c:pt>
                <c:pt idx="162">
                  <c:v>248.93777646699982</c:v>
                </c:pt>
                <c:pt idx="163">
                  <c:v>250.90694313399982</c:v>
                </c:pt>
                <c:pt idx="164">
                  <c:v>252.87610980099981</c:v>
                </c:pt>
                <c:pt idx="165">
                  <c:v>253.85638780099981</c:v>
                </c:pt>
                <c:pt idx="166">
                  <c:v>254.83666580099981</c:v>
                </c:pt>
                <c:pt idx="167">
                  <c:v>256.80583246799983</c:v>
                </c:pt>
                <c:pt idx="168">
                  <c:v>258.77499913499986</c:v>
                </c:pt>
                <c:pt idx="169">
                  <c:v>260.74416580199988</c:v>
                </c:pt>
                <c:pt idx="170">
                  <c:v>261.72444380199988</c:v>
                </c:pt>
                <c:pt idx="171">
                  <c:v>262.70472180199988</c:v>
                </c:pt>
                <c:pt idx="172">
                  <c:v>264.67388846899991</c:v>
                </c:pt>
                <c:pt idx="173">
                  <c:v>266.64305513599993</c:v>
                </c:pt>
                <c:pt idx="174">
                  <c:v>268.61222180299995</c:v>
                </c:pt>
                <c:pt idx="175">
                  <c:v>270.58138846999998</c:v>
                </c:pt>
                <c:pt idx="176">
                  <c:v>271.56166646999998</c:v>
                </c:pt>
                <c:pt idx="177">
                  <c:v>273.530833137</c:v>
                </c:pt>
                <c:pt idx="178">
                  <c:v>274.511111137</c:v>
                </c:pt>
                <c:pt idx="179">
                  <c:v>276.48027780400002</c:v>
                </c:pt>
                <c:pt idx="180">
                  <c:v>278.44944447100005</c:v>
                </c:pt>
                <c:pt idx="181">
                  <c:v>280.41861113800007</c:v>
                </c:pt>
                <c:pt idx="182">
                  <c:v>282.3877778050001</c:v>
                </c:pt>
                <c:pt idx="183">
                  <c:v>283.3680558050001</c:v>
                </c:pt>
                <c:pt idx="184">
                  <c:v>284.3483338050001</c:v>
                </c:pt>
                <c:pt idx="185">
                  <c:v>285.32861180500009</c:v>
                </c:pt>
                <c:pt idx="186">
                  <c:v>287.29777847200012</c:v>
                </c:pt>
                <c:pt idx="187">
                  <c:v>290.03444513900013</c:v>
                </c:pt>
                <c:pt idx="188">
                  <c:v>292.00361180600015</c:v>
                </c:pt>
                <c:pt idx="189">
                  <c:v>293.97277847300018</c:v>
                </c:pt>
                <c:pt idx="190">
                  <c:v>294.95305647300017</c:v>
                </c:pt>
                <c:pt idx="191">
                  <c:v>296.9222231400002</c:v>
                </c:pt>
                <c:pt idx="192">
                  <c:v>297.9025011400002</c:v>
                </c:pt>
                <c:pt idx="193">
                  <c:v>298.8827791400002</c:v>
                </c:pt>
                <c:pt idx="194">
                  <c:v>300.85194580700022</c:v>
                </c:pt>
                <c:pt idx="195">
                  <c:v>302.82111247400024</c:v>
                </c:pt>
                <c:pt idx="196">
                  <c:v>304.79027914100027</c:v>
                </c:pt>
                <c:pt idx="197">
                  <c:v>306.75944580800029</c:v>
                </c:pt>
                <c:pt idx="198">
                  <c:v>308.72861247500032</c:v>
                </c:pt>
                <c:pt idx="199">
                  <c:v>309.70889047500032</c:v>
                </c:pt>
                <c:pt idx="200">
                  <c:v>310.68916847500032</c:v>
                </c:pt>
                <c:pt idx="201">
                  <c:v>311.66944647500031</c:v>
                </c:pt>
                <c:pt idx="202">
                  <c:v>313.63861314200034</c:v>
                </c:pt>
                <c:pt idx="203">
                  <c:v>314.61889114200034</c:v>
                </c:pt>
                <c:pt idx="204">
                  <c:v>316.58805780900036</c:v>
                </c:pt>
                <c:pt idx="205">
                  <c:v>317.56833580900036</c:v>
                </c:pt>
                <c:pt idx="206">
                  <c:v>320.30500247600037</c:v>
                </c:pt>
                <c:pt idx="207">
                  <c:v>321.28528047600037</c:v>
                </c:pt>
                <c:pt idx="208">
                  <c:v>322.26555847600036</c:v>
                </c:pt>
                <c:pt idx="209">
                  <c:v>324.23472514300039</c:v>
                </c:pt>
                <c:pt idx="210">
                  <c:v>326.20389181000041</c:v>
                </c:pt>
                <c:pt idx="211">
                  <c:v>328.94055847700042</c:v>
                </c:pt>
                <c:pt idx="212">
                  <c:v>329.92083647700042</c:v>
                </c:pt>
                <c:pt idx="213">
                  <c:v>331.89000314400045</c:v>
                </c:pt>
                <c:pt idx="214">
                  <c:v>334.62666981100045</c:v>
                </c:pt>
                <c:pt idx="215">
                  <c:v>337.36333647800046</c:v>
                </c:pt>
                <c:pt idx="216">
                  <c:v>339.33250314500049</c:v>
                </c:pt>
                <c:pt idx="217">
                  <c:v>341.30166981200051</c:v>
                </c:pt>
                <c:pt idx="218">
                  <c:v>342.28194781200051</c:v>
                </c:pt>
                <c:pt idx="219">
                  <c:v>343.26222581200051</c:v>
                </c:pt>
                <c:pt idx="220">
                  <c:v>345.23139247900053</c:v>
                </c:pt>
                <c:pt idx="221">
                  <c:v>347.20055914600056</c:v>
                </c:pt>
                <c:pt idx="222">
                  <c:v>348.18083714600056</c:v>
                </c:pt>
                <c:pt idx="223">
                  <c:v>349.16111514600055</c:v>
                </c:pt>
                <c:pt idx="224">
                  <c:v>351.13028181300058</c:v>
                </c:pt>
                <c:pt idx="225">
                  <c:v>353.0994484800006</c:v>
                </c:pt>
                <c:pt idx="226">
                  <c:v>354.0797264800006</c:v>
                </c:pt>
                <c:pt idx="227">
                  <c:v>355.0600044800006</c:v>
                </c:pt>
                <c:pt idx="228">
                  <c:v>356.0402824800006</c:v>
                </c:pt>
                <c:pt idx="229">
                  <c:v>357.0205604800006</c:v>
                </c:pt>
                <c:pt idx="230">
                  <c:v>358.0008384800006</c:v>
                </c:pt>
                <c:pt idx="231">
                  <c:v>359.97000514700062</c:v>
                </c:pt>
                <c:pt idx="232">
                  <c:v>360.95028314700062</c:v>
                </c:pt>
                <c:pt idx="233">
                  <c:v>361.93056114700062</c:v>
                </c:pt>
                <c:pt idx="234">
                  <c:v>362.91083914700062</c:v>
                </c:pt>
                <c:pt idx="235">
                  <c:v>363.89111714700061</c:v>
                </c:pt>
                <c:pt idx="236">
                  <c:v>364.87139514700061</c:v>
                </c:pt>
                <c:pt idx="237">
                  <c:v>368.32945070300059</c:v>
                </c:pt>
                <c:pt idx="238">
                  <c:v>371.78750625900057</c:v>
                </c:pt>
                <c:pt idx="239">
                  <c:v>372.76778425900056</c:v>
                </c:pt>
                <c:pt idx="240">
                  <c:v>373.74806225900056</c:v>
                </c:pt>
                <c:pt idx="241">
                  <c:v>374.72834025900056</c:v>
                </c:pt>
                <c:pt idx="242">
                  <c:v>375.70861825900056</c:v>
                </c:pt>
                <c:pt idx="243">
                  <c:v>376.68889625900056</c:v>
                </c:pt>
                <c:pt idx="244">
                  <c:v>377.66917425900056</c:v>
                </c:pt>
                <c:pt idx="245">
                  <c:v>378.57611825900057</c:v>
                </c:pt>
                <c:pt idx="246">
                  <c:v>379.48306225900058</c:v>
                </c:pt>
                <c:pt idx="247">
                  <c:v>380.39000625900059</c:v>
                </c:pt>
                <c:pt idx="248">
                  <c:v>381.2969502590006</c:v>
                </c:pt>
                <c:pt idx="249">
                  <c:v>382.20389425900061</c:v>
                </c:pt>
                <c:pt idx="250">
                  <c:v>383.11083825900062</c:v>
                </c:pt>
                <c:pt idx="251">
                  <c:v>384.01778225900063</c:v>
                </c:pt>
                <c:pt idx="252">
                  <c:v>385.98694892600065</c:v>
                </c:pt>
                <c:pt idx="253">
                  <c:v>387.95611559300067</c:v>
                </c:pt>
                <c:pt idx="254">
                  <c:v>390.69278226000068</c:v>
                </c:pt>
                <c:pt idx="255">
                  <c:v>393.42944892700069</c:v>
                </c:pt>
                <c:pt idx="256">
                  <c:v>398.41000448300071</c:v>
                </c:pt>
                <c:pt idx="257">
                  <c:v>400.37917115000073</c:v>
                </c:pt>
                <c:pt idx="258">
                  <c:v>402.34833781700075</c:v>
                </c:pt>
                <c:pt idx="259">
                  <c:v>404.31750448400078</c:v>
                </c:pt>
                <c:pt idx="260">
                  <c:v>406.2866711510008</c:v>
                </c:pt>
                <c:pt idx="261">
                  <c:v>408.25583781800083</c:v>
                </c:pt>
                <c:pt idx="262">
                  <c:v>409.23611581800083</c:v>
                </c:pt>
                <c:pt idx="263">
                  <c:v>411.20528248500085</c:v>
                </c:pt>
                <c:pt idx="264">
                  <c:v>412.18556048500085</c:v>
                </c:pt>
                <c:pt idx="265">
                  <c:v>413.16583848500085</c:v>
                </c:pt>
                <c:pt idx="266">
                  <c:v>415.13500515200087</c:v>
                </c:pt>
                <c:pt idx="267">
                  <c:v>417.1041718190009</c:v>
                </c:pt>
                <c:pt idx="268">
                  <c:v>419.07333848600092</c:v>
                </c:pt>
                <c:pt idx="269">
                  <c:v>421.04250515300095</c:v>
                </c:pt>
                <c:pt idx="270">
                  <c:v>423.01167182000097</c:v>
                </c:pt>
                <c:pt idx="271">
                  <c:v>424.98083848700099</c:v>
                </c:pt>
                <c:pt idx="272">
                  <c:v>425.96111648700099</c:v>
                </c:pt>
                <c:pt idx="273">
                  <c:v>426.94139448700099</c:v>
                </c:pt>
                <c:pt idx="274">
                  <c:v>429.678061154001</c:v>
                </c:pt>
                <c:pt idx="275">
                  <c:v>431.64722782100102</c:v>
                </c:pt>
                <c:pt idx="276">
                  <c:v>434.38389448800103</c:v>
                </c:pt>
                <c:pt idx="277">
                  <c:v>436.35306115500106</c:v>
                </c:pt>
                <c:pt idx="278">
                  <c:v>438.32222782200108</c:v>
                </c:pt>
                <c:pt idx="279">
                  <c:v>441.05889448900109</c:v>
                </c:pt>
                <c:pt idx="280">
                  <c:v>443.02806115600112</c:v>
                </c:pt>
                <c:pt idx="281">
                  <c:v>444.99722782300114</c:v>
                </c:pt>
                <c:pt idx="282">
                  <c:v>445.97750582300114</c:v>
                </c:pt>
                <c:pt idx="283">
                  <c:v>446.95778382300114</c:v>
                </c:pt>
                <c:pt idx="284">
                  <c:v>447.93806182300114</c:v>
                </c:pt>
                <c:pt idx="285">
                  <c:v>448.91833982300113</c:v>
                </c:pt>
                <c:pt idx="286">
                  <c:v>450.88750649000116</c:v>
                </c:pt>
                <c:pt idx="287">
                  <c:v>451.86778449000116</c:v>
                </c:pt>
                <c:pt idx="288">
                  <c:v>452.84806249000115</c:v>
                </c:pt>
                <c:pt idx="289">
                  <c:v>453.82834049000115</c:v>
                </c:pt>
                <c:pt idx="290">
                  <c:v>454.80861849000115</c:v>
                </c:pt>
                <c:pt idx="291">
                  <c:v>455.78889649000115</c:v>
                </c:pt>
                <c:pt idx="292">
                  <c:v>456.76917449000115</c:v>
                </c:pt>
                <c:pt idx="293">
                  <c:v>457.74945249000115</c:v>
                </c:pt>
                <c:pt idx="294">
                  <c:v>458.72973049000115</c:v>
                </c:pt>
                <c:pt idx="295">
                  <c:v>459.71000849000114</c:v>
                </c:pt>
                <c:pt idx="296">
                  <c:v>460.69028649000114</c:v>
                </c:pt>
                <c:pt idx="297">
                  <c:v>461.67056449000114</c:v>
                </c:pt>
                <c:pt idx="298">
                  <c:v>462.65084249000114</c:v>
                </c:pt>
                <c:pt idx="299">
                  <c:v>463.63112049000114</c:v>
                </c:pt>
                <c:pt idx="300">
                  <c:v>464.61139849000114</c:v>
                </c:pt>
                <c:pt idx="301">
                  <c:v>465.59167649000113</c:v>
                </c:pt>
                <c:pt idx="302">
                  <c:v>466.57195449000113</c:v>
                </c:pt>
                <c:pt idx="303">
                  <c:v>468.54112115700116</c:v>
                </c:pt>
                <c:pt idx="304">
                  <c:v>470.51028782400118</c:v>
                </c:pt>
                <c:pt idx="305">
                  <c:v>472.47945449100121</c:v>
                </c:pt>
                <c:pt idx="306">
                  <c:v>474.44862115800123</c:v>
                </c:pt>
                <c:pt idx="307">
                  <c:v>476.41778782500126</c:v>
                </c:pt>
                <c:pt idx="308">
                  <c:v>478.38695449200128</c:v>
                </c:pt>
                <c:pt idx="309">
                  <c:v>480.3561211590013</c:v>
                </c:pt>
                <c:pt idx="310">
                  <c:v>481.3363991590013</c:v>
                </c:pt>
                <c:pt idx="311">
                  <c:v>483.30556582600133</c:v>
                </c:pt>
                <c:pt idx="312">
                  <c:v>484.28584382600133</c:v>
                </c:pt>
                <c:pt idx="313">
                  <c:v>486.25501049300135</c:v>
                </c:pt>
                <c:pt idx="314">
                  <c:v>488.22417716000137</c:v>
                </c:pt>
                <c:pt idx="315">
                  <c:v>489.20445516000137</c:v>
                </c:pt>
                <c:pt idx="316">
                  <c:v>490.18473316000137</c:v>
                </c:pt>
                <c:pt idx="317">
                  <c:v>492.1538998270014</c:v>
                </c:pt>
                <c:pt idx="318">
                  <c:v>494.12306649400142</c:v>
                </c:pt>
                <c:pt idx="319">
                  <c:v>496.09223316100145</c:v>
                </c:pt>
                <c:pt idx="320">
                  <c:v>498.06139982800147</c:v>
                </c:pt>
                <c:pt idx="321">
                  <c:v>499.04167782800147</c:v>
                </c:pt>
                <c:pt idx="322">
                  <c:v>501.01084449500149</c:v>
                </c:pt>
                <c:pt idx="323">
                  <c:v>502.98001116200152</c:v>
                </c:pt>
                <c:pt idx="324">
                  <c:v>504.94917782900154</c:v>
                </c:pt>
                <c:pt idx="325">
                  <c:v>506.91834449600157</c:v>
                </c:pt>
                <c:pt idx="326">
                  <c:v>508.88751116300159</c:v>
                </c:pt>
                <c:pt idx="327">
                  <c:v>511.6241778300016</c:v>
                </c:pt>
                <c:pt idx="328">
                  <c:v>513.59334449700157</c:v>
                </c:pt>
                <c:pt idx="329">
                  <c:v>515.56251116400153</c:v>
                </c:pt>
                <c:pt idx="330">
                  <c:v>518.29917783100154</c:v>
                </c:pt>
                <c:pt idx="331">
                  <c:v>520.26834449800151</c:v>
                </c:pt>
                <c:pt idx="332">
                  <c:v>523.00501116500152</c:v>
                </c:pt>
                <c:pt idx="333">
                  <c:v>523.98528916500152</c:v>
                </c:pt>
                <c:pt idx="334">
                  <c:v>526.72195583200153</c:v>
                </c:pt>
                <c:pt idx="335">
                  <c:v>528.69112249900149</c:v>
                </c:pt>
                <c:pt idx="336">
                  <c:v>531.4277891660015</c:v>
                </c:pt>
                <c:pt idx="337">
                  <c:v>534.16445583300151</c:v>
                </c:pt>
                <c:pt idx="338">
                  <c:v>536.13362250000148</c:v>
                </c:pt>
                <c:pt idx="339">
                  <c:v>538.10278916700145</c:v>
                </c:pt>
                <c:pt idx="340">
                  <c:v>540.83945583400146</c:v>
                </c:pt>
                <c:pt idx="341">
                  <c:v>544.29751139000143</c:v>
                </c:pt>
                <c:pt idx="342">
                  <c:v>546.2666780570014</c:v>
                </c:pt>
                <c:pt idx="343">
                  <c:v>549.00334472400141</c:v>
                </c:pt>
                <c:pt idx="344">
                  <c:v>551.74001139100142</c:v>
                </c:pt>
                <c:pt idx="345">
                  <c:v>554.42973361300142</c:v>
                </c:pt>
                <c:pt idx="346">
                  <c:v>557.11945583500142</c:v>
                </c:pt>
                <c:pt idx="347">
                  <c:v>558.09973383500142</c:v>
                </c:pt>
                <c:pt idx="348">
                  <c:v>561.55056716800141</c:v>
                </c:pt>
                <c:pt idx="349">
                  <c:v>562.53084516800141</c:v>
                </c:pt>
                <c:pt idx="350">
                  <c:v>563.5111231680014</c:v>
                </c:pt>
                <c:pt idx="351">
                  <c:v>564.4914011680014</c:v>
                </c:pt>
                <c:pt idx="352">
                  <c:v>565.4716791680014</c:v>
                </c:pt>
                <c:pt idx="353">
                  <c:v>567.68001250100144</c:v>
                </c:pt>
                <c:pt idx="354">
                  <c:v>568.66029050100144</c:v>
                </c:pt>
                <c:pt idx="355">
                  <c:v>569.64056850100144</c:v>
                </c:pt>
                <c:pt idx="356">
                  <c:v>570.62084650100144</c:v>
                </c:pt>
                <c:pt idx="357">
                  <c:v>571.60112450100144</c:v>
                </c:pt>
                <c:pt idx="358">
                  <c:v>572.58140250100143</c:v>
                </c:pt>
                <c:pt idx="359">
                  <c:v>573.56168050100143</c:v>
                </c:pt>
                <c:pt idx="360">
                  <c:v>574.54195850100143</c:v>
                </c:pt>
                <c:pt idx="361">
                  <c:v>575.52223650100143</c:v>
                </c:pt>
                <c:pt idx="362">
                  <c:v>576.50251450100143</c:v>
                </c:pt>
                <c:pt idx="363">
                  <c:v>577.48279250100143</c:v>
                </c:pt>
                <c:pt idx="364">
                  <c:v>578.46307050100143</c:v>
                </c:pt>
                <c:pt idx="365">
                  <c:v>579.44334850100142</c:v>
                </c:pt>
                <c:pt idx="366">
                  <c:v>581.41251516800139</c:v>
                </c:pt>
                <c:pt idx="367">
                  <c:v>582.39279316800139</c:v>
                </c:pt>
                <c:pt idx="368">
                  <c:v>584.36195983500136</c:v>
                </c:pt>
                <c:pt idx="369">
                  <c:v>585.34223783500136</c:v>
                </c:pt>
                <c:pt idx="370">
                  <c:v>587.31140450200132</c:v>
                </c:pt>
                <c:pt idx="371">
                  <c:v>588.29168250200132</c:v>
                </c:pt>
                <c:pt idx="372">
                  <c:v>589.27196050200132</c:v>
                </c:pt>
                <c:pt idx="373">
                  <c:v>590.25223850200132</c:v>
                </c:pt>
                <c:pt idx="374">
                  <c:v>591.23251650200132</c:v>
                </c:pt>
                <c:pt idx="375">
                  <c:v>592.21279450200132</c:v>
                </c:pt>
                <c:pt idx="376">
                  <c:v>594.18196116900128</c:v>
                </c:pt>
                <c:pt idx="377">
                  <c:v>595.16223916900128</c:v>
                </c:pt>
                <c:pt idx="378">
                  <c:v>596.14251716900128</c:v>
                </c:pt>
                <c:pt idx="379">
                  <c:v>597.12279516900128</c:v>
                </c:pt>
                <c:pt idx="380">
                  <c:v>598.10307316900128</c:v>
                </c:pt>
                <c:pt idx="381">
                  <c:v>599.08335116900128</c:v>
                </c:pt>
                <c:pt idx="382">
                  <c:v>601.05251783600124</c:v>
                </c:pt>
                <c:pt idx="383">
                  <c:v>602.03279583600124</c:v>
                </c:pt>
                <c:pt idx="384">
                  <c:v>606.15640694700119</c:v>
                </c:pt>
                <c:pt idx="385">
                  <c:v>607.13668494700119</c:v>
                </c:pt>
                <c:pt idx="386">
                  <c:v>608.11696294700118</c:v>
                </c:pt>
                <c:pt idx="387">
                  <c:v>609.09724094700118</c:v>
                </c:pt>
                <c:pt idx="388">
                  <c:v>611.06640761400115</c:v>
                </c:pt>
                <c:pt idx="389">
                  <c:v>612.04668561400115</c:v>
                </c:pt>
                <c:pt idx="390">
                  <c:v>613.02696361400115</c:v>
                </c:pt>
                <c:pt idx="391">
                  <c:v>613.9339076140011</c:v>
                </c:pt>
                <c:pt idx="392">
                  <c:v>615.90307428100107</c:v>
                </c:pt>
                <c:pt idx="393">
                  <c:v>617.87224094800104</c:v>
                </c:pt>
                <c:pt idx="394">
                  <c:v>618.85251894800103</c:v>
                </c:pt>
                <c:pt idx="395">
                  <c:v>619.83279694800103</c:v>
                </c:pt>
                <c:pt idx="396">
                  <c:v>620.73974094800099</c:v>
                </c:pt>
                <c:pt idx="397">
                  <c:v>621.64668494800094</c:v>
                </c:pt>
                <c:pt idx="398">
                  <c:v>622.55362894800089</c:v>
                </c:pt>
                <c:pt idx="399">
                  <c:v>623.46057294800084</c:v>
                </c:pt>
                <c:pt idx="400">
                  <c:v>624.3675169480008</c:v>
                </c:pt>
                <c:pt idx="401">
                  <c:v>625.27446094800075</c:v>
                </c:pt>
                <c:pt idx="402">
                  <c:v>626.1814049480007</c:v>
                </c:pt>
                <c:pt idx="403">
                  <c:v>627.08834894800066</c:v>
                </c:pt>
                <c:pt idx="404">
                  <c:v>627.99529294800061</c:v>
                </c:pt>
                <c:pt idx="405">
                  <c:v>628.90223694800056</c:v>
                </c:pt>
                <c:pt idx="406">
                  <c:v>629.80918094800052</c:v>
                </c:pt>
                <c:pt idx="407">
                  <c:v>630.71612494800047</c:v>
                </c:pt>
                <c:pt idx="408">
                  <c:v>631.62306894800042</c:v>
                </c:pt>
                <c:pt idx="409">
                  <c:v>632.53001294800038</c:v>
                </c:pt>
                <c:pt idx="410">
                  <c:v>633.43695694800033</c:v>
                </c:pt>
                <c:pt idx="411">
                  <c:v>634.34390094800028</c:v>
                </c:pt>
                <c:pt idx="412">
                  <c:v>636.31306761500025</c:v>
                </c:pt>
                <c:pt idx="413">
                  <c:v>639.04973428200026</c:v>
                </c:pt>
                <c:pt idx="414">
                  <c:v>641.78640094900027</c:v>
                </c:pt>
                <c:pt idx="415">
                  <c:v>645.24445650500024</c:v>
                </c:pt>
                <c:pt idx="416">
                  <c:v>647.21362317200021</c:v>
                </c:pt>
                <c:pt idx="417">
                  <c:v>649.18278983900018</c:v>
                </c:pt>
                <c:pt idx="418">
                  <c:v>651.15195650600015</c:v>
                </c:pt>
                <c:pt idx="419">
                  <c:v>653.12112317300011</c:v>
                </c:pt>
                <c:pt idx="420">
                  <c:v>655.09028984000008</c:v>
                </c:pt>
                <c:pt idx="421">
                  <c:v>657.05945650700005</c:v>
                </c:pt>
                <c:pt idx="422">
                  <c:v>659.02862317400002</c:v>
                </c:pt>
                <c:pt idx="423">
                  <c:v>660.00890117400002</c:v>
                </c:pt>
                <c:pt idx="424">
                  <c:v>661.97806784099998</c:v>
                </c:pt>
                <c:pt idx="425">
                  <c:v>663.94723450799995</c:v>
                </c:pt>
                <c:pt idx="426">
                  <c:v>665.91640117499992</c:v>
                </c:pt>
                <c:pt idx="427">
                  <c:v>667.88556784199989</c:v>
                </c:pt>
                <c:pt idx="428">
                  <c:v>669.85473450899985</c:v>
                </c:pt>
                <c:pt idx="429">
                  <c:v>671.82390117599982</c:v>
                </c:pt>
                <c:pt idx="430">
                  <c:v>673.79306784299979</c:v>
                </c:pt>
                <c:pt idx="431">
                  <c:v>675.76223450999976</c:v>
                </c:pt>
                <c:pt idx="432">
                  <c:v>676.74251250999976</c:v>
                </c:pt>
                <c:pt idx="433">
                  <c:v>678.71167917699972</c:v>
                </c:pt>
                <c:pt idx="434">
                  <c:v>679.69195717699972</c:v>
                </c:pt>
                <c:pt idx="435">
                  <c:v>680.67223517699972</c:v>
                </c:pt>
                <c:pt idx="436">
                  <c:v>681.65251317699972</c:v>
                </c:pt>
                <c:pt idx="437">
                  <c:v>682.63279117699972</c:v>
                </c:pt>
                <c:pt idx="438">
                  <c:v>683.61306917699972</c:v>
                </c:pt>
                <c:pt idx="439">
                  <c:v>685.58223584399968</c:v>
                </c:pt>
                <c:pt idx="440">
                  <c:v>686.56251384399968</c:v>
                </c:pt>
                <c:pt idx="441">
                  <c:v>687.54279184399968</c:v>
                </c:pt>
                <c:pt idx="442">
                  <c:v>688.52306984399968</c:v>
                </c:pt>
                <c:pt idx="443">
                  <c:v>689.50334784399968</c:v>
                </c:pt>
                <c:pt idx="444">
                  <c:v>690.48362584399968</c:v>
                </c:pt>
                <c:pt idx="445">
                  <c:v>692.45279251099964</c:v>
                </c:pt>
                <c:pt idx="446">
                  <c:v>693.43307051099964</c:v>
                </c:pt>
                <c:pt idx="447">
                  <c:v>694.41334851099964</c:v>
                </c:pt>
                <c:pt idx="448">
                  <c:v>695.39362651099964</c:v>
                </c:pt>
                <c:pt idx="449">
                  <c:v>696.37390451099964</c:v>
                </c:pt>
                <c:pt idx="450">
                  <c:v>698.3430711779996</c:v>
                </c:pt>
                <c:pt idx="451">
                  <c:v>700.31223784499957</c:v>
                </c:pt>
                <c:pt idx="452">
                  <c:v>702.28140451199954</c:v>
                </c:pt>
                <c:pt idx="453">
                  <c:v>704.25057117899951</c:v>
                </c:pt>
                <c:pt idx="454">
                  <c:v>705.23084917899951</c:v>
                </c:pt>
                <c:pt idx="455">
                  <c:v>707.20001584599947</c:v>
                </c:pt>
                <c:pt idx="456">
                  <c:v>709.16918251299944</c:v>
                </c:pt>
                <c:pt idx="457">
                  <c:v>711.13834917999941</c:v>
                </c:pt>
                <c:pt idx="458">
                  <c:v>713.87501584699942</c:v>
                </c:pt>
                <c:pt idx="459">
                  <c:v>714.85529384699942</c:v>
                </c:pt>
                <c:pt idx="460">
                  <c:v>717.59196051399942</c:v>
                </c:pt>
                <c:pt idx="461">
                  <c:v>721.0500160699994</c:v>
                </c:pt>
                <c:pt idx="462">
                  <c:v>725.17362718099935</c:v>
                </c:pt>
                <c:pt idx="463">
                  <c:v>729.29723829199929</c:v>
                </c:pt>
                <c:pt idx="464">
                  <c:v>733.42084940299924</c:v>
                </c:pt>
                <c:pt idx="465">
                  <c:v>738.40140495899925</c:v>
                </c:pt>
                <c:pt idx="466">
                  <c:v>741.09112718099925</c:v>
                </c:pt>
                <c:pt idx="467">
                  <c:v>744.54196051399924</c:v>
                </c:pt>
                <c:pt idx="468">
                  <c:v>745.52223851399924</c:v>
                </c:pt>
                <c:pt idx="469">
                  <c:v>748.97307184699923</c:v>
                </c:pt>
                <c:pt idx="470">
                  <c:v>749.95334984699923</c:v>
                </c:pt>
                <c:pt idx="471">
                  <c:v>752.64307206899923</c:v>
                </c:pt>
                <c:pt idx="472">
                  <c:v>755.33279429099923</c:v>
                </c:pt>
                <c:pt idx="473">
                  <c:v>756.31307229099923</c:v>
                </c:pt>
                <c:pt idx="474">
                  <c:v>757.29335029099923</c:v>
                </c:pt>
                <c:pt idx="475">
                  <c:v>759.98307251299923</c:v>
                </c:pt>
                <c:pt idx="476">
                  <c:v>760.96335051299923</c:v>
                </c:pt>
                <c:pt idx="477">
                  <c:v>764.4214060689992</c:v>
                </c:pt>
                <c:pt idx="478">
                  <c:v>767.1111282909992</c:v>
                </c:pt>
                <c:pt idx="479">
                  <c:v>770.5619616239992</c:v>
                </c:pt>
                <c:pt idx="480">
                  <c:v>772.77029495699924</c:v>
                </c:pt>
                <c:pt idx="481">
                  <c:v>774.97862828999928</c:v>
                </c:pt>
                <c:pt idx="482">
                  <c:v>777.18696162299932</c:v>
                </c:pt>
                <c:pt idx="483">
                  <c:v>779.39529495599936</c:v>
                </c:pt>
                <c:pt idx="484">
                  <c:v>782.84612828899935</c:v>
                </c:pt>
                <c:pt idx="485">
                  <c:v>786.29696162199934</c:v>
                </c:pt>
                <c:pt idx="486">
                  <c:v>789.74779495499934</c:v>
                </c:pt>
                <c:pt idx="487">
                  <c:v>790.72807295499933</c:v>
                </c:pt>
                <c:pt idx="488">
                  <c:v>791.70835095499933</c:v>
                </c:pt>
                <c:pt idx="489">
                  <c:v>795.15918428799932</c:v>
                </c:pt>
                <c:pt idx="490">
                  <c:v>796.13946228799932</c:v>
                </c:pt>
                <c:pt idx="491">
                  <c:v>797.11974028799932</c:v>
                </c:pt>
                <c:pt idx="492">
                  <c:v>799.80946250999932</c:v>
                </c:pt>
                <c:pt idx="493">
                  <c:v>800.78974050999932</c:v>
                </c:pt>
                <c:pt idx="494">
                  <c:v>801.77001850999932</c:v>
                </c:pt>
                <c:pt idx="495">
                  <c:v>802.75029650999932</c:v>
                </c:pt>
                <c:pt idx="496">
                  <c:v>803.73057450999931</c:v>
                </c:pt>
                <c:pt idx="497">
                  <c:v>806.42029673199931</c:v>
                </c:pt>
                <c:pt idx="498">
                  <c:v>808.62863006499936</c:v>
                </c:pt>
                <c:pt idx="499">
                  <c:v>809.60890806499935</c:v>
                </c:pt>
                <c:pt idx="500">
                  <c:v>810.58918606499935</c:v>
                </c:pt>
                <c:pt idx="501">
                  <c:v>811.56946406499935</c:v>
                </c:pt>
                <c:pt idx="502">
                  <c:v>812.54974206499935</c:v>
                </c:pt>
                <c:pt idx="503">
                  <c:v>813.53002006499935</c:v>
                </c:pt>
                <c:pt idx="504">
                  <c:v>815.49918673199932</c:v>
                </c:pt>
                <c:pt idx="505">
                  <c:v>817.46835339899928</c:v>
                </c:pt>
                <c:pt idx="506">
                  <c:v>820.92640895499926</c:v>
                </c:pt>
                <c:pt idx="507">
                  <c:v>821.90668695499926</c:v>
                </c:pt>
                <c:pt idx="508">
                  <c:v>823.87585362199923</c:v>
                </c:pt>
                <c:pt idx="509">
                  <c:v>825.84502028899919</c:v>
                </c:pt>
                <c:pt idx="510">
                  <c:v>826.82529828899919</c:v>
                </c:pt>
                <c:pt idx="511">
                  <c:v>827.80557628899919</c:v>
                </c:pt>
                <c:pt idx="512">
                  <c:v>829.77474295599916</c:v>
                </c:pt>
                <c:pt idx="513">
                  <c:v>830.75502095599916</c:v>
                </c:pt>
                <c:pt idx="514">
                  <c:v>832.72418762299912</c:v>
                </c:pt>
                <c:pt idx="515">
                  <c:v>834.69335428999909</c:v>
                </c:pt>
                <c:pt idx="516">
                  <c:v>836.66252095699906</c:v>
                </c:pt>
                <c:pt idx="517">
                  <c:v>838.63168762399903</c:v>
                </c:pt>
                <c:pt idx="518">
                  <c:v>839.61196562399903</c:v>
                </c:pt>
                <c:pt idx="519">
                  <c:v>841.58113229099899</c:v>
                </c:pt>
                <c:pt idx="520">
                  <c:v>843.55029895799896</c:v>
                </c:pt>
                <c:pt idx="521">
                  <c:v>844.53057695799896</c:v>
                </c:pt>
                <c:pt idx="522">
                  <c:v>846.49974362499893</c:v>
                </c:pt>
                <c:pt idx="523">
                  <c:v>848.4689102919989</c:v>
                </c:pt>
                <c:pt idx="524">
                  <c:v>849.44918829199889</c:v>
                </c:pt>
                <c:pt idx="525">
                  <c:v>850.42946629199889</c:v>
                </c:pt>
                <c:pt idx="526">
                  <c:v>852.39863295899886</c:v>
                </c:pt>
                <c:pt idx="527">
                  <c:v>854.36779962599883</c:v>
                </c:pt>
                <c:pt idx="528">
                  <c:v>855.34807762599883</c:v>
                </c:pt>
                <c:pt idx="529">
                  <c:v>856.32835562599882</c:v>
                </c:pt>
                <c:pt idx="530">
                  <c:v>858.29752229299879</c:v>
                </c:pt>
                <c:pt idx="531">
                  <c:v>859.27780029299879</c:v>
                </c:pt>
                <c:pt idx="532">
                  <c:v>861.24696695999876</c:v>
                </c:pt>
                <c:pt idx="533">
                  <c:v>863.21613362699873</c:v>
                </c:pt>
                <c:pt idx="534">
                  <c:v>864.19641162699872</c:v>
                </c:pt>
                <c:pt idx="535">
                  <c:v>866.16557829399869</c:v>
                </c:pt>
                <c:pt idx="536">
                  <c:v>868.13474496099866</c:v>
                </c:pt>
                <c:pt idx="537">
                  <c:v>870.10391162799863</c:v>
                </c:pt>
                <c:pt idx="538">
                  <c:v>872.0730782949986</c:v>
                </c:pt>
                <c:pt idx="539">
                  <c:v>874.04224496199856</c:v>
                </c:pt>
                <c:pt idx="540">
                  <c:v>875.02252296199856</c:v>
                </c:pt>
                <c:pt idx="541">
                  <c:v>876.99168962899853</c:v>
                </c:pt>
                <c:pt idx="542">
                  <c:v>878.9608562959985</c:v>
                </c:pt>
                <c:pt idx="543">
                  <c:v>880.93002296299846</c:v>
                </c:pt>
                <c:pt idx="544">
                  <c:v>882.89918962999843</c:v>
                </c:pt>
                <c:pt idx="545">
                  <c:v>884.8683562969984</c:v>
                </c:pt>
                <c:pt idx="546">
                  <c:v>885.8486342969984</c:v>
                </c:pt>
                <c:pt idx="547">
                  <c:v>886.8289122969984</c:v>
                </c:pt>
                <c:pt idx="548">
                  <c:v>887.80919029699839</c:v>
                </c:pt>
                <c:pt idx="549">
                  <c:v>889.77835696399836</c:v>
                </c:pt>
                <c:pt idx="550">
                  <c:v>891.74752363099833</c:v>
                </c:pt>
                <c:pt idx="551">
                  <c:v>892.72780163099833</c:v>
                </c:pt>
                <c:pt idx="552">
                  <c:v>893.70807963099833</c:v>
                </c:pt>
                <c:pt idx="553">
                  <c:v>895.67724629799829</c:v>
                </c:pt>
                <c:pt idx="554">
                  <c:v>897.64641296499826</c:v>
                </c:pt>
                <c:pt idx="555">
                  <c:v>898.62669096499826</c:v>
                </c:pt>
                <c:pt idx="556">
                  <c:v>900.59585763199823</c:v>
                </c:pt>
                <c:pt idx="557">
                  <c:v>902.5650242989982</c:v>
                </c:pt>
                <c:pt idx="558">
                  <c:v>903.54530229899819</c:v>
                </c:pt>
                <c:pt idx="559">
                  <c:v>904.52558029899819</c:v>
                </c:pt>
                <c:pt idx="560">
                  <c:v>905.50585829899819</c:v>
                </c:pt>
                <c:pt idx="561">
                  <c:v>907.47502496599816</c:v>
                </c:pt>
                <c:pt idx="562">
                  <c:v>909.44419163299813</c:v>
                </c:pt>
                <c:pt idx="563">
                  <c:v>911.41335829999809</c:v>
                </c:pt>
                <c:pt idx="564">
                  <c:v>913.38252496699806</c:v>
                </c:pt>
                <c:pt idx="565">
                  <c:v>915.35169163399803</c:v>
                </c:pt>
                <c:pt idx="566">
                  <c:v>917.320858300998</c:v>
                </c:pt>
                <c:pt idx="567">
                  <c:v>919.29002496799797</c:v>
                </c:pt>
                <c:pt idx="568">
                  <c:v>920.27030296799796</c:v>
                </c:pt>
                <c:pt idx="569">
                  <c:v>922.23946963499793</c:v>
                </c:pt>
                <c:pt idx="570">
                  <c:v>923.21974763499793</c:v>
                </c:pt>
                <c:pt idx="571">
                  <c:v>924.20002563499793</c:v>
                </c:pt>
                <c:pt idx="572">
                  <c:v>926.1691923019979</c:v>
                </c:pt>
                <c:pt idx="573">
                  <c:v>928.13835896899786</c:v>
                </c:pt>
                <c:pt idx="574">
                  <c:v>929.11863696899786</c:v>
                </c:pt>
                <c:pt idx="575">
                  <c:v>930.09891496899786</c:v>
                </c:pt>
                <c:pt idx="576">
                  <c:v>931.07919296899786</c:v>
                </c:pt>
                <c:pt idx="577">
                  <c:v>933.04835963599783</c:v>
                </c:pt>
                <c:pt idx="578">
                  <c:v>935.01752630299779</c:v>
                </c:pt>
                <c:pt idx="579">
                  <c:v>936.98669296999776</c:v>
                </c:pt>
                <c:pt idx="580">
                  <c:v>937.96697096999776</c:v>
                </c:pt>
                <c:pt idx="581">
                  <c:v>938.94724896999776</c:v>
                </c:pt>
                <c:pt idx="582">
                  <c:v>939.92752696999776</c:v>
                </c:pt>
                <c:pt idx="583">
                  <c:v>941.89669363699772</c:v>
                </c:pt>
                <c:pt idx="584">
                  <c:v>942.87697163699772</c:v>
                </c:pt>
                <c:pt idx="585">
                  <c:v>943.85724963699772</c:v>
                </c:pt>
                <c:pt idx="586">
                  <c:v>945.82641630399769</c:v>
                </c:pt>
                <c:pt idx="587">
                  <c:v>947.79558297099766</c:v>
                </c:pt>
                <c:pt idx="588">
                  <c:v>949.76474963799762</c:v>
                </c:pt>
                <c:pt idx="589">
                  <c:v>952.50141630499763</c:v>
                </c:pt>
                <c:pt idx="590">
                  <c:v>953.48169430499763</c:v>
                </c:pt>
                <c:pt idx="591">
                  <c:v>955.4508609719976</c:v>
                </c:pt>
                <c:pt idx="592">
                  <c:v>958.18752763899761</c:v>
                </c:pt>
                <c:pt idx="593">
                  <c:v>960.15669430599758</c:v>
                </c:pt>
                <c:pt idx="594">
                  <c:v>962.12586097299754</c:v>
                </c:pt>
                <c:pt idx="595">
                  <c:v>963.10613897299754</c:v>
                </c:pt>
                <c:pt idx="596">
                  <c:v>964.08641697299754</c:v>
                </c:pt>
                <c:pt idx="597">
                  <c:v>965.06669497299754</c:v>
                </c:pt>
                <c:pt idx="598">
                  <c:v>967.03586163999751</c:v>
                </c:pt>
                <c:pt idx="599">
                  <c:v>968.0161396399975</c:v>
                </c:pt>
                <c:pt idx="600">
                  <c:v>969.98530630699747</c:v>
                </c:pt>
                <c:pt idx="601">
                  <c:v>971.95447297399744</c:v>
                </c:pt>
                <c:pt idx="602">
                  <c:v>973.92363964099741</c:v>
                </c:pt>
                <c:pt idx="603">
                  <c:v>974.90391764099741</c:v>
                </c:pt>
                <c:pt idx="604">
                  <c:v>975.8841956409974</c:v>
                </c:pt>
                <c:pt idx="605">
                  <c:v>977.85336230799737</c:v>
                </c:pt>
                <c:pt idx="606">
                  <c:v>980.59002897499738</c:v>
                </c:pt>
                <c:pt idx="607">
                  <c:v>982.55919564199735</c:v>
                </c:pt>
                <c:pt idx="608">
                  <c:v>984.52836230899732</c:v>
                </c:pt>
                <c:pt idx="609">
                  <c:v>986.49752897599728</c:v>
                </c:pt>
                <c:pt idx="610">
                  <c:v>987.47780697599728</c:v>
                </c:pt>
                <c:pt idx="611">
                  <c:v>989.44697364299725</c:v>
                </c:pt>
                <c:pt idx="612">
                  <c:v>991.41614030999722</c:v>
                </c:pt>
                <c:pt idx="613">
                  <c:v>993.38530697699719</c:v>
                </c:pt>
                <c:pt idx="614">
                  <c:v>995.35447364399715</c:v>
                </c:pt>
                <c:pt idx="615">
                  <c:v>996.33475164399715</c:v>
                </c:pt>
                <c:pt idx="616">
                  <c:v>997.31502964399715</c:v>
                </c:pt>
                <c:pt idx="617">
                  <c:v>998.29530764399715</c:v>
                </c:pt>
                <c:pt idx="618">
                  <c:v>999.27558564399715</c:v>
                </c:pt>
                <c:pt idx="619">
                  <c:v>1000.2558636439971</c:v>
                </c:pt>
                <c:pt idx="620">
                  <c:v>1002.2250303109971</c:v>
                </c:pt>
                <c:pt idx="621">
                  <c:v>1004.1941969779971</c:v>
                </c:pt>
                <c:pt idx="622">
                  <c:v>1006.163363644997</c:v>
                </c:pt>
                <c:pt idx="623">
                  <c:v>1008.132530311997</c:v>
                </c:pt>
                <c:pt idx="624">
                  <c:v>1010.869196978997</c:v>
                </c:pt>
                <c:pt idx="625">
                  <c:v>1011.849474978997</c:v>
                </c:pt>
                <c:pt idx="626">
                  <c:v>1013.818641645997</c:v>
                </c:pt>
                <c:pt idx="627">
                  <c:v>1015.787808312997</c:v>
                </c:pt>
                <c:pt idx="628">
                  <c:v>1018.524474979997</c:v>
                </c:pt>
                <c:pt idx="629">
                  <c:v>1019.504752979997</c:v>
                </c:pt>
                <c:pt idx="630">
                  <c:v>1021.4739196469969</c:v>
                </c:pt>
                <c:pt idx="631">
                  <c:v>1023.4430863139969</c:v>
                </c:pt>
                <c:pt idx="632">
                  <c:v>1024.4233643139969</c:v>
                </c:pt>
                <c:pt idx="633">
                  <c:v>1026.392530980997</c:v>
                </c:pt>
                <c:pt idx="634">
                  <c:v>1027.372808980997</c:v>
                </c:pt>
                <c:pt idx="635">
                  <c:v>1030.109475647997</c:v>
                </c:pt>
                <c:pt idx="636">
                  <c:v>1032.846142314997</c:v>
                </c:pt>
                <c:pt idx="637">
                  <c:v>1034.8153089819971</c:v>
                </c:pt>
                <c:pt idx="638">
                  <c:v>1035.7955869819971</c:v>
                </c:pt>
                <c:pt idx="639">
                  <c:v>1037.7647536489972</c:v>
                </c:pt>
                <c:pt idx="640">
                  <c:v>1040.5014203159972</c:v>
                </c:pt>
                <c:pt idx="641">
                  <c:v>1042.4705869829972</c:v>
                </c:pt>
                <c:pt idx="642">
                  <c:v>1043.4508649829972</c:v>
                </c:pt>
                <c:pt idx="643">
                  <c:v>1044.4311429829972</c:v>
                </c:pt>
                <c:pt idx="644">
                  <c:v>1047.1678096499973</c:v>
                </c:pt>
                <c:pt idx="645">
                  <c:v>1048.1480876499973</c:v>
                </c:pt>
                <c:pt idx="646">
                  <c:v>1050.1172543169973</c:v>
                </c:pt>
                <c:pt idx="647">
                  <c:v>1052.0864209839974</c:v>
                </c:pt>
                <c:pt idx="648">
                  <c:v>1053.0666989839974</c:v>
                </c:pt>
                <c:pt idx="649">
                  <c:v>1055.8033656509974</c:v>
                </c:pt>
                <c:pt idx="650">
                  <c:v>1058.5400323179974</c:v>
                </c:pt>
                <c:pt idx="651">
                  <c:v>1059.5203103179974</c:v>
                </c:pt>
                <c:pt idx="652">
                  <c:v>1061.4894769849975</c:v>
                </c:pt>
                <c:pt idx="653">
                  <c:v>1064.2261436519975</c:v>
                </c:pt>
                <c:pt idx="654">
                  <c:v>1065.2064216519975</c:v>
                </c:pt>
                <c:pt idx="655">
                  <c:v>1066.1866996519975</c:v>
                </c:pt>
                <c:pt idx="656">
                  <c:v>1067.1669776519975</c:v>
                </c:pt>
                <c:pt idx="657">
                  <c:v>1068.1472556519975</c:v>
                </c:pt>
                <c:pt idx="658">
                  <c:v>1070.1164223189976</c:v>
                </c:pt>
                <c:pt idx="659">
                  <c:v>1072.8530889859976</c:v>
                </c:pt>
                <c:pt idx="660">
                  <c:v>1075.5897556529976</c:v>
                </c:pt>
                <c:pt idx="661">
                  <c:v>1078.3264223199976</c:v>
                </c:pt>
                <c:pt idx="662">
                  <c:v>1079.3067003199976</c:v>
                </c:pt>
                <c:pt idx="663">
                  <c:v>1080.2869783199976</c:v>
                </c:pt>
                <c:pt idx="664">
                  <c:v>1082.2561449869977</c:v>
                </c:pt>
                <c:pt idx="665">
                  <c:v>1084.9928116539977</c:v>
                </c:pt>
                <c:pt idx="666">
                  <c:v>1085.9730896539977</c:v>
                </c:pt>
                <c:pt idx="667">
                  <c:v>1088.7097563209977</c:v>
                </c:pt>
                <c:pt idx="668">
                  <c:v>1089.6900343209977</c:v>
                </c:pt>
                <c:pt idx="669">
                  <c:v>1090.6703123209977</c:v>
                </c:pt>
                <c:pt idx="670">
                  <c:v>1091.6505903209977</c:v>
                </c:pt>
                <c:pt idx="671">
                  <c:v>1092.6308683209977</c:v>
                </c:pt>
                <c:pt idx="672">
                  <c:v>1094.6000349879978</c:v>
                </c:pt>
                <c:pt idx="673">
                  <c:v>1097.3367016549978</c:v>
                </c:pt>
                <c:pt idx="674">
                  <c:v>1099.3058683219979</c:v>
                </c:pt>
                <c:pt idx="675">
                  <c:v>1102.0425349889979</c:v>
                </c:pt>
                <c:pt idx="676">
                  <c:v>1104.011701655998</c:v>
                </c:pt>
                <c:pt idx="677">
                  <c:v>1104.991979655998</c:v>
                </c:pt>
                <c:pt idx="678">
                  <c:v>1107.728646322998</c:v>
                </c:pt>
                <c:pt idx="679">
                  <c:v>1110.465312989998</c:v>
                </c:pt>
                <c:pt idx="680">
                  <c:v>1111.445590989998</c:v>
                </c:pt>
                <c:pt idx="681">
                  <c:v>1113.4147576569981</c:v>
                </c:pt>
                <c:pt idx="682">
                  <c:v>1114.3950356569981</c:v>
                </c:pt>
                <c:pt idx="683">
                  <c:v>1115.3753136569981</c:v>
                </c:pt>
                <c:pt idx="684">
                  <c:v>1116.3555916569981</c:v>
                </c:pt>
                <c:pt idx="685">
                  <c:v>1118.3247583239981</c:v>
                </c:pt>
                <c:pt idx="686">
                  <c:v>1120.2939249909982</c:v>
                </c:pt>
                <c:pt idx="687">
                  <c:v>1121.2742029909982</c:v>
                </c:pt>
                <c:pt idx="688">
                  <c:v>1122.2544809909982</c:v>
                </c:pt>
                <c:pt idx="689">
                  <c:v>1124.2236476579983</c:v>
                </c:pt>
                <c:pt idx="690">
                  <c:v>1125.2039256579983</c:v>
                </c:pt>
                <c:pt idx="691">
                  <c:v>1127.1730923249984</c:v>
                </c:pt>
                <c:pt idx="692">
                  <c:v>1129.9097589919984</c:v>
                </c:pt>
                <c:pt idx="693">
                  <c:v>1131.8789256589985</c:v>
                </c:pt>
                <c:pt idx="694">
                  <c:v>1133.8480923259986</c:v>
                </c:pt>
                <c:pt idx="695">
                  <c:v>1134.8283703259985</c:v>
                </c:pt>
                <c:pt idx="696">
                  <c:v>1135.8086483259985</c:v>
                </c:pt>
                <c:pt idx="697">
                  <c:v>1136.7889263259985</c:v>
                </c:pt>
                <c:pt idx="698">
                  <c:v>1138.7580929929986</c:v>
                </c:pt>
                <c:pt idx="699">
                  <c:v>1139.7383709929986</c:v>
                </c:pt>
                <c:pt idx="700">
                  <c:v>1140.7186489929986</c:v>
                </c:pt>
                <c:pt idx="701">
                  <c:v>1141.6989269929986</c:v>
                </c:pt>
                <c:pt idx="702">
                  <c:v>1142.6792049929986</c:v>
                </c:pt>
                <c:pt idx="703">
                  <c:v>1143.6594829929986</c:v>
                </c:pt>
                <c:pt idx="704">
                  <c:v>1145.6286496599987</c:v>
                </c:pt>
                <c:pt idx="705">
                  <c:v>1147.5978163269988</c:v>
                </c:pt>
                <c:pt idx="706">
                  <c:v>1148.5780943269988</c:v>
                </c:pt>
                <c:pt idx="707">
                  <c:v>1149.5583723269988</c:v>
                </c:pt>
                <c:pt idx="708">
                  <c:v>1151.5275389939989</c:v>
                </c:pt>
                <c:pt idx="709">
                  <c:v>1153.4967056609989</c:v>
                </c:pt>
                <c:pt idx="710">
                  <c:v>1154.4769836609989</c:v>
                </c:pt>
                <c:pt idx="711">
                  <c:v>1156.446150327999</c:v>
                </c:pt>
                <c:pt idx="712">
                  <c:v>1157.426428327999</c:v>
                </c:pt>
                <c:pt idx="713">
                  <c:v>1159.3955949949991</c:v>
                </c:pt>
                <c:pt idx="714">
                  <c:v>1161.3647616619992</c:v>
                </c:pt>
                <c:pt idx="715">
                  <c:v>1162.3450396619992</c:v>
                </c:pt>
                <c:pt idx="716">
                  <c:v>1163.3253176619992</c:v>
                </c:pt>
                <c:pt idx="717">
                  <c:v>1165.2944843289993</c:v>
                </c:pt>
                <c:pt idx="718">
                  <c:v>1166.2747623289993</c:v>
                </c:pt>
                <c:pt idx="719">
                  <c:v>1168.2439289959993</c:v>
                </c:pt>
                <c:pt idx="720">
                  <c:v>1170.2130956629994</c:v>
                </c:pt>
                <c:pt idx="721">
                  <c:v>1171.1933736629994</c:v>
                </c:pt>
                <c:pt idx="722">
                  <c:v>1172.1736516629994</c:v>
                </c:pt>
                <c:pt idx="723">
                  <c:v>1173.1539296629994</c:v>
                </c:pt>
                <c:pt idx="724">
                  <c:v>1174.1342076629994</c:v>
                </c:pt>
                <c:pt idx="725">
                  <c:v>1175.1144856629994</c:v>
                </c:pt>
                <c:pt idx="726">
                  <c:v>1177.0836523299995</c:v>
                </c:pt>
                <c:pt idx="727">
                  <c:v>1179.0528189969996</c:v>
                </c:pt>
                <c:pt idx="728">
                  <c:v>1180.0330969969996</c:v>
                </c:pt>
                <c:pt idx="729">
                  <c:v>1182.0022636639997</c:v>
                </c:pt>
                <c:pt idx="730">
                  <c:v>1183.9714303309997</c:v>
                </c:pt>
                <c:pt idx="731">
                  <c:v>1184.9517083309997</c:v>
                </c:pt>
                <c:pt idx="732">
                  <c:v>1185.9319863309997</c:v>
                </c:pt>
                <c:pt idx="733">
                  <c:v>1187.9011529979998</c:v>
                </c:pt>
                <c:pt idx="734">
                  <c:v>1188.8814309979998</c:v>
                </c:pt>
                <c:pt idx="735">
                  <c:v>1189.8617089979998</c:v>
                </c:pt>
                <c:pt idx="736">
                  <c:v>1190.8419869979998</c:v>
                </c:pt>
                <c:pt idx="737">
                  <c:v>1192.8111536649999</c:v>
                </c:pt>
                <c:pt idx="738">
                  <c:v>1194.780320332</c:v>
                </c:pt>
                <c:pt idx="739">
                  <c:v>1195.760598332</c:v>
                </c:pt>
                <c:pt idx="740">
                  <c:v>1196.740876332</c:v>
                </c:pt>
                <c:pt idx="741">
                  <c:v>1198.7100429990001</c:v>
                </c:pt>
                <c:pt idx="742">
                  <c:v>1199.6903209990001</c:v>
                </c:pt>
                <c:pt idx="743">
                  <c:v>1200.670598999</c:v>
                </c:pt>
                <c:pt idx="744">
                  <c:v>1202.6397656660001</c:v>
                </c:pt>
                <c:pt idx="745">
                  <c:v>1204.6089323330002</c:v>
                </c:pt>
                <c:pt idx="746">
                  <c:v>1205.5892103330002</c:v>
                </c:pt>
                <c:pt idx="747">
                  <c:v>1206.5694883330002</c:v>
                </c:pt>
                <c:pt idx="748">
                  <c:v>1207.5497663330002</c:v>
                </c:pt>
                <c:pt idx="749">
                  <c:v>1209.5189330000003</c:v>
                </c:pt>
                <c:pt idx="750">
                  <c:v>1210.4992110000003</c:v>
                </c:pt>
                <c:pt idx="751">
                  <c:v>1211.4794890000003</c:v>
                </c:pt>
                <c:pt idx="752">
                  <c:v>1212.4597670000003</c:v>
                </c:pt>
                <c:pt idx="753">
                  <c:v>1213.4400450000003</c:v>
                </c:pt>
                <c:pt idx="754">
                  <c:v>1214.4203230000003</c:v>
                </c:pt>
                <c:pt idx="755">
                  <c:v>1215.4006010000003</c:v>
                </c:pt>
                <c:pt idx="756">
                  <c:v>1216.3808790000003</c:v>
                </c:pt>
                <c:pt idx="757">
                  <c:v>1217.3611570000003</c:v>
                </c:pt>
                <c:pt idx="758">
                  <c:v>1218.3414350000003</c:v>
                </c:pt>
                <c:pt idx="759">
                  <c:v>1219.3217130000003</c:v>
                </c:pt>
                <c:pt idx="760">
                  <c:v>1221.2908796670004</c:v>
                </c:pt>
                <c:pt idx="761">
                  <c:v>1223.2600463340004</c:v>
                </c:pt>
                <c:pt idx="762">
                  <c:v>1225.2292130010005</c:v>
                </c:pt>
                <c:pt idx="763">
                  <c:v>1226.2094910010005</c:v>
                </c:pt>
                <c:pt idx="764">
                  <c:v>1228.1786576680006</c:v>
                </c:pt>
                <c:pt idx="765">
                  <c:v>1230.1478243350007</c:v>
                </c:pt>
                <c:pt idx="766">
                  <c:v>1231.1281023350007</c:v>
                </c:pt>
                <c:pt idx="767">
                  <c:v>1233.0972690020008</c:v>
                </c:pt>
                <c:pt idx="768">
                  <c:v>1235.0664356690008</c:v>
                </c:pt>
                <c:pt idx="769">
                  <c:v>1236.0467136690008</c:v>
                </c:pt>
                <c:pt idx="770">
                  <c:v>1237.0269916690008</c:v>
                </c:pt>
                <c:pt idx="771">
                  <c:v>1238.9961583360009</c:v>
                </c:pt>
                <c:pt idx="772">
                  <c:v>1239.9764363360009</c:v>
                </c:pt>
                <c:pt idx="773">
                  <c:v>1241.945603003001</c:v>
                </c:pt>
                <c:pt idx="774">
                  <c:v>1243.9147696700011</c:v>
                </c:pt>
                <c:pt idx="775">
                  <c:v>1244.8950476700011</c:v>
                </c:pt>
                <c:pt idx="776">
                  <c:v>1246.8642143370012</c:v>
                </c:pt>
                <c:pt idx="777">
                  <c:v>1247.8444923370012</c:v>
                </c:pt>
                <c:pt idx="778">
                  <c:v>1248.8247703370012</c:v>
                </c:pt>
                <c:pt idx="779">
                  <c:v>1249.8050483370012</c:v>
                </c:pt>
                <c:pt idx="780">
                  <c:v>1250.7853263370012</c:v>
                </c:pt>
                <c:pt idx="781">
                  <c:v>1252.7544930040012</c:v>
                </c:pt>
                <c:pt idx="782">
                  <c:v>1254.7236596710013</c:v>
                </c:pt>
                <c:pt idx="783">
                  <c:v>1255.7039376710013</c:v>
                </c:pt>
                <c:pt idx="784">
                  <c:v>1257.6731043380014</c:v>
                </c:pt>
                <c:pt idx="785">
                  <c:v>1259.6422710050015</c:v>
                </c:pt>
                <c:pt idx="786">
                  <c:v>1261.6114376720016</c:v>
                </c:pt>
                <c:pt idx="787">
                  <c:v>1263.5806043390016</c:v>
                </c:pt>
                <c:pt idx="788">
                  <c:v>1265.5497710060017</c:v>
                </c:pt>
                <c:pt idx="789">
                  <c:v>1267.5189376730018</c:v>
                </c:pt>
                <c:pt idx="790">
                  <c:v>1268.4992156730018</c:v>
                </c:pt>
                <c:pt idx="791">
                  <c:v>1269.4794936730018</c:v>
                </c:pt>
                <c:pt idx="792">
                  <c:v>1270.4597716730018</c:v>
                </c:pt>
                <c:pt idx="793">
                  <c:v>1272.4289383400019</c:v>
                </c:pt>
                <c:pt idx="794">
                  <c:v>1274.398105007002</c:v>
                </c:pt>
                <c:pt idx="795">
                  <c:v>1276.367271674002</c:v>
                </c:pt>
                <c:pt idx="796">
                  <c:v>1278.3364383410021</c:v>
                </c:pt>
                <c:pt idx="797">
                  <c:v>1279.3167163410021</c:v>
                </c:pt>
                <c:pt idx="798">
                  <c:v>1281.2858830080022</c:v>
                </c:pt>
                <c:pt idx="799">
                  <c:v>1282.2661610080022</c:v>
                </c:pt>
                <c:pt idx="800">
                  <c:v>1284.2353276750023</c:v>
                </c:pt>
                <c:pt idx="801">
                  <c:v>1286.2044943420024</c:v>
                </c:pt>
                <c:pt idx="802">
                  <c:v>1288.1736610090024</c:v>
                </c:pt>
                <c:pt idx="803">
                  <c:v>1290.1428276760025</c:v>
                </c:pt>
                <c:pt idx="804">
                  <c:v>1292.1119943430026</c:v>
                </c:pt>
                <c:pt idx="805">
                  <c:v>1294.0811610100027</c:v>
                </c:pt>
                <c:pt idx="806">
                  <c:v>1296.0503276770028</c:v>
                </c:pt>
                <c:pt idx="807">
                  <c:v>1298.0194943440029</c:v>
                </c:pt>
                <c:pt idx="808">
                  <c:v>1299.9886610110029</c:v>
                </c:pt>
                <c:pt idx="809">
                  <c:v>1300.9689390110029</c:v>
                </c:pt>
                <c:pt idx="810">
                  <c:v>1301.9492170110029</c:v>
                </c:pt>
                <c:pt idx="811">
                  <c:v>1303.918383678003</c:v>
                </c:pt>
                <c:pt idx="812">
                  <c:v>1305.8875503450031</c:v>
                </c:pt>
                <c:pt idx="813">
                  <c:v>1307.8567170120032</c:v>
                </c:pt>
                <c:pt idx="814">
                  <c:v>1308.8369950120032</c:v>
                </c:pt>
                <c:pt idx="815">
                  <c:v>1310.8061616790033</c:v>
                </c:pt>
                <c:pt idx="816">
                  <c:v>1312.7753283460033</c:v>
                </c:pt>
                <c:pt idx="817">
                  <c:v>1314.7444950130034</c:v>
                </c:pt>
                <c:pt idx="818">
                  <c:v>1315.7247730130034</c:v>
                </c:pt>
                <c:pt idx="819">
                  <c:v>1317.6939396800035</c:v>
                </c:pt>
                <c:pt idx="820">
                  <c:v>1319.6631063470036</c:v>
                </c:pt>
                <c:pt idx="821">
                  <c:v>1321.6322730140037</c:v>
                </c:pt>
                <c:pt idx="822">
                  <c:v>1322.6125510140037</c:v>
                </c:pt>
                <c:pt idx="823">
                  <c:v>1324.5817176810037</c:v>
                </c:pt>
                <c:pt idx="824">
                  <c:v>1326.5508843480038</c:v>
                </c:pt>
                <c:pt idx="825">
                  <c:v>1327.5311623480038</c:v>
                </c:pt>
                <c:pt idx="826">
                  <c:v>1328.5114403480038</c:v>
                </c:pt>
                <c:pt idx="827">
                  <c:v>1329.4917183480038</c:v>
                </c:pt>
                <c:pt idx="828">
                  <c:v>1331.4608850150039</c:v>
                </c:pt>
                <c:pt idx="829">
                  <c:v>1333.430051682004</c:v>
                </c:pt>
                <c:pt idx="830">
                  <c:v>1334.410329682004</c:v>
                </c:pt>
                <c:pt idx="831">
                  <c:v>1335.390607682004</c:v>
                </c:pt>
                <c:pt idx="832">
                  <c:v>1337.3597743490041</c:v>
                </c:pt>
                <c:pt idx="833">
                  <c:v>1339.3289410160041</c:v>
                </c:pt>
                <c:pt idx="834">
                  <c:v>1341.2981076830042</c:v>
                </c:pt>
                <c:pt idx="835">
                  <c:v>1343.2672743500043</c:v>
                </c:pt>
                <c:pt idx="836">
                  <c:v>1345.2364410170044</c:v>
                </c:pt>
                <c:pt idx="837">
                  <c:v>1346.2167190170044</c:v>
                </c:pt>
                <c:pt idx="838">
                  <c:v>1347.1969970170044</c:v>
                </c:pt>
                <c:pt idx="839">
                  <c:v>1349.1661636840045</c:v>
                </c:pt>
                <c:pt idx="840">
                  <c:v>1350.1464416840045</c:v>
                </c:pt>
                <c:pt idx="841">
                  <c:v>1351.1267196840045</c:v>
                </c:pt>
                <c:pt idx="842">
                  <c:v>1352.1069976840045</c:v>
                </c:pt>
                <c:pt idx="843">
                  <c:v>1353.0872756840045</c:v>
                </c:pt>
                <c:pt idx="844">
                  <c:v>1354.0675536840045</c:v>
                </c:pt>
                <c:pt idx="845">
                  <c:v>1356.0367203510045</c:v>
                </c:pt>
                <c:pt idx="846">
                  <c:v>1358.0058870180046</c:v>
                </c:pt>
                <c:pt idx="847">
                  <c:v>1359.9750536850047</c:v>
                </c:pt>
                <c:pt idx="848">
                  <c:v>1360.9553316850047</c:v>
                </c:pt>
                <c:pt idx="849">
                  <c:v>1361.9356096850047</c:v>
                </c:pt>
                <c:pt idx="850">
                  <c:v>1362.9158876850047</c:v>
                </c:pt>
                <c:pt idx="851">
                  <c:v>1363.8961656850047</c:v>
                </c:pt>
                <c:pt idx="852">
                  <c:v>1364.8764436850047</c:v>
                </c:pt>
                <c:pt idx="853">
                  <c:v>1366.8456103520048</c:v>
                </c:pt>
                <c:pt idx="854">
                  <c:v>1368.8147770190049</c:v>
                </c:pt>
                <c:pt idx="855">
                  <c:v>1370.7839436860049</c:v>
                </c:pt>
                <c:pt idx="856">
                  <c:v>1371.7642216860049</c:v>
                </c:pt>
                <c:pt idx="857">
                  <c:v>1373.733388353005</c:v>
                </c:pt>
                <c:pt idx="858">
                  <c:v>1375.7025550200051</c:v>
                </c:pt>
                <c:pt idx="859">
                  <c:v>1377.6717216870052</c:v>
                </c:pt>
                <c:pt idx="860">
                  <c:v>1379.6408883540053</c:v>
                </c:pt>
                <c:pt idx="861">
                  <c:v>1381.6100550210053</c:v>
                </c:pt>
                <c:pt idx="862">
                  <c:v>1383.5792216880054</c:v>
                </c:pt>
                <c:pt idx="863">
                  <c:v>1385.5483883550055</c:v>
                </c:pt>
                <c:pt idx="864">
                  <c:v>1387.5175550220056</c:v>
                </c:pt>
                <c:pt idx="865">
                  <c:v>1388.4978330220056</c:v>
                </c:pt>
                <c:pt idx="866">
                  <c:v>1390.4669996890057</c:v>
                </c:pt>
                <c:pt idx="867">
                  <c:v>1392.4361663560057</c:v>
                </c:pt>
                <c:pt idx="868">
                  <c:v>1393.4164443560057</c:v>
                </c:pt>
                <c:pt idx="869">
                  <c:v>1395.3856110230058</c:v>
                </c:pt>
                <c:pt idx="870">
                  <c:v>1397.3547776900059</c:v>
                </c:pt>
                <c:pt idx="871">
                  <c:v>1399.323944357006</c:v>
                </c:pt>
                <c:pt idx="872">
                  <c:v>1401.2931110240061</c:v>
                </c:pt>
                <c:pt idx="873">
                  <c:v>1403.2622776910061</c:v>
                </c:pt>
                <c:pt idx="874">
                  <c:v>1405.2314443580062</c:v>
                </c:pt>
                <c:pt idx="875">
                  <c:v>1407.2006110250063</c:v>
                </c:pt>
                <c:pt idx="876">
                  <c:v>1408.1808890250063</c:v>
                </c:pt>
                <c:pt idx="877">
                  <c:v>1410.1500556920064</c:v>
                </c:pt>
                <c:pt idx="878">
                  <c:v>1412.1192223590065</c:v>
                </c:pt>
                <c:pt idx="879">
                  <c:v>1414.0883890260066</c:v>
                </c:pt>
                <c:pt idx="880">
                  <c:v>1416.8250556930066</c:v>
                </c:pt>
                <c:pt idx="881">
                  <c:v>1418.7942223600066</c:v>
                </c:pt>
                <c:pt idx="882">
                  <c:v>1420.7633890270067</c:v>
                </c:pt>
                <c:pt idx="883">
                  <c:v>1422.7325556940068</c:v>
                </c:pt>
                <c:pt idx="884">
                  <c:v>1424.7017223610069</c:v>
                </c:pt>
                <c:pt idx="885">
                  <c:v>1426.670889028007</c:v>
                </c:pt>
                <c:pt idx="886">
                  <c:v>1427.651167028007</c:v>
                </c:pt>
                <c:pt idx="887">
                  <c:v>1429.620333695007</c:v>
                </c:pt>
                <c:pt idx="888">
                  <c:v>1431.5895003620071</c:v>
                </c:pt>
                <c:pt idx="889">
                  <c:v>1433.5586670290072</c:v>
                </c:pt>
                <c:pt idx="890">
                  <c:v>1434.5389450290072</c:v>
                </c:pt>
                <c:pt idx="891">
                  <c:v>1435.5192230290072</c:v>
                </c:pt>
                <c:pt idx="892">
                  <c:v>1437.4883896960073</c:v>
                </c:pt>
                <c:pt idx="893">
                  <c:v>1439.4575563630074</c:v>
                </c:pt>
                <c:pt idx="894">
                  <c:v>1441.4267230300075</c:v>
                </c:pt>
                <c:pt idx="895">
                  <c:v>1443.3958896970075</c:v>
                </c:pt>
                <c:pt idx="896">
                  <c:v>1445.3650563640076</c:v>
                </c:pt>
                <c:pt idx="897">
                  <c:v>1448.1017230310076</c:v>
                </c:pt>
                <c:pt idx="898">
                  <c:v>1450.0708896980077</c:v>
                </c:pt>
                <c:pt idx="899">
                  <c:v>1451.0511676980077</c:v>
                </c:pt>
                <c:pt idx="900">
                  <c:v>1452.0314456980077</c:v>
                </c:pt>
                <c:pt idx="901">
                  <c:v>1453.0117236980077</c:v>
                </c:pt>
                <c:pt idx="902">
                  <c:v>1455.7483903650077</c:v>
                </c:pt>
                <c:pt idx="903">
                  <c:v>1458.4850570320077</c:v>
                </c:pt>
                <c:pt idx="904">
                  <c:v>1459.4653350320077</c:v>
                </c:pt>
                <c:pt idx="905">
                  <c:v>1462.2020016990077</c:v>
                </c:pt>
                <c:pt idx="906">
                  <c:v>1463.1822796990077</c:v>
                </c:pt>
                <c:pt idx="907">
                  <c:v>1464.1625576990077</c:v>
                </c:pt>
                <c:pt idx="908">
                  <c:v>1466.8992243660077</c:v>
                </c:pt>
                <c:pt idx="909">
                  <c:v>1469.6358910330077</c:v>
                </c:pt>
                <c:pt idx="910">
                  <c:v>1471.6050577000078</c:v>
                </c:pt>
                <c:pt idx="911">
                  <c:v>1473.5742243670079</c:v>
                </c:pt>
                <c:pt idx="912">
                  <c:v>1476.3108910340079</c:v>
                </c:pt>
                <c:pt idx="913">
                  <c:v>1479.0475577010079</c:v>
                </c:pt>
                <c:pt idx="914">
                  <c:v>1481.7842243680079</c:v>
                </c:pt>
                <c:pt idx="915">
                  <c:v>1484.5208910350079</c:v>
                </c:pt>
                <c:pt idx="916">
                  <c:v>1487.2575577020079</c:v>
                </c:pt>
                <c:pt idx="917">
                  <c:v>1489.226724369008</c:v>
                </c:pt>
                <c:pt idx="918">
                  <c:v>1490.207002369008</c:v>
                </c:pt>
                <c:pt idx="919">
                  <c:v>1492.943669036008</c:v>
                </c:pt>
                <c:pt idx="920">
                  <c:v>1495.680335703008</c:v>
                </c:pt>
                <c:pt idx="921">
                  <c:v>1498.417002370008</c:v>
                </c:pt>
                <c:pt idx="922">
                  <c:v>1500.3861690370081</c:v>
                </c:pt>
                <c:pt idx="923">
                  <c:v>1502.3553357040082</c:v>
                </c:pt>
                <c:pt idx="924">
                  <c:v>1504.3245023710083</c:v>
                </c:pt>
                <c:pt idx="925">
                  <c:v>1506.2936690380084</c:v>
                </c:pt>
                <c:pt idx="926">
                  <c:v>1509.0303357050084</c:v>
                </c:pt>
                <c:pt idx="927">
                  <c:v>1510.0106137050084</c:v>
                </c:pt>
                <c:pt idx="928">
                  <c:v>1512.7003359270084</c:v>
                </c:pt>
                <c:pt idx="929">
                  <c:v>1515.3900581490084</c:v>
                </c:pt>
                <c:pt idx="930">
                  <c:v>1518.0797803710084</c:v>
                </c:pt>
                <c:pt idx="931">
                  <c:v>1520.7695025930084</c:v>
                </c:pt>
                <c:pt idx="932">
                  <c:v>1523.4592248150084</c:v>
                </c:pt>
                <c:pt idx="933">
                  <c:v>1526.1489470370084</c:v>
                </c:pt>
                <c:pt idx="934">
                  <c:v>1528.8386692590084</c:v>
                </c:pt>
                <c:pt idx="935">
                  <c:v>1529.8189472590084</c:v>
                </c:pt>
                <c:pt idx="936">
                  <c:v>1532.5086694810084</c:v>
                </c:pt>
                <c:pt idx="937">
                  <c:v>1535.1983917030084</c:v>
                </c:pt>
                <c:pt idx="938">
                  <c:v>1537.8881139250084</c:v>
                </c:pt>
                <c:pt idx="939">
                  <c:v>1540.5778361470084</c:v>
                </c:pt>
                <c:pt idx="940">
                  <c:v>1541.5581141470084</c:v>
                </c:pt>
                <c:pt idx="941">
                  <c:v>1542.5383921470084</c:v>
                </c:pt>
                <c:pt idx="942">
                  <c:v>1544.7467254800083</c:v>
                </c:pt>
                <c:pt idx="943">
                  <c:v>1545.7270034800083</c:v>
                </c:pt>
                <c:pt idx="944">
                  <c:v>1548.4167257020083</c:v>
                </c:pt>
                <c:pt idx="945">
                  <c:v>1549.3970037020083</c:v>
                </c:pt>
                <c:pt idx="946">
                  <c:v>1550.3772817020083</c:v>
                </c:pt>
                <c:pt idx="947">
                  <c:v>1553.0670039240083</c:v>
                </c:pt>
                <c:pt idx="948">
                  <c:v>1555.7567261460083</c:v>
                </c:pt>
                <c:pt idx="949">
                  <c:v>1556.7370041460083</c:v>
                </c:pt>
                <c:pt idx="950">
                  <c:v>1560.1878374790083</c:v>
                </c:pt>
                <c:pt idx="951">
                  <c:v>1561.1681154790083</c:v>
                </c:pt>
                <c:pt idx="952">
                  <c:v>1563.3764488120082</c:v>
                </c:pt>
                <c:pt idx="953">
                  <c:v>1566.0661710340082</c:v>
                </c:pt>
                <c:pt idx="954">
                  <c:v>1568.7558932560082</c:v>
                </c:pt>
                <c:pt idx="955">
                  <c:v>1571.4456154780082</c:v>
                </c:pt>
                <c:pt idx="956">
                  <c:v>1572.4258934780082</c:v>
                </c:pt>
                <c:pt idx="957">
                  <c:v>1575.1156157000082</c:v>
                </c:pt>
                <c:pt idx="958">
                  <c:v>1578.5664490330082</c:v>
                </c:pt>
                <c:pt idx="959">
                  <c:v>1582.0172823660082</c:v>
                </c:pt>
                <c:pt idx="960">
                  <c:v>1582.9975603660082</c:v>
                </c:pt>
                <c:pt idx="961">
                  <c:v>1583.9778383660082</c:v>
                </c:pt>
                <c:pt idx="962">
                  <c:v>1587.4286716990082</c:v>
                </c:pt>
                <c:pt idx="963">
                  <c:v>1590.8795050320082</c:v>
                </c:pt>
                <c:pt idx="964">
                  <c:v>1593.0878383650081</c:v>
                </c:pt>
                <c:pt idx="965">
                  <c:v>1596.5386716980081</c:v>
                </c:pt>
                <c:pt idx="966">
                  <c:v>1599.2283939200081</c:v>
                </c:pt>
                <c:pt idx="967">
                  <c:v>1602.6792272530081</c:v>
                </c:pt>
                <c:pt idx="968">
                  <c:v>1605.3689494750081</c:v>
                </c:pt>
                <c:pt idx="969">
                  <c:v>1608.0586716970081</c:v>
                </c:pt>
                <c:pt idx="970">
                  <c:v>1609.0389496970081</c:v>
                </c:pt>
                <c:pt idx="971">
                  <c:v>1611.7286719190081</c:v>
                </c:pt>
                <c:pt idx="972">
                  <c:v>1614.4183941410081</c:v>
                </c:pt>
                <c:pt idx="973">
                  <c:v>1617.8692274740081</c:v>
                </c:pt>
                <c:pt idx="974">
                  <c:v>1618.8495054740081</c:v>
                </c:pt>
                <c:pt idx="975">
                  <c:v>1621.5392276960081</c:v>
                </c:pt>
                <c:pt idx="976">
                  <c:v>1624.9900610290081</c:v>
                </c:pt>
                <c:pt idx="977">
                  <c:v>1627.6797832510081</c:v>
                </c:pt>
                <c:pt idx="978">
                  <c:v>1630.3695054730081</c:v>
                </c:pt>
                <c:pt idx="979">
                  <c:v>1633.0592276950081</c:v>
                </c:pt>
                <c:pt idx="980">
                  <c:v>1634.0395056950081</c:v>
                </c:pt>
                <c:pt idx="981">
                  <c:v>1637.4903390280081</c:v>
                </c:pt>
                <c:pt idx="982">
                  <c:v>1638.4706170280081</c:v>
                </c:pt>
                <c:pt idx="983">
                  <c:v>1639.4508950280081</c:v>
                </c:pt>
                <c:pt idx="984">
                  <c:v>1640.4311730280081</c:v>
                </c:pt>
                <c:pt idx="985">
                  <c:v>1641.4114510280081</c:v>
                </c:pt>
                <c:pt idx="986">
                  <c:v>1642.3917290280081</c:v>
                </c:pt>
                <c:pt idx="987">
                  <c:v>1643.3720070280081</c:v>
                </c:pt>
                <c:pt idx="988">
                  <c:v>1644.3522850280081</c:v>
                </c:pt>
                <c:pt idx="989">
                  <c:v>1645.3325630280081</c:v>
                </c:pt>
                <c:pt idx="990">
                  <c:v>1646.3128410280081</c:v>
                </c:pt>
                <c:pt idx="991">
                  <c:v>1649.7708965840081</c:v>
                </c:pt>
                <c:pt idx="992">
                  <c:v>1653.8945076950081</c:v>
                </c:pt>
                <c:pt idx="993">
                  <c:v>1655.8636743620082</c:v>
                </c:pt>
                <c:pt idx="994">
                  <c:v>1657.8328410290083</c:v>
                </c:pt>
                <c:pt idx="995">
                  <c:v>1659.8020076960083</c:v>
                </c:pt>
                <c:pt idx="996">
                  <c:v>1660.7822856960083</c:v>
                </c:pt>
                <c:pt idx="997">
                  <c:v>1661.7625636960083</c:v>
                </c:pt>
                <c:pt idx="998">
                  <c:v>1662.7428416960083</c:v>
                </c:pt>
                <c:pt idx="999">
                  <c:v>1663.7231196960083</c:v>
                </c:pt>
                <c:pt idx="1000">
                  <c:v>1666.4597863630083</c:v>
                </c:pt>
                <c:pt idx="1001">
                  <c:v>1669.1964530300083</c:v>
                </c:pt>
                <c:pt idx="1002">
                  <c:v>1670.1767310300083</c:v>
                </c:pt>
                <c:pt idx="1003">
                  <c:v>1672.9133976970083</c:v>
                </c:pt>
                <c:pt idx="1004">
                  <c:v>1673.8936756970083</c:v>
                </c:pt>
                <c:pt idx="1005">
                  <c:v>1674.8739536970083</c:v>
                </c:pt>
                <c:pt idx="1006">
                  <c:v>1678.3320092530084</c:v>
                </c:pt>
                <c:pt idx="1007">
                  <c:v>1679.3122872530084</c:v>
                </c:pt>
                <c:pt idx="1008">
                  <c:v>1681.2814539200085</c:v>
                </c:pt>
                <c:pt idx="1009">
                  <c:v>1683.2506205870086</c:v>
                </c:pt>
                <c:pt idx="1010">
                  <c:v>1685.2197872540087</c:v>
                </c:pt>
                <c:pt idx="1011">
                  <c:v>1687.1889539210088</c:v>
                </c:pt>
                <c:pt idx="1012">
                  <c:v>1689.1581205880088</c:v>
                </c:pt>
                <c:pt idx="1013">
                  <c:v>1691.1272872550089</c:v>
                </c:pt>
                <c:pt idx="1014">
                  <c:v>1693.096453922009</c:v>
                </c:pt>
                <c:pt idx="1015">
                  <c:v>1695.0656205890091</c:v>
                </c:pt>
                <c:pt idx="1016">
                  <c:v>1697.0347872560092</c:v>
                </c:pt>
                <c:pt idx="1017">
                  <c:v>1698.0150652560092</c:v>
                </c:pt>
                <c:pt idx="1018">
                  <c:v>1698.9953432560092</c:v>
                </c:pt>
                <c:pt idx="1019">
                  <c:v>1700.9645099230092</c:v>
                </c:pt>
                <c:pt idx="1020">
                  <c:v>1701.9447879230092</c:v>
                </c:pt>
                <c:pt idx="1021">
                  <c:v>1702.9250659230092</c:v>
                </c:pt>
                <c:pt idx="1022">
                  <c:v>1704.8942325900093</c:v>
                </c:pt>
                <c:pt idx="1023">
                  <c:v>1705.8745105900093</c:v>
                </c:pt>
                <c:pt idx="1024">
                  <c:v>1707.8436772570094</c:v>
                </c:pt>
                <c:pt idx="1025">
                  <c:v>1708.8239552570094</c:v>
                </c:pt>
                <c:pt idx="1026">
                  <c:v>1710.7931219240095</c:v>
                </c:pt>
                <c:pt idx="1027">
                  <c:v>1712.7622885910096</c:v>
                </c:pt>
                <c:pt idx="1028">
                  <c:v>1714.7314552580096</c:v>
                </c:pt>
                <c:pt idx="1029">
                  <c:v>1715.7117332580096</c:v>
                </c:pt>
                <c:pt idx="1030">
                  <c:v>1717.6808999250097</c:v>
                </c:pt>
                <c:pt idx="1031">
                  <c:v>1718.6611779250097</c:v>
                </c:pt>
                <c:pt idx="1032">
                  <c:v>1719.6414559250097</c:v>
                </c:pt>
                <c:pt idx="1033">
                  <c:v>1721.6106225920098</c:v>
                </c:pt>
                <c:pt idx="1034">
                  <c:v>1723.5797892590099</c:v>
                </c:pt>
                <c:pt idx="1035">
                  <c:v>1724.5600672590099</c:v>
                </c:pt>
                <c:pt idx="1036">
                  <c:v>1726.52923392601</c:v>
                </c:pt>
                <c:pt idx="1037">
                  <c:v>1728.49840059301</c:v>
                </c:pt>
                <c:pt idx="1038">
                  <c:v>1729.47867859301</c:v>
                </c:pt>
                <c:pt idx="1039">
                  <c:v>1731.4478452600101</c:v>
                </c:pt>
                <c:pt idx="1040">
                  <c:v>1732.4281232600101</c:v>
                </c:pt>
                <c:pt idx="1041">
                  <c:v>1733.4084012600101</c:v>
                </c:pt>
                <c:pt idx="1042">
                  <c:v>1734.3886792600101</c:v>
                </c:pt>
                <c:pt idx="1043">
                  <c:v>1735.3689572600101</c:v>
                </c:pt>
                <c:pt idx="1044">
                  <c:v>1736.3492352600101</c:v>
                </c:pt>
                <c:pt idx="1045">
                  <c:v>1737.3295132600101</c:v>
                </c:pt>
                <c:pt idx="1046">
                  <c:v>1738.2364572600102</c:v>
                </c:pt>
                <c:pt idx="1047">
                  <c:v>1739.1434012600103</c:v>
                </c:pt>
                <c:pt idx="1048">
                  <c:v>1740.0503452600103</c:v>
                </c:pt>
                <c:pt idx="1049">
                  <c:v>1740.9572892600104</c:v>
                </c:pt>
                <c:pt idx="1050">
                  <c:v>1741.8642332600105</c:v>
                </c:pt>
                <c:pt idx="1051">
                  <c:v>1742.7711772600105</c:v>
                </c:pt>
                <c:pt idx="1052">
                  <c:v>1743.6781212600106</c:v>
                </c:pt>
                <c:pt idx="1053">
                  <c:v>1744.5850652600107</c:v>
                </c:pt>
                <c:pt idx="1054">
                  <c:v>1746.5542319270107</c:v>
                </c:pt>
                <c:pt idx="1055">
                  <c:v>1750.0122874830108</c:v>
                </c:pt>
                <c:pt idx="1056">
                  <c:v>1754.1358985940108</c:v>
                </c:pt>
                <c:pt idx="1057">
                  <c:v>1757.5939541500109</c:v>
                </c:pt>
                <c:pt idx="1058">
                  <c:v>1761.0520097060109</c:v>
                </c:pt>
                <c:pt idx="1059">
                  <c:v>1765.1756208170109</c:v>
                </c:pt>
                <c:pt idx="1060">
                  <c:v>1770.1561763730108</c:v>
                </c:pt>
                <c:pt idx="1061">
                  <c:v>1778.3392319290108</c:v>
                </c:pt>
                <c:pt idx="1062">
                  <c:v>1784.4100652620109</c:v>
                </c:pt>
                <c:pt idx="1063">
                  <c:v>1785.3903432620109</c:v>
                </c:pt>
                <c:pt idx="1064">
                  <c:v>1786.3706212620109</c:v>
                </c:pt>
                <c:pt idx="1065">
                  <c:v>1789.0603434840109</c:v>
                </c:pt>
                <c:pt idx="1066">
                  <c:v>1791.7500657060109</c:v>
                </c:pt>
                <c:pt idx="1067">
                  <c:v>1792.7303437060109</c:v>
                </c:pt>
                <c:pt idx="1068">
                  <c:v>1795.4200659280109</c:v>
                </c:pt>
                <c:pt idx="1069">
                  <c:v>1798.1097881500109</c:v>
                </c:pt>
                <c:pt idx="1070">
                  <c:v>1800.3181214830108</c:v>
                </c:pt>
                <c:pt idx="1071">
                  <c:v>1801.2983994830108</c:v>
                </c:pt>
                <c:pt idx="1072">
                  <c:v>1803.9881217050108</c:v>
                </c:pt>
                <c:pt idx="1073">
                  <c:v>1806.6778439270108</c:v>
                </c:pt>
                <c:pt idx="1074">
                  <c:v>1809.3675661490108</c:v>
                </c:pt>
                <c:pt idx="1075">
                  <c:v>1811.5758994820108</c:v>
                </c:pt>
                <c:pt idx="1076">
                  <c:v>1813.7842328150107</c:v>
                </c:pt>
                <c:pt idx="1077">
                  <c:v>1814.7645108150107</c:v>
                </c:pt>
                <c:pt idx="1078">
                  <c:v>1815.7447888150107</c:v>
                </c:pt>
                <c:pt idx="1079">
                  <c:v>1818.4345110370107</c:v>
                </c:pt>
                <c:pt idx="1080">
                  <c:v>1819.4147890370107</c:v>
                </c:pt>
                <c:pt idx="1081">
                  <c:v>1820.3950670370107</c:v>
                </c:pt>
                <c:pt idx="1082">
                  <c:v>1821.3753450370107</c:v>
                </c:pt>
                <c:pt idx="1083">
                  <c:v>1824.0650672590107</c:v>
                </c:pt>
                <c:pt idx="1084">
                  <c:v>1826.2734005920106</c:v>
                </c:pt>
                <c:pt idx="1085">
                  <c:v>1827.2536785920106</c:v>
                </c:pt>
                <c:pt idx="1086">
                  <c:v>1829.9434008140106</c:v>
                </c:pt>
                <c:pt idx="1087">
                  <c:v>1832.6331230360106</c:v>
                </c:pt>
                <c:pt idx="1088">
                  <c:v>1835.3228452580106</c:v>
                </c:pt>
                <c:pt idx="1089">
                  <c:v>1837.5311785910105</c:v>
                </c:pt>
                <c:pt idx="1090">
                  <c:v>1838.5114565910105</c:v>
                </c:pt>
                <c:pt idx="1091">
                  <c:v>1839.4917345910105</c:v>
                </c:pt>
                <c:pt idx="1092">
                  <c:v>1842.1814568130105</c:v>
                </c:pt>
                <c:pt idx="1093">
                  <c:v>1844.8711790350105</c:v>
                </c:pt>
                <c:pt idx="1094">
                  <c:v>1847.0795123680105</c:v>
                </c:pt>
                <c:pt idx="1095">
                  <c:v>1849.7692345900105</c:v>
                </c:pt>
                <c:pt idx="1096">
                  <c:v>1852.4589568120105</c:v>
                </c:pt>
                <c:pt idx="1097">
                  <c:v>1854.6672901450104</c:v>
                </c:pt>
                <c:pt idx="1098">
                  <c:v>1857.3570123670104</c:v>
                </c:pt>
                <c:pt idx="1099">
                  <c:v>1860.0467345890104</c:v>
                </c:pt>
                <c:pt idx="1100">
                  <c:v>1862.2550679220103</c:v>
                </c:pt>
                <c:pt idx="1101">
                  <c:v>1864.4634012550102</c:v>
                </c:pt>
                <c:pt idx="1102">
                  <c:v>1867.1531234770102</c:v>
                </c:pt>
                <c:pt idx="1103">
                  <c:v>1869.8428456990102</c:v>
                </c:pt>
                <c:pt idx="1104">
                  <c:v>1870.8231236990102</c:v>
                </c:pt>
                <c:pt idx="1105">
                  <c:v>1873.5128459210102</c:v>
                </c:pt>
                <c:pt idx="1106">
                  <c:v>1876.2025681430102</c:v>
                </c:pt>
                <c:pt idx="1107">
                  <c:v>1878.4109014760102</c:v>
                </c:pt>
                <c:pt idx="1108">
                  <c:v>1881.1006236980102</c:v>
                </c:pt>
                <c:pt idx="1109">
                  <c:v>1883.7903459200102</c:v>
                </c:pt>
                <c:pt idx="1110">
                  <c:v>1884.7706239200102</c:v>
                </c:pt>
                <c:pt idx="1111">
                  <c:v>1885.7509019200102</c:v>
                </c:pt>
                <c:pt idx="1112">
                  <c:v>1886.7311799200102</c:v>
                </c:pt>
                <c:pt idx="1113">
                  <c:v>1889.4209021420102</c:v>
                </c:pt>
                <c:pt idx="1114">
                  <c:v>1892.1106243640102</c:v>
                </c:pt>
                <c:pt idx="1115">
                  <c:v>1894.8003465860102</c:v>
                </c:pt>
                <c:pt idx="1116">
                  <c:v>1897.0086799190101</c:v>
                </c:pt>
                <c:pt idx="1117">
                  <c:v>1899.21701325201</c:v>
                </c:pt>
                <c:pt idx="1118">
                  <c:v>1900.19729125201</c:v>
                </c:pt>
                <c:pt idx="1119">
                  <c:v>1901.17756925201</c:v>
                </c:pt>
                <c:pt idx="1120">
                  <c:v>1902.15784725201</c:v>
                </c:pt>
                <c:pt idx="1121">
                  <c:v>1904.3661805850099</c:v>
                </c:pt>
                <c:pt idx="1122">
                  <c:v>1905.3464585850099</c:v>
                </c:pt>
                <c:pt idx="1123">
                  <c:v>1908.0361808070099</c:v>
                </c:pt>
                <c:pt idx="1124">
                  <c:v>1910.7259030290099</c:v>
                </c:pt>
                <c:pt idx="1125">
                  <c:v>1913.4156252510099</c:v>
                </c:pt>
                <c:pt idx="1126">
                  <c:v>1915.6239585840099</c:v>
                </c:pt>
                <c:pt idx="1127">
                  <c:v>1919.0747919170099</c:v>
                </c:pt>
                <c:pt idx="1128">
                  <c:v>1921.2831252500098</c:v>
                </c:pt>
                <c:pt idx="1129">
                  <c:v>1922.2634032500098</c:v>
                </c:pt>
                <c:pt idx="1130">
                  <c:v>1924.9531254720098</c:v>
                </c:pt>
                <c:pt idx="1131">
                  <c:v>1925.9334034720098</c:v>
                </c:pt>
                <c:pt idx="1132">
                  <c:v>1928.6231256940098</c:v>
                </c:pt>
                <c:pt idx="1133">
                  <c:v>1931.3128479160098</c:v>
                </c:pt>
                <c:pt idx="1134">
                  <c:v>1934.7636812490098</c:v>
                </c:pt>
                <c:pt idx="1135">
                  <c:v>1937.4534034710098</c:v>
                </c:pt>
                <c:pt idx="1136">
                  <c:v>1938.4336814710098</c:v>
                </c:pt>
                <c:pt idx="1137">
                  <c:v>1941.1234036930098</c:v>
                </c:pt>
                <c:pt idx="1138">
                  <c:v>1943.8131259150098</c:v>
                </c:pt>
                <c:pt idx="1139">
                  <c:v>1946.5028481370098</c:v>
                </c:pt>
                <c:pt idx="1140">
                  <c:v>1949.9536814700098</c:v>
                </c:pt>
                <c:pt idx="1141">
                  <c:v>1950.9339594700098</c:v>
                </c:pt>
                <c:pt idx="1142">
                  <c:v>1951.9142374700098</c:v>
                </c:pt>
                <c:pt idx="1143">
                  <c:v>1952.8945154700098</c:v>
                </c:pt>
                <c:pt idx="1144">
                  <c:v>1958.9653488030099</c:v>
                </c:pt>
                <c:pt idx="1145">
                  <c:v>1959.9456268030099</c:v>
                </c:pt>
                <c:pt idx="1146">
                  <c:v>1962.6353490250099</c:v>
                </c:pt>
                <c:pt idx="1147">
                  <c:v>1965.3250712470099</c:v>
                </c:pt>
                <c:pt idx="1148">
                  <c:v>1966.3053492470099</c:v>
                </c:pt>
                <c:pt idx="1149">
                  <c:v>1972.37618258001</c:v>
                </c:pt>
                <c:pt idx="1150">
                  <c:v>1973.35646058001</c:v>
                </c:pt>
                <c:pt idx="1151">
                  <c:v>1974.33673858001</c:v>
                </c:pt>
                <c:pt idx="1152">
                  <c:v>1980.4075719130101</c:v>
                </c:pt>
                <c:pt idx="1153">
                  <c:v>1981.3878499130101</c:v>
                </c:pt>
                <c:pt idx="1154">
                  <c:v>1983.59618324601</c:v>
                </c:pt>
                <c:pt idx="1155">
                  <c:v>1984.57646124601</c:v>
                </c:pt>
                <c:pt idx="1156">
                  <c:v>1985.55673924601</c:v>
                </c:pt>
                <c:pt idx="1157">
                  <c:v>1988.24646146801</c:v>
                </c:pt>
                <c:pt idx="1158">
                  <c:v>1992.85146146801</c:v>
                </c:pt>
                <c:pt idx="1159">
                  <c:v>1995.54118369001</c:v>
                </c:pt>
                <c:pt idx="1160">
                  <c:v>1996.52146169001</c:v>
                </c:pt>
                <c:pt idx="1161">
                  <c:v>1999.21118391201</c:v>
                </c:pt>
                <c:pt idx="1162">
                  <c:v>2001.90090613401</c:v>
                </c:pt>
                <c:pt idx="1163">
                  <c:v>2004.59062835601</c:v>
                </c:pt>
                <c:pt idx="1164">
                  <c:v>2005.57090635601</c:v>
                </c:pt>
                <c:pt idx="1165">
                  <c:v>2010.17590635601</c:v>
                </c:pt>
                <c:pt idx="1166">
                  <c:v>2012.86562857801</c:v>
                </c:pt>
                <c:pt idx="1167">
                  <c:v>2013.84590657801</c:v>
                </c:pt>
                <c:pt idx="1168">
                  <c:v>2014.82618457801</c:v>
                </c:pt>
                <c:pt idx="1169">
                  <c:v>2015.80646257801</c:v>
                </c:pt>
                <c:pt idx="1170">
                  <c:v>2016.78674057801</c:v>
                </c:pt>
                <c:pt idx="1171">
                  <c:v>2017.76701857801</c:v>
                </c:pt>
                <c:pt idx="1172">
                  <c:v>2021.2250741340101</c:v>
                </c:pt>
                <c:pt idx="1173">
                  <c:v>2023.1942408010102</c:v>
                </c:pt>
                <c:pt idx="1174">
                  <c:v>2024.1745188010102</c:v>
                </c:pt>
                <c:pt idx="1175">
                  <c:v>2025.1547968010102</c:v>
                </c:pt>
                <c:pt idx="1176">
                  <c:v>2026.1350748010102</c:v>
                </c:pt>
                <c:pt idx="1177">
                  <c:v>2028.1042414680103</c:v>
                </c:pt>
                <c:pt idx="1178">
                  <c:v>2029.0845194680103</c:v>
                </c:pt>
                <c:pt idx="1179">
                  <c:v>2031.0536861350104</c:v>
                </c:pt>
                <c:pt idx="1180">
                  <c:v>2032.0339641350104</c:v>
                </c:pt>
                <c:pt idx="1181">
                  <c:v>2033.0142421350104</c:v>
                </c:pt>
                <c:pt idx="1182">
                  <c:v>2033.9945201350104</c:v>
                </c:pt>
                <c:pt idx="1183">
                  <c:v>2034.9747981350104</c:v>
                </c:pt>
                <c:pt idx="1184">
                  <c:v>2035.9550761350104</c:v>
                </c:pt>
                <c:pt idx="1185">
                  <c:v>2036.9353541350104</c:v>
                </c:pt>
                <c:pt idx="1186">
                  <c:v>2038.9045208020104</c:v>
                </c:pt>
                <c:pt idx="1187">
                  <c:v>2040.8736874690105</c:v>
                </c:pt>
                <c:pt idx="1188">
                  <c:v>2042.8428541360106</c:v>
                </c:pt>
                <c:pt idx="1189">
                  <c:v>2044.8120208030107</c:v>
                </c:pt>
                <c:pt idx="1190">
                  <c:v>2045.7922988030107</c:v>
                </c:pt>
                <c:pt idx="1191">
                  <c:v>2047.7614654700108</c:v>
                </c:pt>
                <c:pt idx="1192">
                  <c:v>2048.741743470011</c:v>
                </c:pt>
                <c:pt idx="1193">
                  <c:v>2049.722021470011</c:v>
                </c:pt>
                <c:pt idx="1194">
                  <c:v>2051.6911881370111</c:v>
                </c:pt>
                <c:pt idx="1195">
                  <c:v>2054.4278548040111</c:v>
                </c:pt>
                <c:pt idx="1196">
                  <c:v>2056.3970214710112</c:v>
                </c:pt>
                <c:pt idx="1197">
                  <c:v>2058.3661881380112</c:v>
                </c:pt>
                <c:pt idx="1198">
                  <c:v>2061.1028548050112</c:v>
                </c:pt>
                <c:pt idx="1199">
                  <c:v>2062.0831328050112</c:v>
                </c:pt>
                <c:pt idx="1200">
                  <c:v>2064.8197994720113</c:v>
                </c:pt>
                <c:pt idx="1201">
                  <c:v>2067.5564661390113</c:v>
                </c:pt>
                <c:pt idx="1202">
                  <c:v>2068.5367441390113</c:v>
                </c:pt>
                <c:pt idx="1203">
                  <c:v>2071.2734108060113</c:v>
                </c:pt>
                <c:pt idx="1204">
                  <c:v>2074.0100774730113</c:v>
                </c:pt>
                <c:pt idx="1205">
                  <c:v>2075.9792441400114</c:v>
                </c:pt>
                <c:pt idx="1206">
                  <c:v>2077.9484108070114</c:v>
                </c:pt>
                <c:pt idx="1207">
                  <c:v>2078.9286888070114</c:v>
                </c:pt>
                <c:pt idx="1208">
                  <c:v>2079.9089668070114</c:v>
                </c:pt>
                <c:pt idx="1209">
                  <c:v>2080.8892448070114</c:v>
                </c:pt>
                <c:pt idx="1210">
                  <c:v>2083.6259114740114</c:v>
                </c:pt>
                <c:pt idx="1211">
                  <c:v>2085.5950781410115</c:v>
                </c:pt>
                <c:pt idx="1212">
                  <c:v>2088.3317448080115</c:v>
                </c:pt>
                <c:pt idx="1213">
                  <c:v>2091.0684114750115</c:v>
                </c:pt>
                <c:pt idx="1214">
                  <c:v>2092.0486894750115</c:v>
                </c:pt>
                <c:pt idx="1215">
                  <c:v>2094.7853561420116</c:v>
                </c:pt>
                <c:pt idx="1216">
                  <c:v>2096.7545228090116</c:v>
                </c:pt>
                <c:pt idx="1217">
                  <c:v>2097.7348008090116</c:v>
                </c:pt>
                <c:pt idx="1218">
                  <c:v>2099.7039674760117</c:v>
                </c:pt>
                <c:pt idx="1219">
                  <c:v>2100.6842454760117</c:v>
                </c:pt>
                <c:pt idx="1220">
                  <c:v>2101.6645234760117</c:v>
                </c:pt>
                <c:pt idx="1221">
                  <c:v>2102.6448014760117</c:v>
                </c:pt>
                <c:pt idx="1222">
                  <c:v>2103.6250794760117</c:v>
                </c:pt>
                <c:pt idx="1223">
                  <c:v>2105.5942461430118</c:v>
                </c:pt>
                <c:pt idx="1224">
                  <c:v>2108.3309128100118</c:v>
                </c:pt>
                <c:pt idx="1225">
                  <c:v>2109.3111908100118</c:v>
                </c:pt>
                <c:pt idx="1226">
                  <c:v>2111.2803574770119</c:v>
                </c:pt>
                <c:pt idx="1227">
                  <c:v>2112.2606354770119</c:v>
                </c:pt>
                <c:pt idx="1228">
                  <c:v>2113.2409134770119</c:v>
                </c:pt>
                <c:pt idx="1229">
                  <c:v>2115.210080144012</c:v>
                </c:pt>
                <c:pt idx="1230">
                  <c:v>2117.179246811012</c:v>
                </c:pt>
                <c:pt idx="1231">
                  <c:v>2118.159524811012</c:v>
                </c:pt>
                <c:pt idx="1232">
                  <c:v>2119.139802811012</c:v>
                </c:pt>
                <c:pt idx="1233">
                  <c:v>2121.876469478012</c:v>
                </c:pt>
                <c:pt idx="1234">
                  <c:v>2123.8456361450121</c:v>
                </c:pt>
                <c:pt idx="1235">
                  <c:v>2124.8259141450121</c:v>
                </c:pt>
                <c:pt idx="1236">
                  <c:v>2125.8061921450121</c:v>
                </c:pt>
                <c:pt idx="1237">
                  <c:v>2128.5428588120121</c:v>
                </c:pt>
                <c:pt idx="1238">
                  <c:v>2131.2795254790121</c:v>
                </c:pt>
                <c:pt idx="1239">
                  <c:v>2132.2598034790121</c:v>
                </c:pt>
                <c:pt idx="1240">
                  <c:v>2134.9964701460121</c:v>
                </c:pt>
                <c:pt idx="1241">
                  <c:v>2136.9656368130122</c:v>
                </c:pt>
                <c:pt idx="1242">
                  <c:v>2137.9459148130122</c:v>
                </c:pt>
                <c:pt idx="1243">
                  <c:v>2140.6825814800122</c:v>
                </c:pt>
                <c:pt idx="1244">
                  <c:v>2142.6517481470123</c:v>
                </c:pt>
                <c:pt idx="1245">
                  <c:v>2143.6320261470123</c:v>
                </c:pt>
                <c:pt idx="1246">
                  <c:v>2144.6123041470123</c:v>
                </c:pt>
                <c:pt idx="1247">
                  <c:v>2145.5925821470123</c:v>
                </c:pt>
                <c:pt idx="1248">
                  <c:v>2146.5728601470123</c:v>
                </c:pt>
                <c:pt idx="1249">
                  <c:v>2147.5531381470123</c:v>
                </c:pt>
                <c:pt idx="1250">
                  <c:v>2148.5334161470123</c:v>
                </c:pt>
                <c:pt idx="1251">
                  <c:v>2149.5136941470123</c:v>
                </c:pt>
                <c:pt idx="1252">
                  <c:v>2150.4939721470123</c:v>
                </c:pt>
                <c:pt idx="1253">
                  <c:v>2152.4631388140124</c:v>
                </c:pt>
                <c:pt idx="1254">
                  <c:v>2153.4434168140124</c:v>
                </c:pt>
                <c:pt idx="1255">
                  <c:v>2154.4236948140124</c:v>
                </c:pt>
                <c:pt idx="1256">
                  <c:v>2155.4039728140124</c:v>
                </c:pt>
                <c:pt idx="1257">
                  <c:v>2156.3842508140124</c:v>
                </c:pt>
                <c:pt idx="1258">
                  <c:v>2158.3534174810125</c:v>
                </c:pt>
                <c:pt idx="1259">
                  <c:v>2160.3225841480125</c:v>
                </c:pt>
                <c:pt idx="1260">
                  <c:v>2161.3028621480125</c:v>
                </c:pt>
                <c:pt idx="1261">
                  <c:v>2162.2831401480125</c:v>
                </c:pt>
                <c:pt idx="1262">
                  <c:v>2163.2634181480125</c:v>
                </c:pt>
                <c:pt idx="1263">
                  <c:v>2164.2436961480125</c:v>
                </c:pt>
                <c:pt idx="1264">
                  <c:v>2165.1506401480124</c:v>
                </c:pt>
                <c:pt idx="1265">
                  <c:v>2166.0575841480122</c:v>
                </c:pt>
                <c:pt idx="1266">
                  <c:v>2166.9645281480121</c:v>
                </c:pt>
                <c:pt idx="1267">
                  <c:v>2167.8714721480119</c:v>
                </c:pt>
                <c:pt idx="1268">
                  <c:v>2168.7784161480117</c:v>
                </c:pt>
                <c:pt idx="1269">
                  <c:v>2169.6853601480116</c:v>
                </c:pt>
                <c:pt idx="1270">
                  <c:v>2170.5923041480114</c:v>
                </c:pt>
                <c:pt idx="1271">
                  <c:v>2171.4992481480112</c:v>
                </c:pt>
                <c:pt idx="1272">
                  <c:v>2172.4061921480111</c:v>
                </c:pt>
                <c:pt idx="1273">
                  <c:v>2173.3131361480109</c:v>
                </c:pt>
                <c:pt idx="1274">
                  <c:v>2174.2200801480108</c:v>
                </c:pt>
                <c:pt idx="1275">
                  <c:v>2175.1270241480106</c:v>
                </c:pt>
                <c:pt idx="1276">
                  <c:v>2176.0339681480104</c:v>
                </c:pt>
                <c:pt idx="1277">
                  <c:v>2176.9409121480103</c:v>
                </c:pt>
                <c:pt idx="1278">
                  <c:v>2177.8478561480101</c:v>
                </c:pt>
                <c:pt idx="1279">
                  <c:v>2178.75480014801</c:v>
                </c:pt>
                <c:pt idx="1280">
                  <c:v>2179.6617441480098</c:v>
                </c:pt>
                <c:pt idx="1281">
                  <c:v>2180.5686881480096</c:v>
                </c:pt>
                <c:pt idx="1282">
                  <c:v>2181.4756321480095</c:v>
                </c:pt>
                <c:pt idx="1283">
                  <c:v>2184.2122988150095</c:v>
                </c:pt>
                <c:pt idx="1284">
                  <c:v>2189.1928543710096</c:v>
                </c:pt>
                <c:pt idx="1285">
                  <c:v>2193.3164654820098</c:v>
                </c:pt>
                <c:pt idx="1286">
                  <c:v>2196.7745210380099</c:v>
                </c:pt>
                <c:pt idx="1287">
                  <c:v>2201.75507659401</c:v>
                </c:pt>
                <c:pt idx="1288">
                  <c:v>2206.7356321500101</c:v>
                </c:pt>
                <c:pt idx="1289">
                  <c:v>2212.80646548301</c:v>
                </c:pt>
                <c:pt idx="1290">
                  <c:v>2216.25729881601</c:v>
                </c:pt>
                <c:pt idx="1291">
                  <c:v>2217.23757681601</c:v>
                </c:pt>
                <c:pt idx="1292">
                  <c:v>2218.21785481601</c:v>
                </c:pt>
                <c:pt idx="1293">
                  <c:v>2221.66868814901</c:v>
                </c:pt>
                <c:pt idx="1294">
                  <c:v>2225.11952148201</c:v>
                </c:pt>
                <c:pt idx="1295">
                  <c:v>2226.09979948201</c:v>
                </c:pt>
                <c:pt idx="1296">
                  <c:v>2227.08007748201</c:v>
                </c:pt>
                <c:pt idx="1297">
                  <c:v>2231.68507748201</c:v>
                </c:pt>
                <c:pt idx="1298">
                  <c:v>2233.8934108150102</c:v>
                </c:pt>
                <c:pt idx="1299">
                  <c:v>2234.8736888150102</c:v>
                </c:pt>
                <c:pt idx="1300">
                  <c:v>2235.8539668150102</c:v>
                </c:pt>
                <c:pt idx="1301">
                  <c:v>2239.3048001480101</c:v>
                </c:pt>
                <c:pt idx="1302">
                  <c:v>2242.7556334810101</c:v>
                </c:pt>
                <c:pt idx="1303">
                  <c:v>2247.3606334810102</c:v>
                </c:pt>
                <c:pt idx="1304">
                  <c:v>2251.9656334810102</c:v>
                </c:pt>
                <c:pt idx="1305">
                  <c:v>2254.6553557030102</c:v>
                </c:pt>
                <c:pt idx="1306">
                  <c:v>2259.2603557030102</c:v>
                </c:pt>
                <c:pt idx="1307">
                  <c:v>2263.8653557030102</c:v>
                </c:pt>
                <c:pt idx="1308">
                  <c:v>2264.8456337030102</c:v>
                </c:pt>
                <c:pt idx="1309">
                  <c:v>2268.2964670360102</c:v>
                </c:pt>
                <c:pt idx="1310">
                  <c:v>2272.9014670360102</c:v>
                </c:pt>
                <c:pt idx="1311">
                  <c:v>2278.9723003690101</c:v>
                </c:pt>
                <c:pt idx="1312">
                  <c:v>2282.4231337020101</c:v>
                </c:pt>
                <c:pt idx="1313">
                  <c:v>2288.49396703501</c:v>
                </c:pt>
                <c:pt idx="1314">
                  <c:v>2291.94480036801</c:v>
                </c:pt>
                <c:pt idx="1315">
                  <c:v>2294.63452259001</c:v>
                </c:pt>
                <c:pt idx="1316">
                  <c:v>2298.08535592301</c:v>
                </c:pt>
                <c:pt idx="1317">
                  <c:v>2299.06563392301</c:v>
                </c:pt>
                <c:pt idx="1318">
                  <c:v>2300.04591192301</c:v>
                </c:pt>
                <c:pt idx="1319">
                  <c:v>2301.02618992301</c:v>
                </c:pt>
                <c:pt idx="1320">
                  <c:v>2303.71591214501</c:v>
                </c:pt>
                <c:pt idx="1321">
                  <c:v>2307.1667454780099</c:v>
                </c:pt>
                <c:pt idx="1322">
                  <c:v>2309.8564677000099</c:v>
                </c:pt>
                <c:pt idx="1323">
                  <c:v>2310.8367457000099</c:v>
                </c:pt>
                <c:pt idx="1324">
                  <c:v>2315.44174570001</c:v>
                </c:pt>
                <c:pt idx="1325">
                  <c:v>2316.42202370001</c:v>
                </c:pt>
                <c:pt idx="1326">
                  <c:v>2322.4928570330098</c:v>
                </c:pt>
                <c:pt idx="1327">
                  <c:v>2323.4731350330098</c:v>
                </c:pt>
                <c:pt idx="1328">
                  <c:v>2324.4534130330098</c:v>
                </c:pt>
                <c:pt idx="1329">
                  <c:v>2325.4336910330098</c:v>
                </c:pt>
                <c:pt idx="1330">
                  <c:v>2331.5045243660097</c:v>
                </c:pt>
                <c:pt idx="1331">
                  <c:v>2332.4848023660097</c:v>
                </c:pt>
                <c:pt idx="1332">
                  <c:v>2335.1745245880097</c:v>
                </c:pt>
                <c:pt idx="1333">
                  <c:v>2341.2453579210096</c:v>
                </c:pt>
                <c:pt idx="1334">
                  <c:v>2342.2256359210096</c:v>
                </c:pt>
                <c:pt idx="1335">
                  <c:v>2346.8306359210096</c:v>
                </c:pt>
                <c:pt idx="1336">
                  <c:v>2347.8109139210096</c:v>
                </c:pt>
                <c:pt idx="1337">
                  <c:v>2348.7911919210096</c:v>
                </c:pt>
                <c:pt idx="1338">
                  <c:v>2349.7714699210096</c:v>
                </c:pt>
                <c:pt idx="1339">
                  <c:v>2352.4611921430096</c:v>
                </c:pt>
                <c:pt idx="1340">
                  <c:v>2355.1509143650096</c:v>
                </c:pt>
                <c:pt idx="1341">
                  <c:v>2358.6017476980096</c:v>
                </c:pt>
                <c:pt idx="1342">
                  <c:v>2359.5820256980096</c:v>
                </c:pt>
                <c:pt idx="1343">
                  <c:v>2360.5623036980096</c:v>
                </c:pt>
                <c:pt idx="1344">
                  <c:v>2364.0131370310096</c:v>
                </c:pt>
                <c:pt idx="1345">
                  <c:v>2364.9934150310096</c:v>
                </c:pt>
                <c:pt idx="1346">
                  <c:v>2365.9736930310096</c:v>
                </c:pt>
                <c:pt idx="1347">
                  <c:v>2366.9539710310096</c:v>
                </c:pt>
                <c:pt idx="1348">
                  <c:v>2367.9342490310096</c:v>
                </c:pt>
                <c:pt idx="1349">
                  <c:v>2372.5392490310096</c:v>
                </c:pt>
                <c:pt idx="1350">
                  <c:v>2375.9900823640096</c:v>
                </c:pt>
                <c:pt idx="1351">
                  <c:v>2376.9703603640096</c:v>
                </c:pt>
                <c:pt idx="1352">
                  <c:v>2377.9506383640096</c:v>
                </c:pt>
                <c:pt idx="1353">
                  <c:v>2380.6403605860096</c:v>
                </c:pt>
                <c:pt idx="1354">
                  <c:v>2381.6206385860096</c:v>
                </c:pt>
                <c:pt idx="1355">
                  <c:v>2384.3103608080096</c:v>
                </c:pt>
                <c:pt idx="1356">
                  <c:v>2387.0000830300096</c:v>
                </c:pt>
                <c:pt idx="1357">
                  <c:v>2393.0709163630095</c:v>
                </c:pt>
                <c:pt idx="1358">
                  <c:v>2394.0511943630095</c:v>
                </c:pt>
                <c:pt idx="1359">
                  <c:v>2396.7409165850095</c:v>
                </c:pt>
                <c:pt idx="1360">
                  <c:v>2399.4306388070095</c:v>
                </c:pt>
                <c:pt idx="1361">
                  <c:v>2402.8814721400095</c:v>
                </c:pt>
                <c:pt idx="1362">
                  <c:v>2407.4864721400095</c:v>
                </c:pt>
                <c:pt idx="1363">
                  <c:v>2410.1761943620095</c:v>
                </c:pt>
                <c:pt idx="1364">
                  <c:v>2412.8659165840095</c:v>
                </c:pt>
                <c:pt idx="1365">
                  <c:v>2417.4709165840095</c:v>
                </c:pt>
                <c:pt idx="1366">
                  <c:v>2418.4511945840095</c:v>
                </c:pt>
                <c:pt idx="1367">
                  <c:v>2424.5220279170094</c:v>
                </c:pt>
                <c:pt idx="1368">
                  <c:v>2425.5023059170094</c:v>
                </c:pt>
                <c:pt idx="1369">
                  <c:v>2428.1920281390094</c:v>
                </c:pt>
                <c:pt idx="1370">
                  <c:v>2429.1723061390094</c:v>
                </c:pt>
                <c:pt idx="1371">
                  <c:v>2432.6231394720094</c:v>
                </c:pt>
                <c:pt idx="1372">
                  <c:v>2433.6034174720094</c:v>
                </c:pt>
                <c:pt idx="1373">
                  <c:v>2438.2084174720094</c:v>
                </c:pt>
                <c:pt idx="1374">
                  <c:v>2439.1886954720094</c:v>
                </c:pt>
                <c:pt idx="1375">
                  <c:v>2442.6395288050094</c:v>
                </c:pt>
                <c:pt idx="1376">
                  <c:v>2445.3292510270094</c:v>
                </c:pt>
                <c:pt idx="1377">
                  <c:v>2446.3095290270094</c:v>
                </c:pt>
                <c:pt idx="1378">
                  <c:v>2447.2898070270094</c:v>
                </c:pt>
                <c:pt idx="1379">
                  <c:v>2449.9795292490094</c:v>
                </c:pt>
                <c:pt idx="1380">
                  <c:v>2453.4303625820094</c:v>
                </c:pt>
                <c:pt idx="1381">
                  <c:v>2456.8811959150094</c:v>
                </c:pt>
                <c:pt idx="1382">
                  <c:v>2457.8614739150094</c:v>
                </c:pt>
                <c:pt idx="1383">
                  <c:v>2460.5511961370094</c:v>
                </c:pt>
                <c:pt idx="1384">
                  <c:v>2461.5314741370094</c:v>
                </c:pt>
                <c:pt idx="1385">
                  <c:v>2462.5117521370094</c:v>
                </c:pt>
                <c:pt idx="1386">
                  <c:v>2463.4920301370094</c:v>
                </c:pt>
                <c:pt idx="1387">
                  <c:v>2464.4723081370093</c:v>
                </c:pt>
                <c:pt idx="1388">
                  <c:v>2465.4525861370093</c:v>
                </c:pt>
                <c:pt idx="1389">
                  <c:v>2466.4328641370093</c:v>
                </c:pt>
                <c:pt idx="1390">
                  <c:v>2467.4131421370093</c:v>
                </c:pt>
                <c:pt idx="1391">
                  <c:v>2468.3934201370093</c:v>
                </c:pt>
                <c:pt idx="1392">
                  <c:v>2469.3736981370093</c:v>
                </c:pt>
                <c:pt idx="1393">
                  <c:v>2470.2806421370092</c:v>
                </c:pt>
                <c:pt idx="1394">
                  <c:v>2471.187586137009</c:v>
                </c:pt>
                <c:pt idx="1395">
                  <c:v>2472.0945301370089</c:v>
                </c:pt>
                <c:pt idx="1396">
                  <c:v>2473.0014741370087</c:v>
                </c:pt>
                <c:pt idx="1397">
                  <c:v>2473.9084181370085</c:v>
                </c:pt>
                <c:pt idx="1398">
                  <c:v>2474.8153621370084</c:v>
                </c:pt>
                <c:pt idx="1399">
                  <c:v>2475.7223061370082</c:v>
                </c:pt>
                <c:pt idx="1400">
                  <c:v>2476.6292501370081</c:v>
                </c:pt>
                <c:pt idx="1401">
                  <c:v>2477.5361941370079</c:v>
                </c:pt>
                <c:pt idx="1402">
                  <c:v>2478.4431381370077</c:v>
                </c:pt>
                <c:pt idx="1403">
                  <c:v>2479.3500821370076</c:v>
                </c:pt>
                <c:pt idx="1404">
                  <c:v>2480.2570261370074</c:v>
                </c:pt>
                <c:pt idx="1405">
                  <c:v>2481.1639701370073</c:v>
                </c:pt>
                <c:pt idx="1406">
                  <c:v>2482.0709141370071</c:v>
                </c:pt>
                <c:pt idx="1407">
                  <c:v>2482.9778581370069</c:v>
                </c:pt>
                <c:pt idx="1408">
                  <c:v>2483.8848021370068</c:v>
                </c:pt>
                <c:pt idx="1409">
                  <c:v>2484.7917461370066</c:v>
                </c:pt>
                <c:pt idx="1410">
                  <c:v>2485.6986901370065</c:v>
                </c:pt>
                <c:pt idx="1411">
                  <c:v>2486.6056341370063</c:v>
                </c:pt>
                <c:pt idx="1412">
                  <c:v>2487.5125781370061</c:v>
                </c:pt>
                <c:pt idx="1413">
                  <c:v>2488.419522137006</c:v>
                </c:pt>
                <c:pt idx="1414">
                  <c:v>2489.3264661370058</c:v>
                </c:pt>
                <c:pt idx="1415">
                  <c:v>2490.2334101370056</c:v>
                </c:pt>
                <c:pt idx="1416">
                  <c:v>2491.1403541370055</c:v>
                </c:pt>
                <c:pt idx="1417">
                  <c:v>2492.0472981370053</c:v>
                </c:pt>
                <c:pt idx="1418">
                  <c:v>2492.9542421370052</c:v>
                </c:pt>
                <c:pt idx="1419">
                  <c:v>2493.861186137005</c:v>
                </c:pt>
                <c:pt idx="1420">
                  <c:v>2494.7681301370048</c:v>
                </c:pt>
                <c:pt idx="1421">
                  <c:v>2495.6750741370047</c:v>
                </c:pt>
                <c:pt idx="1422">
                  <c:v>2496.5820181370045</c:v>
                </c:pt>
                <c:pt idx="1423">
                  <c:v>2497.4889621370044</c:v>
                </c:pt>
                <c:pt idx="1424">
                  <c:v>2498.3959061370042</c:v>
                </c:pt>
                <c:pt idx="1425">
                  <c:v>2499.302850137004</c:v>
                </c:pt>
                <c:pt idx="1426">
                  <c:v>2500.2097941370039</c:v>
                </c:pt>
                <c:pt idx="1427">
                  <c:v>2501.1167381370037</c:v>
                </c:pt>
                <c:pt idx="1428">
                  <c:v>2502.0236821370036</c:v>
                </c:pt>
                <c:pt idx="1429">
                  <c:v>2502.9306261370034</c:v>
                </c:pt>
                <c:pt idx="1430">
                  <c:v>2503.8375701370032</c:v>
                </c:pt>
                <c:pt idx="1431">
                  <c:v>2504.7445141370031</c:v>
                </c:pt>
                <c:pt idx="1432">
                  <c:v>2505.6514581370029</c:v>
                </c:pt>
                <c:pt idx="1433">
                  <c:v>2506.5584021370028</c:v>
                </c:pt>
                <c:pt idx="1434">
                  <c:v>2507.4653461370026</c:v>
                </c:pt>
                <c:pt idx="1435">
                  <c:v>2508.3722901370024</c:v>
                </c:pt>
                <c:pt idx="1436">
                  <c:v>2509.2792341370023</c:v>
                </c:pt>
                <c:pt idx="1437">
                  <c:v>2510.1861781370021</c:v>
                </c:pt>
                <c:pt idx="1438">
                  <c:v>2511.093122137002</c:v>
                </c:pt>
                <c:pt idx="1439">
                  <c:v>2512.0000661370018</c:v>
                </c:pt>
                <c:pt idx="1440">
                  <c:v>2512.9070101370016</c:v>
                </c:pt>
                <c:pt idx="1441">
                  <c:v>2513.8139541370015</c:v>
                </c:pt>
                <c:pt idx="1442">
                  <c:v>2514.7208981370013</c:v>
                </c:pt>
                <c:pt idx="1443">
                  <c:v>2515.6278421370012</c:v>
                </c:pt>
                <c:pt idx="1444">
                  <c:v>2516.534786137001</c:v>
                </c:pt>
                <c:pt idx="1445">
                  <c:v>2517.4417301370008</c:v>
                </c:pt>
                <c:pt idx="1446">
                  <c:v>2518.3486741370007</c:v>
                </c:pt>
                <c:pt idx="1447">
                  <c:v>2519.2556181370005</c:v>
                </c:pt>
                <c:pt idx="1448">
                  <c:v>2520.1625621370004</c:v>
                </c:pt>
                <c:pt idx="1449">
                  <c:v>2521.0695061370002</c:v>
                </c:pt>
                <c:pt idx="1450">
                  <c:v>2521.976450137</c:v>
                </c:pt>
                <c:pt idx="1451">
                  <c:v>2522.8833941369999</c:v>
                </c:pt>
                <c:pt idx="1452">
                  <c:v>2523.7903381369997</c:v>
                </c:pt>
                <c:pt idx="1453">
                  <c:v>2524.6972821369995</c:v>
                </c:pt>
                <c:pt idx="1454">
                  <c:v>2525.6042261369994</c:v>
                </c:pt>
                <c:pt idx="1455">
                  <c:v>2526.5111701369992</c:v>
                </c:pt>
                <c:pt idx="1456">
                  <c:v>2527.4181141369991</c:v>
                </c:pt>
                <c:pt idx="1457">
                  <c:v>2528.3250581369989</c:v>
                </c:pt>
                <c:pt idx="1458">
                  <c:v>2529.2320021369987</c:v>
                </c:pt>
                <c:pt idx="1459">
                  <c:v>2530.1389461369986</c:v>
                </c:pt>
                <c:pt idx="1460">
                  <c:v>2531.0458901369984</c:v>
                </c:pt>
                <c:pt idx="1461">
                  <c:v>2531.9528341369983</c:v>
                </c:pt>
                <c:pt idx="1462">
                  <c:v>2532.8597781369981</c:v>
                </c:pt>
                <c:pt idx="1463">
                  <c:v>2533.7667221369979</c:v>
                </c:pt>
                <c:pt idx="1464">
                  <c:v>2534.6736661369978</c:v>
                </c:pt>
                <c:pt idx="1465">
                  <c:v>2535.5806101369976</c:v>
                </c:pt>
                <c:pt idx="1466">
                  <c:v>2536.4875541369975</c:v>
                </c:pt>
                <c:pt idx="1467">
                  <c:v>2537.3944981369973</c:v>
                </c:pt>
                <c:pt idx="1468">
                  <c:v>2538.3014421369971</c:v>
                </c:pt>
                <c:pt idx="1469">
                  <c:v>2539.208386136997</c:v>
                </c:pt>
                <c:pt idx="1470">
                  <c:v>2540.1153301369968</c:v>
                </c:pt>
                <c:pt idx="1471">
                  <c:v>2541.0222741369967</c:v>
                </c:pt>
                <c:pt idx="1472">
                  <c:v>2541.9292181369965</c:v>
                </c:pt>
                <c:pt idx="1473">
                  <c:v>2542.8361621369963</c:v>
                </c:pt>
                <c:pt idx="1474">
                  <c:v>2544.8053288039964</c:v>
                </c:pt>
                <c:pt idx="1475">
                  <c:v>2546.7744954709965</c:v>
                </c:pt>
                <c:pt idx="1476">
                  <c:v>2548.7436621379966</c:v>
                </c:pt>
                <c:pt idx="1477">
                  <c:v>2552.2017176939967</c:v>
                </c:pt>
                <c:pt idx="1478">
                  <c:v>2554.9383843609967</c:v>
                </c:pt>
                <c:pt idx="1479">
                  <c:v>2555.9186623609967</c:v>
                </c:pt>
                <c:pt idx="1480">
                  <c:v>2556.8989403609967</c:v>
                </c:pt>
                <c:pt idx="1481">
                  <c:v>2557.8792183609967</c:v>
                </c:pt>
                <c:pt idx="1482">
                  <c:v>2558.8594963609967</c:v>
                </c:pt>
                <c:pt idx="1483">
                  <c:v>2559.7664403609965</c:v>
                </c:pt>
                <c:pt idx="1484">
                  <c:v>2560.6733843609964</c:v>
                </c:pt>
                <c:pt idx="1485">
                  <c:v>2561.5803283609962</c:v>
                </c:pt>
                <c:pt idx="1486">
                  <c:v>2562.487272360996</c:v>
                </c:pt>
                <c:pt idx="1487">
                  <c:v>2563.3942163609959</c:v>
                </c:pt>
                <c:pt idx="1488">
                  <c:v>2564.3011603609957</c:v>
                </c:pt>
                <c:pt idx="1489">
                  <c:v>2565.2081043609955</c:v>
                </c:pt>
                <c:pt idx="1490">
                  <c:v>2566.1150483609954</c:v>
                </c:pt>
                <c:pt idx="1491">
                  <c:v>2567.0219923609952</c:v>
                </c:pt>
                <c:pt idx="1492">
                  <c:v>2567.9289363609951</c:v>
                </c:pt>
                <c:pt idx="1493">
                  <c:v>2568.8358803609949</c:v>
                </c:pt>
                <c:pt idx="1494">
                  <c:v>2569.7428243609947</c:v>
                </c:pt>
                <c:pt idx="1495">
                  <c:v>2570.6497683609946</c:v>
                </c:pt>
                <c:pt idx="1496">
                  <c:v>2571.5567123609944</c:v>
                </c:pt>
                <c:pt idx="1497">
                  <c:v>2572.4636563609943</c:v>
                </c:pt>
                <c:pt idx="1498">
                  <c:v>2573.3706003609941</c:v>
                </c:pt>
                <c:pt idx="1499">
                  <c:v>2574.2775443609939</c:v>
                </c:pt>
                <c:pt idx="1500">
                  <c:v>2577.014211027994</c:v>
                </c:pt>
                <c:pt idx="1501">
                  <c:v>2580.472266583994</c:v>
                </c:pt>
                <c:pt idx="1502">
                  <c:v>2583.9303221399941</c:v>
                </c:pt>
                <c:pt idx="1503">
                  <c:v>2588.9108776959943</c:v>
                </c:pt>
                <c:pt idx="1504">
                  <c:v>2593.0344888069944</c:v>
                </c:pt>
                <c:pt idx="1505">
                  <c:v>2597.1580999179946</c:v>
                </c:pt>
                <c:pt idx="1506">
                  <c:v>2599.8947665849946</c:v>
                </c:pt>
                <c:pt idx="1507">
                  <c:v>2603.3528221409947</c:v>
                </c:pt>
                <c:pt idx="1508">
                  <c:v>2606.8036554739947</c:v>
                </c:pt>
                <c:pt idx="1509">
                  <c:v>2610.2544888069947</c:v>
                </c:pt>
                <c:pt idx="1510">
                  <c:v>2612.9442110289947</c:v>
                </c:pt>
                <c:pt idx="1511">
                  <c:v>2613.9244890289947</c:v>
                </c:pt>
                <c:pt idx="1512">
                  <c:v>2614.9047670289947</c:v>
                </c:pt>
                <c:pt idx="1513">
                  <c:v>2617.1131003619948</c:v>
                </c:pt>
                <c:pt idx="1514">
                  <c:v>2618.0933783619948</c:v>
                </c:pt>
                <c:pt idx="1515">
                  <c:v>2619.0736563619948</c:v>
                </c:pt>
                <c:pt idx="1516">
                  <c:v>2620.0539343619948</c:v>
                </c:pt>
                <c:pt idx="1517">
                  <c:v>2621.0342123619948</c:v>
                </c:pt>
                <c:pt idx="1518">
                  <c:v>2622.0144903619948</c:v>
                </c:pt>
                <c:pt idx="1519">
                  <c:v>2622.9947683619948</c:v>
                </c:pt>
                <c:pt idx="1520">
                  <c:v>2625.7314350289948</c:v>
                </c:pt>
                <c:pt idx="1521">
                  <c:v>2626.7117130289948</c:v>
                </c:pt>
                <c:pt idx="1522">
                  <c:v>2628.6808796959949</c:v>
                </c:pt>
                <c:pt idx="1523">
                  <c:v>2629.6611576959949</c:v>
                </c:pt>
                <c:pt idx="1524">
                  <c:v>2631.630324362995</c:v>
                </c:pt>
                <c:pt idx="1525">
                  <c:v>2634.366991029995</c:v>
                </c:pt>
                <c:pt idx="1526">
                  <c:v>2636.3361576969951</c:v>
                </c:pt>
                <c:pt idx="1527">
                  <c:v>2639.0728243639951</c:v>
                </c:pt>
                <c:pt idx="1528">
                  <c:v>2640.0531023639951</c:v>
                </c:pt>
                <c:pt idx="1529">
                  <c:v>2642.0222690309952</c:v>
                </c:pt>
                <c:pt idx="1530">
                  <c:v>2643.9914356979953</c:v>
                </c:pt>
                <c:pt idx="1531">
                  <c:v>2644.9717136979953</c:v>
                </c:pt>
                <c:pt idx="1532">
                  <c:v>2647.7083803649953</c:v>
                </c:pt>
                <c:pt idx="1533">
                  <c:v>2650.4450470319953</c:v>
                </c:pt>
                <c:pt idx="1534">
                  <c:v>2653.1347692539953</c:v>
                </c:pt>
                <c:pt idx="1535">
                  <c:v>2654.1150472539953</c:v>
                </c:pt>
                <c:pt idx="1536">
                  <c:v>2656.8047694759953</c:v>
                </c:pt>
                <c:pt idx="1537">
                  <c:v>2657.7850474759953</c:v>
                </c:pt>
                <c:pt idx="1538">
                  <c:v>2658.7653254759953</c:v>
                </c:pt>
                <c:pt idx="1539">
                  <c:v>2659.7456034759953</c:v>
                </c:pt>
                <c:pt idx="1540">
                  <c:v>2661.7147701429953</c:v>
                </c:pt>
                <c:pt idx="1541">
                  <c:v>2662.6950481429953</c:v>
                </c:pt>
                <c:pt idx="1542">
                  <c:v>2663.6753261429953</c:v>
                </c:pt>
                <c:pt idx="1543">
                  <c:v>2665.6444928099954</c:v>
                </c:pt>
                <c:pt idx="1544">
                  <c:v>2666.6247708099954</c:v>
                </c:pt>
                <c:pt idx="1545">
                  <c:v>2668.5939374769955</c:v>
                </c:pt>
                <c:pt idx="1546">
                  <c:v>2669.5742154769955</c:v>
                </c:pt>
                <c:pt idx="1547">
                  <c:v>2671.5433821439956</c:v>
                </c:pt>
                <c:pt idx="1548">
                  <c:v>2672.5236601439956</c:v>
                </c:pt>
                <c:pt idx="1549">
                  <c:v>2674.4928268109957</c:v>
                </c:pt>
                <c:pt idx="1550">
                  <c:v>2675.4731048109957</c:v>
                </c:pt>
                <c:pt idx="1551">
                  <c:v>2676.4533828109957</c:v>
                </c:pt>
                <c:pt idx="1552">
                  <c:v>2677.4336608109957</c:v>
                </c:pt>
                <c:pt idx="1553">
                  <c:v>2678.4139388109957</c:v>
                </c:pt>
                <c:pt idx="1554">
                  <c:v>2679.3942168109957</c:v>
                </c:pt>
                <c:pt idx="1555">
                  <c:v>2680.3744948109957</c:v>
                </c:pt>
                <c:pt idx="1556">
                  <c:v>2681.3547728109957</c:v>
                </c:pt>
                <c:pt idx="1557">
                  <c:v>2682.2617168109955</c:v>
                </c:pt>
                <c:pt idx="1558">
                  <c:v>2683.1686608109953</c:v>
                </c:pt>
                <c:pt idx="1559">
                  <c:v>2684.0756048109952</c:v>
                </c:pt>
                <c:pt idx="1560">
                  <c:v>2684.982548810995</c:v>
                </c:pt>
                <c:pt idx="1561">
                  <c:v>2685.8894928109949</c:v>
                </c:pt>
                <c:pt idx="1562">
                  <c:v>2686.7964368109947</c:v>
                </c:pt>
                <c:pt idx="1563">
                  <c:v>2687.7033808109945</c:v>
                </c:pt>
                <c:pt idx="1564">
                  <c:v>2688.6103248109944</c:v>
                </c:pt>
                <c:pt idx="1565">
                  <c:v>2689.5172688109942</c:v>
                </c:pt>
                <c:pt idx="1566">
                  <c:v>2690.424212810994</c:v>
                </c:pt>
                <c:pt idx="1567">
                  <c:v>2691.3311568109939</c:v>
                </c:pt>
                <c:pt idx="1568">
                  <c:v>2692.2381008109937</c:v>
                </c:pt>
                <c:pt idx="1569">
                  <c:v>2693.1450448109936</c:v>
                </c:pt>
                <c:pt idx="1570">
                  <c:v>2694.0519888109934</c:v>
                </c:pt>
                <c:pt idx="1571">
                  <c:v>2694.9589328109932</c:v>
                </c:pt>
                <c:pt idx="1572">
                  <c:v>2695.8658768109931</c:v>
                </c:pt>
                <c:pt idx="1573">
                  <c:v>2696.7728208109929</c:v>
                </c:pt>
                <c:pt idx="1574">
                  <c:v>2697.6797648109928</c:v>
                </c:pt>
                <c:pt idx="1575">
                  <c:v>2698.5867088109926</c:v>
                </c:pt>
                <c:pt idx="1576">
                  <c:v>2699.4936528109924</c:v>
                </c:pt>
                <c:pt idx="1577">
                  <c:v>2700.4005968109923</c:v>
                </c:pt>
                <c:pt idx="1578">
                  <c:v>2701.3075408109921</c:v>
                </c:pt>
                <c:pt idx="1579">
                  <c:v>2702.214484810992</c:v>
                </c:pt>
                <c:pt idx="1580">
                  <c:v>2703.1214288109918</c:v>
                </c:pt>
                <c:pt idx="1581">
                  <c:v>2704.0283728109916</c:v>
                </c:pt>
                <c:pt idx="1582">
                  <c:v>2704.9353168109915</c:v>
                </c:pt>
                <c:pt idx="1583">
                  <c:v>2705.8422608109913</c:v>
                </c:pt>
                <c:pt idx="1584">
                  <c:v>2706.7492048109912</c:v>
                </c:pt>
                <c:pt idx="1585">
                  <c:v>2707.656148810991</c:v>
                </c:pt>
                <c:pt idx="1586">
                  <c:v>2708.5630928109908</c:v>
                </c:pt>
                <c:pt idx="1587">
                  <c:v>2709.4700368109907</c:v>
                </c:pt>
                <c:pt idx="1588">
                  <c:v>2710.3769808109905</c:v>
                </c:pt>
                <c:pt idx="1589">
                  <c:v>2711.2839248109904</c:v>
                </c:pt>
                <c:pt idx="1590">
                  <c:v>2712.1908688109902</c:v>
                </c:pt>
                <c:pt idx="1591">
                  <c:v>2713.09781281099</c:v>
                </c:pt>
                <c:pt idx="1592">
                  <c:v>2714.0047568109899</c:v>
                </c:pt>
                <c:pt idx="1593">
                  <c:v>2714.9117008109897</c:v>
                </c:pt>
                <c:pt idx="1594">
                  <c:v>2715.8186448109896</c:v>
                </c:pt>
                <c:pt idx="1595">
                  <c:v>2716.7255888109894</c:v>
                </c:pt>
                <c:pt idx="1596">
                  <c:v>2717.6325328109892</c:v>
                </c:pt>
                <c:pt idx="1597">
                  <c:v>2718.5394768109891</c:v>
                </c:pt>
                <c:pt idx="1598">
                  <c:v>2719.4464208109889</c:v>
                </c:pt>
                <c:pt idx="1599">
                  <c:v>2720.3533648109888</c:v>
                </c:pt>
                <c:pt idx="1600">
                  <c:v>2721.2603088109886</c:v>
                </c:pt>
                <c:pt idx="1601">
                  <c:v>2722.1672528109884</c:v>
                </c:pt>
                <c:pt idx="1602">
                  <c:v>2723.0741968109883</c:v>
                </c:pt>
                <c:pt idx="1603">
                  <c:v>2723.9811408109881</c:v>
                </c:pt>
                <c:pt idx="1604">
                  <c:v>2724.8880848109879</c:v>
                </c:pt>
                <c:pt idx="1605">
                  <c:v>2725.7950288109878</c:v>
                </c:pt>
                <c:pt idx="1606">
                  <c:v>2726.7019728109876</c:v>
                </c:pt>
                <c:pt idx="1607">
                  <c:v>2727.6089168109875</c:v>
                </c:pt>
                <c:pt idx="1608">
                  <c:v>2728.5158608109873</c:v>
                </c:pt>
                <c:pt idx="1609">
                  <c:v>2729.4228048109871</c:v>
                </c:pt>
                <c:pt idx="1610">
                  <c:v>2730.329748810987</c:v>
                </c:pt>
                <c:pt idx="1611">
                  <c:v>2731.2366928109868</c:v>
                </c:pt>
                <c:pt idx="1612">
                  <c:v>2732.1436368109867</c:v>
                </c:pt>
                <c:pt idx="1613">
                  <c:v>2733.0505808109865</c:v>
                </c:pt>
                <c:pt idx="1614">
                  <c:v>2733.9575248109863</c:v>
                </c:pt>
                <c:pt idx="1615">
                  <c:v>2734.8644688109862</c:v>
                </c:pt>
                <c:pt idx="1616">
                  <c:v>2735.771412810986</c:v>
                </c:pt>
                <c:pt idx="1617">
                  <c:v>2736.6783568109859</c:v>
                </c:pt>
                <c:pt idx="1618">
                  <c:v>2737.5853008109857</c:v>
                </c:pt>
                <c:pt idx="1619">
                  <c:v>2738.4922448109855</c:v>
                </c:pt>
                <c:pt idx="1620">
                  <c:v>2740.4614114779856</c:v>
                </c:pt>
                <c:pt idx="1621">
                  <c:v>2743.9194670339857</c:v>
                </c:pt>
                <c:pt idx="1622">
                  <c:v>2748.9000225899858</c:v>
                </c:pt>
                <c:pt idx="1623">
                  <c:v>2753.880578145986</c:v>
                </c:pt>
                <c:pt idx="1624">
                  <c:v>2758.8611337019861</c:v>
                </c:pt>
                <c:pt idx="1625">
                  <c:v>2772.9394670319862</c:v>
                </c:pt>
                <c:pt idx="1626">
                  <c:v>2773.9197450319862</c:v>
                </c:pt>
                <c:pt idx="1627">
                  <c:v>2774.9000230319862</c:v>
                </c:pt>
                <c:pt idx="1628">
                  <c:v>2775.8803010319862</c:v>
                </c:pt>
                <c:pt idx="1629">
                  <c:v>2776.8605790319862</c:v>
                </c:pt>
                <c:pt idx="1630">
                  <c:v>2778.8297456989862</c:v>
                </c:pt>
                <c:pt idx="1631">
                  <c:v>2779.8100236989862</c:v>
                </c:pt>
                <c:pt idx="1632">
                  <c:v>2782.5466903659863</c:v>
                </c:pt>
                <c:pt idx="1633">
                  <c:v>2783.5269683659862</c:v>
                </c:pt>
                <c:pt idx="1634">
                  <c:v>2786.2636350329863</c:v>
                </c:pt>
                <c:pt idx="1635">
                  <c:v>2789.0003016999863</c:v>
                </c:pt>
                <c:pt idx="1636">
                  <c:v>2789.9805796999863</c:v>
                </c:pt>
                <c:pt idx="1637">
                  <c:v>2790.9608576999863</c:v>
                </c:pt>
                <c:pt idx="1638">
                  <c:v>2793.6975243669863</c:v>
                </c:pt>
                <c:pt idx="1639">
                  <c:v>2795.6666910339864</c:v>
                </c:pt>
                <c:pt idx="1640">
                  <c:v>2796.6469690339864</c:v>
                </c:pt>
                <c:pt idx="1641">
                  <c:v>2797.6272470339864</c:v>
                </c:pt>
                <c:pt idx="1642">
                  <c:v>2800.3639137009864</c:v>
                </c:pt>
                <c:pt idx="1643">
                  <c:v>2801.3441917009864</c:v>
                </c:pt>
                <c:pt idx="1644">
                  <c:v>2802.3244697009864</c:v>
                </c:pt>
                <c:pt idx="1645">
                  <c:v>2803.3047477009864</c:v>
                </c:pt>
                <c:pt idx="1646">
                  <c:v>2804.2850257009864</c:v>
                </c:pt>
                <c:pt idx="1647">
                  <c:v>2805.2653037009864</c:v>
                </c:pt>
                <c:pt idx="1648">
                  <c:v>2807.2344703679864</c:v>
                </c:pt>
                <c:pt idx="1649">
                  <c:v>2808.2147483679864</c:v>
                </c:pt>
                <c:pt idx="1650">
                  <c:v>2810.9514150349864</c:v>
                </c:pt>
                <c:pt idx="1651">
                  <c:v>2812.9205817019865</c:v>
                </c:pt>
                <c:pt idx="1652">
                  <c:v>2815.6572483689865</c:v>
                </c:pt>
                <c:pt idx="1653">
                  <c:v>2817.6264150359866</c:v>
                </c:pt>
                <c:pt idx="1654">
                  <c:v>2819.5955817029867</c:v>
                </c:pt>
                <c:pt idx="1655">
                  <c:v>2820.5758597029867</c:v>
                </c:pt>
                <c:pt idx="1656">
                  <c:v>2822.5450263699868</c:v>
                </c:pt>
                <c:pt idx="1657">
                  <c:v>2823.5253043699868</c:v>
                </c:pt>
                <c:pt idx="1658">
                  <c:v>2824.5055823699868</c:v>
                </c:pt>
                <c:pt idx="1659">
                  <c:v>2827.2422490369868</c:v>
                </c:pt>
                <c:pt idx="1660">
                  <c:v>2829.9789157039868</c:v>
                </c:pt>
                <c:pt idx="1661">
                  <c:v>2832.7155823709868</c:v>
                </c:pt>
                <c:pt idx="1662">
                  <c:v>2833.6958603709868</c:v>
                </c:pt>
                <c:pt idx="1663">
                  <c:v>2834.6761383709868</c:v>
                </c:pt>
                <c:pt idx="1664">
                  <c:v>2836.6453050379869</c:v>
                </c:pt>
                <c:pt idx="1665">
                  <c:v>2837.6255830379869</c:v>
                </c:pt>
                <c:pt idx="1666">
                  <c:v>2839.594749704987</c:v>
                </c:pt>
                <c:pt idx="1667">
                  <c:v>2840.575027704987</c:v>
                </c:pt>
                <c:pt idx="1668">
                  <c:v>2841.5553057049869</c:v>
                </c:pt>
                <c:pt idx="1669">
                  <c:v>2842.5355837049869</c:v>
                </c:pt>
                <c:pt idx="1670">
                  <c:v>2843.5158617049869</c:v>
                </c:pt>
                <c:pt idx="1671">
                  <c:v>2844.4228057049868</c:v>
                </c:pt>
                <c:pt idx="1672">
                  <c:v>2845.3297497049866</c:v>
                </c:pt>
                <c:pt idx="1673">
                  <c:v>2846.2366937049865</c:v>
                </c:pt>
                <c:pt idx="1674">
                  <c:v>2847.1436377049863</c:v>
                </c:pt>
                <c:pt idx="1675">
                  <c:v>2848.0505817049861</c:v>
                </c:pt>
                <c:pt idx="1676">
                  <c:v>2848.957525704986</c:v>
                </c:pt>
                <c:pt idx="1677">
                  <c:v>2849.8644697049858</c:v>
                </c:pt>
                <c:pt idx="1678">
                  <c:v>2850.7714137049857</c:v>
                </c:pt>
                <c:pt idx="1679">
                  <c:v>2851.6783577049855</c:v>
                </c:pt>
                <c:pt idx="1680">
                  <c:v>2852.5853017049853</c:v>
                </c:pt>
                <c:pt idx="1681">
                  <c:v>2853.4922457049852</c:v>
                </c:pt>
                <c:pt idx="1682">
                  <c:v>2854.399189704985</c:v>
                </c:pt>
                <c:pt idx="1683">
                  <c:v>2855.3061337049849</c:v>
                </c:pt>
                <c:pt idx="1684">
                  <c:v>2856.2130777049847</c:v>
                </c:pt>
                <c:pt idx="1685">
                  <c:v>2857.1200217049845</c:v>
                </c:pt>
                <c:pt idx="1686">
                  <c:v>2858.0269657049844</c:v>
                </c:pt>
                <c:pt idx="1687">
                  <c:v>2858.9339097049842</c:v>
                </c:pt>
                <c:pt idx="1688">
                  <c:v>2859.8408537049841</c:v>
                </c:pt>
                <c:pt idx="1689">
                  <c:v>2860.7477977049839</c:v>
                </c:pt>
                <c:pt idx="1690">
                  <c:v>2861.6547417049837</c:v>
                </c:pt>
                <c:pt idx="1691">
                  <c:v>2862.5616857049836</c:v>
                </c:pt>
                <c:pt idx="1692">
                  <c:v>2863.4686297049834</c:v>
                </c:pt>
                <c:pt idx="1693">
                  <c:v>2864.3755737049833</c:v>
                </c:pt>
                <c:pt idx="1694">
                  <c:v>2865.2825177049831</c:v>
                </c:pt>
                <c:pt idx="1695">
                  <c:v>2866.1894617049829</c:v>
                </c:pt>
                <c:pt idx="1696">
                  <c:v>2867.0964057049828</c:v>
                </c:pt>
                <c:pt idx="1697">
                  <c:v>2868.0033497049826</c:v>
                </c:pt>
                <c:pt idx="1698">
                  <c:v>2868.9102937049825</c:v>
                </c:pt>
                <c:pt idx="1699">
                  <c:v>2869.8172377049823</c:v>
                </c:pt>
                <c:pt idx="1700">
                  <c:v>2871.7864043719824</c:v>
                </c:pt>
                <c:pt idx="1701">
                  <c:v>2875.2444599279825</c:v>
                </c:pt>
                <c:pt idx="1702">
                  <c:v>2879.3680710389826</c:v>
                </c:pt>
                <c:pt idx="1703">
                  <c:v>2882.8261265949827</c:v>
                </c:pt>
                <c:pt idx="1704">
                  <c:v>2886.2841821509828</c:v>
                </c:pt>
                <c:pt idx="1705">
                  <c:v>2890.407793261983</c:v>
                </c:pt>
                <c:pt idx="1706">
                  <c:v>2891.388071261983</c:v>
                </c:pt>
                <c:pt idx="1707">
                  <c:v>2892.368349261983</c:v>
                </c:pt>
                <c:pt idx="1708">
                  <c:v>2893.348627261983</c:v>
                </c:pt>
                <c:pt idx="1709">
                  <c:v>2895.3177939289831</c:v>
                </c:pt>
                <c:pt idx="1710">
                  <c:v>2896.2980719289831</c:v>
                </c:pt>
                <c:pt idx="1711">
                  <c:v>2897.2783499289831</c:v>
                </c:pt>
                <c:pt idx="1712">
                  <c:v>2898.2586279289831</c:v>
                </c:pt>
                <c:pt idx="1713">
                  <c:v>2899.2389059289831</c:v>
                </c:pt>
                <c:pt idx="1714">
                  <c:v>2900.2191839289831</c:v>
                </c:pt>
                <c:pt idx="1715">
                  <c:v>2901.1994619289831</c:v>
                </c:pt>
                <c:pt idx="1716">
                  <c:v>2903.1686285959831</c:v>
                </c:pt>
                <c:pt idx="1717">
                  <c:v>2905.1377952629832</c:v>
                </c:pt>
                <c:pt idx="1718">
                  <c:v>2906.1180732629832</c:v>
                </c:pt>
                <c:pt idx="1719">
                  <c:v>2907.0983512629832</c:v>
                </c:pt>
                <c:pt idx="1720">
                  <c:v>2909.8350179299832</c:v>
                </c:pt>
                <c:pt idx="1721">
                  <c:v>2912.5716845969832</c:v>
                </c:pt>
                <c:pt idx="1722">
                  <c:v>2914.5408512639833</c:v>
                </c:pt>
                <c:pt idx="1723">
                  <c:v>2917.2775179309833</c:v>
                </c:pt>
                <c:pt idx="1724">
                  <c:v>2920.0141845979833</c:v>
                </c:pt>
                <c:pt idx="1725">
                  <c:v>2920.9944625979833</c:v>
                </c:pt>
                <c:pt idx="1726">
                  <c:v>2923.7311292649833</c:v>
                </c:pt>
                <c:pt idx="1727">
                  <c:v>2924.7114072649833</c:v>
                </c:pt>
                <c:pt idx="1728">
                  <c:v>2926.6805739319834</c:v>
                </c:pt>
                <c:pt idx="1729">
                  <c:v>2927.6608519319834</c:v>
                </c:pt>
                <c:pt idx="1730">
                  <c:v>2930.3975185989834</c:v>
                </c:pt>
                <c:pt idx="1731">
                  <c:v>2932.3666852659835</c:v>
                </c:pt>
                <c:pt idx="1732">
                  <c:v>2935.1033519329835</c:v>
                </c:pt>
                <c:pt idx="1733">
                  <c:v>2936.0836299329835</c:v>
                </c:pt>
                <c:pt idx="1734">
                  <c:v>2938.0527965999836</c:v>
                </c:pt>
                <c:pt idx="1735">
                  <c:v>2940.0219632669837</c:v>
                </c:pt>
                <c:pt idx="1736">
                  <c:v>2941.9911299339838</c:v>
                </c:pt>
                <c:pt idx="1737">
                  <c:v>2944.7277966009838</c:v>
                </c:pt>
                <c:pt idx="1738">
                  <c:v>2946.6969632679838</c:v>
                </c:pt>
                <c:pt idx="1739">
                  <c:v>2947.6772412679838</c:v>
                </c:pt>
                <c:pt idx="1740">
                  <c:v>2948.6575192679838</c:v>
                </c:pt>
                <c:pt idx="1741">
                  <c:v>2951.3941859349839</c:v>
                </c:pt>
                <c:pt idx="1742">
                  <c:v>2954.1308526019839</c:v>
                </c:pt>
                <c:pt idx="1743">
                  <c:v>2956.8675192689839</c:v>
                </c:pt>
                <c:pt idx="1744">
                  <c:v>2959.6041859359839</c:v>
                </c:pt>
                <c:pt idx="1745">
                  <c:v>2960.5844639359839</c:v>
                </c:pt>
                <c:pt idx="1746">
                  <c:v>2963.3211306029839</c:v>
                </c:pt>
                <c:pt idx="1747">
                  <c:v>2964.3014086029839</c:v>
                </c:pt>
                <c:pt idx="1748">
                  <c:v>2965.2816866029839</c:v>
                </c:pt>
                <c:pt idx="1749">
                  <c:v>2966.2619646029839</c:v>
                </c:pt>
                <c:pt idx="1750">
                  <c:v>2968.9986312699839</c:v>
                </c:pt>
                <c:pt idx="1751">
                  <c:v>2969.9789092699839</c:v>
                </c:pt>
                <c:pt idx="1752">
                  <c:v>2970.9591872699839</c:v>
                </c:pt>
                <c:pt idx="1753">
                  <c:v>2971.9394652699839</c:v>
                </c:pt>
                <c:pt idx="1754">
                  <c:v>2972.9197432699839</c:v>
                </c:pt>
                <c:pt idx="1755">
                  <c:v>2973.9000212699839</c:v>
                </c:pt>
                <c:pt idx="1756">
                  <c:v>2975.869187936984</c:v>
                </c:pt>
                <c:pt idx="1757">
                  <c:v>2976.849465936984</c:v>
                </c:pt>
                <c:pt idx="1758">
                  <c:v>2977.829743936984</c:v>
                </c:pt>
                <c:pt idx="1759">
                  <c:v>2978.810021936984</c:v>
                </c:pt>
                <c:pt idx="1760">
                  <c:v>2979.790299936984</c:v>
                </c:pt>
                <c:pt idx="1761">
                  <c:v>2980.6972439369838</c:v>
                </c:pt>
                <c:pt idx="1762">
                  <c:v>2981.6041879369836</c:v>
                </c:pt>
                <c:pt idx="1763">
                  <c:v>2982.5111319369835</c:v>
                </c:pt>
                <c:pt idx="1764">
                  <c:v>2983.4180759369833</c:v>
                </c:pt>
                <c:pt idx="1765">
                  <c:v>2984.3250199369832</c:v>
                </c:pt>
                <c:pt idx="1766">
                  <c:v>2985.231963936983</c:v>
                </c:pt>
                <c:pt idx="1767">
                  <c:v>2986.1389079369828</c:v>
                </c:pt>
                <c:pt idx="1768">
                  <c:v>2987.0458519369827</c:v>
                </c:pt>
                <c:pt idx="1769">
                  <c:v>2987.9527959369825</c:v>
                </c:pt>
                <c:pt idx="1770">
                  <c:v>2988.8597399369824</c:v>
                </c:pt>
                <c:pt idx="1771">
                  <c:v>2989.7666839369822</c:v>
                </c:pt>
                <c:pt idx="1772">
                  <c:v>2990.673627936982</c:v>
                </c:pt>
                <c:pt idx="1773">
                  <c:v>2991.5805719369819</c:v>
                </c:pt>
                <c:pt idx="1774">
                  <c:v>2992.4875159369817</c:v>
                </c:pt>
                <c:pt idx="1775">
                  <c:v>2993.3944599369815</c:v>
                </c:pt>
                <c:pt idx="1776">
                  <c:v>2994.3014039369814</c:v>
                </c:pt>
                <c:pt idx="1777">
                  <c:v>2995.2083479369812</c:v>
                </c:pt>
                <c:pt idx="1778">
                  <c:v>2996.1152919369811</c:v>
                </c:pt>
                <c:pt idx="1779">
                  <c:v>2997.0222359369809</c:v>
                </c:pt>
                <c:pt idx="1780">
                  <c:v>2997.9291799369807</c:v>
                </c:pt>
                <c:pt idx="1781">
                  <c:v>2998.8361239369806</c:v>
                </c:pt>
                <c:pt idx="1782">
                  <c:v>2999.7430679369804</c:v>
                </c:pt>
                <c:pt idx="1783">
                  <c:v>3000.6500119369803</c:v>
                </c:pt>
                <c:pt idx="1784">
                  <c:v>3001.5569559369801</c:v>
                </c:pt>
                <c:pt idx="1785">
                  <c:v>3002.4638999369799</c:v>
                </c:pt>
                <c:pt idx="1786">
                  <c:v>3003.3708439369798</c:v>
                </c:pt>
                <c:pt idx="1787">
                  <c:v>3004.2777879369796</c:v>
                </c:pt>
                <c:pt idx="1788">
                  <c:v>3005.1847319369795</c:v>
                </c:pt>
                <c:pt idx="1789">
                  <c:v>3006.0916759369793</c:v>
                </c:pt>
                <c:pt idx="1790">
                  <c:v>3006.9986199369791</c:v>
                </c:pt>
                <c:pt idx="1791">
                  <c:v>3007.905563936979</c:v>
                </c:pt>
                <c:pt idx="1792">
                  <c:v>3008.8125079369788</c:v>
                </c:pt>
                <c:pt idx="1793">
                  <c:v>3009.7194519369787</c:v>
                </c:pt>
                <c:pt idx="1794">
                  <c:v>3010.6263959369785</c:v>
                </c:pt>
                <c:pt idx="1795">
                  <c:v>3011.5333399369783</c:v>
                </c:pt>
                <c:pt idx="1796">
                  <c:v>3012.4402839369782</c:v>
                </c:pt>
                <c:pt idx="1797">
                  <c:v>3013.347227936978</c:v>
                </c:pt>
                <c:pt idx="1798">
                  <c:v>3014.2541719369779</c:v>
                </c:pt>
                <c:pt idx="1799">
                  <c:v>3015.1611159369777</c:v>
                </c:pt>
                <c:pt idx="1800">
                  <c:v>3016.0680599369775</c:v>
                </c:pt>
                <c:pt idx="1801">
                  <c:v>3016.9750039369774</c:v>
                </c:pt>
                <c:pt idx="1802">
                  <c:v>3017.8819479369772</c:v>
                </c:pt>
                <c:pt idx="1803">
                  <c:v>3018.7888919369771</c:v>
                </c:pt>
                <c:pt idx="1804">
                  <c:v>3020.7580586039771</c:v>
                </c:pt>
                <c:pt idx="1805">
                  <c:v>3022.7272252709772</c:v>
                </c:pt>
                <c:pt idx="1806">
                  <c:v>3024.6963919379773</c:v>
                </c:pt>
                <c:pt idx="1807">
                  <c:v>3028.1544474939774</c:v>
                </c:pt>
                <c:pt idx="1808">
                  <c:v>3032.2780586049776</c:v>
                </c:pt>
                <c:pt idx="1809">
                  <c:v>3036.4016697159777</c:v>
                </c:pt>
                <c:pt idx="1810">
                  <c:v>3037.3819477159777</c:v>
                </c:pt>
                <c:pt idx="1811">
                  <c:v>3038.3622257159777</c:v>
                </c:pt>
                <c:pt idx="1812">
                  <c:v>3041.8202812719778</c:v>
                </c:pt>
                <c:pt idx="1813">
                  <c:v>3042.8005592719778</c:v>
                </c:pt>
                <c:pt idx="1814">
                  <c:v>3045.5372259389778</c:v>
                </c:pt>
                <c:pt idx="1815">
                  <c:v>3047.5063926059779</c:v>
                </c:pt>
                <c:pt idx="1816">
                  <c:v>3048.4866706059779</c:v>
                </c:pt>
                <c:pt idx="1817">
                  <c:v>3051.2233372729779</c:v>
                </c:pt>
                <c:pt idx="1818">
                  <c:v>3053.9600039399779</c:v>
                </c:pt>
                <c:pt idx="1819">
                  <c:v>3057.418059495978</c:v>
                </c:pt>
                <c:pt idx="1820">
                  <c:v>3060.8761150519781</c:v>
                </c:pt>
                <c:pt idx="1821">
                  <c:v>3061.8563930519781</c:v>
                </c:pt>
                <c:pt idx="1822">
                  <c:v>3062.8366710519781</c:v>
                </c:pt>
                <c:pt idx="1823">
                  <c:v>3066.9602821629783</c:v>
                </c:pt>
                <c:pt idx="1824">
                  <c:v>3067.9405601629783</c:v>
                </c:pt>
                <c:pt idx="1825">
                  <c:v>3071.3986157189784</c:v>
                </c:pt>
                <c:pt idx="1826">
                  <c:v>3072.3788937189784</c:v>
                </c:pt>
                <c:pt idx="1827">
                  <c:v>3074.3480603859784</c:v>
                </c:pt>
                <c:pt idx="1828">
                  <c:v>3075.3283383859784</c:v>
                </c:pt>
                <c:pt idx="1829">
                  <c:v>3076.3086163859784</c:v>
                </c:pt>
                <c:pt idx="1830">
                  <c:v>3077.2888943859784</c:v>
                </c:pt>
                <c:pt idx="1831">
                  <c:v>3079.2580610529785</c:v>
                </c:pt>
                <c:pt idx="1832">
                  <c:v>3081.9947277199785</c:v>
                </c:pt>
                <c:pt idx="1833">
                  <c:v>3082.9750057199785</c:v>
                </c:pt>
                <c:pt idx="1834">
                  <c:v>3083.9552837199785</c:v>
                </c:pt>
                <c:pt idx="1835">
                  <c:v>3084.9355617199785</c:v>
                </c:pt>
                <c:pt idx="1836">
                  <c:v>3085.9158397199785</c:v>
                </c:pt>
                <c:pt idx="1837">
                  <c:v>3087.8850063869786</c:v>
                </c:pt>
                <c:pt idx="1838">
                  <c:v>3090.6216730539786</c:v>
                </c:pt>
                <c:pt idx="1839">
                  <c:v>3093.3583397209786</c:v>
                </c:pt>
                <c:pt idx="1840">
                  <c:v>3094.3386177209786</c:v>
                </c:pt>
                <c:pt idx="1841">
                  <c:v>3095.3188957209786</c:v>
                </c:pt>
                <c:pt idx="1842">
                  <c:v>3096.2991737209786</c:v>
                </c:pt>
                <c:pt idx="1843">
                  <c:v>3097.2794517209786</c:v>
                </c:pt>
                <c:pt idx="1844">
                  <c:v>3100.0161183879786</c:v>
                </c:pt>
                <c:pt idx="1845">
                  <c:v>3101.9852850549787</c:v>
                </c:pt>
                <c:pt idx="1846">
                  <c:v>3102.9655630549787</c:v>
                </c:pt>
                <c:pt idx="1847">
                  <c:v>3103.9458410549787</c:v>
                </c:pt>
                <c:pt idx="1848">
                  <c:v>3104.9261190549787</c:v>
                </c:pt>
                <c:pt idx="1849">
                  <c:v>3106.8952857219788</c:v>
                </c:pt>
                <c:pt idx="1850">
                  <c:v>3107.8755637219788</c:v>
                </c:pt>
                <c:pt idx="1851">
                  <c:v>3109.8447303889789</c:v>
                </c:pt>
                <c:pt idx="1852">
                  <c:v>3110.8250083889789</c:v>
                </c:pt>
                <c:pt idx="1853">
                  <c:v>3113.5616750559789</c:v>
                </c:pt>
                <c:pt idx="1854">
                  <c:v>3114.5419530559789</c:v>
                </c:pt>
                <c:pt idx="1855">
                  <c:v>3115.5222310559789</c:v>
                </c:pt>
                <c:pt idx="1856">
                  <c:v>3117.4913977229789</c:v>
                </c:pt>
                <c:pt idx="1857">
                  <c:v>3119.460564389979</c:v>
                </c:pt>
                <c:pt idx="1858">
                  <c:v>3122.197231056979</c:v>
                </c:pt>
                <c:pt idx="1859">
                  <c:v>3123.177509056979</c:v>
                </c:pt>
                <c:pt idx="1860">
                  <c:v>3124.157787056979</c:v>
                </c:pt>
                <c:pt idx="1861">
                  <c:v>3126.1269537239791</c:v>
                </c:pt>
                <c:pt idx="1862">
                  <c:v>3128.8636203909791</c:v>
                </c:pt>
                <c:pt idx="1863">
                  <c:v>3129.8438983909791</c:v>
                </c:pt>
                <c:pt idx="1864">
                  <c:v>3130.8241763909791</c:v>
                </c:pt>
                <c:pt idx="1865">
                  <c:v>3131.8044543909791</c:v>
                </c:pt>
                <c:pt idx="1866">
                  <c:v>3133.7736210579792</c:v>
                </c:pt>
                <c:pt idx="1867">
                  <c:v>3134.7538990579792</c:v>
                </c:pt>
                <c:pt idx="1868">
                  <c:v>3137.4905657249792</c:v>
                </c:pt>
                <c:pt idx="1869">
                  <c:v>3138.4708437249792</c:v>
                </c:pt>
                <c:pt idx="1870">
                  <c:v>3140.4400103919793</c:v>
                </c:pt>
                <c:pt idx="1871">
                  <c:v>3141.4202883919793</c:v>
                </c:pt>
                <c:pt idx="1872">
                  <c:v>3143.3894550589794</c:v>
                </c:pt>
                <c:pt idx="1873">
                  <c:v>3146.1261217259794</c:v>
                </c:pt>
                <c:pt idx="1874">
                  <c:v>3147.1063997259794</c:v>
                </c:pt>
                <c:pt idx="1875">
                  <c:v>3149.0755663929795</c:v>
                </c:pt>
                <c:pt idx="1876">
                  <c:v>3150.0558443929795</c:v>
                </c:pt>
                <c:pt idx="1877">
                  <c:v>3152.0250110599795</c:v>
                </c:pt>
                <c:pt idx="1878">
                  <c:v>3153.0052890599795</c:v>
                </c:pt>
                <c:pt idx="1879">
                  <c:v>3155.7419557269795</c:v>
                </c:pt>
                <c:pt idx="1880">
                  <c:v>3157.7111223939796</c:v>
                </c:pt>
                <c:pt idx="1881">
                  <c:v>3159.6802890609797</c:v>
                </c:pt>
                <c:pt idx="1882">
                  <c:v>3160.6605670609797</c:v>
                </c:pt>
                <c:pt idx="1883">
                  <c:v>3161.6408450609797</c:v>
                </c:pt>
                <c:pt idx="1884">
                  <c:v>3162.6211230609797</c:v>
                </c:pt>
                <c:pt idx="1885">
                  <c:v>3163.6014010609797</c:v>
                </c:pt>
                <c:pt idx="1886">
                  <c:v>3165.5705677279798</c:v>
                </c:pt>
                <c:pt idx="1887">
                  <c:v>3166.5508457279798</c:v>
                </c:pt>
                <c:pt idx="1888">
                  <c:v>3167.4577897279796</c:v>
                </c:pt>
                <c:pt idx="1889">
                  <c:v>3168.3647337279795</c:v>
                </c:pt>
                <c:pt idx="1890">
                  <c:v>3169.2716777279793</c:v>
                </c:pt>
                <c:pt idx="1891">
                  <c:v>3170.1786217279791</c:v>
                </c:pt>
                <c:pt idx="1892">
                  <c:v>3171.085565727979</c:v>
                </c:pt>
                <c:pt idx="1893">
                  <c:v>3171.9925097279788</c:v>
                </c:pt>
                <c:pt idx="1894">
                  <c:v>3172.8994537279787</c:v>
                </c:pt>
                <c:pt idx="1895">
                  <c:v>3173.8063977279785</c:v>
                </c:pt>
                <c:pt idx="1896">
                  <c:v>3174.7133417279783</c:v>
                </c:pt>
                <c:pt idx="1897">
                  <c:v>3175.6202857279782</c:v>
                </c:pt>
                <c:pt idx="1898">
                  <c:v>3176.527229727978</c:v>
                </c:pt>
                <c:pt idx="1899">
                  <c:v>3177.4341737279778</c:v>
                </c:pt>
                <c:pt idx="1900">
                  <c:v>3178.3411177279777</c:v>
                </c:pt>
                <c:pt idx="1901">
                  <c:v>3179.2480617279775</c:v>
                </c:pt>
                <c:pt idx="1902">
                  <c:v>3180.1550057279774</c:v>
                </c:pt>
                <c:pt idx="1903">
                  <c:v>3181.0619497279772</c:v>
                </c:pt>
                <c:pt idx="1904">
                  <c:v>3181.968893727977</c:v>
                </c:pt>
                <c:pt idx="1905">
                  <c:v>3182.8758377279769</c:v>
                </c:pt>
                <c:pt idx="1906">
                  <c:v>3183.7827817279767</c:v>
                </c:pt>
                <c:pt idx="1907">
                  <c:v>3184.6897257279766</c:v>
                </c:pt>
                <c:pt idx="1908">
                  <c:v>3185.5966697279764</c:v>
                </c:pt>
                <c:pt idx="1909">
                  <c:v>3186.5036137279762</c:v>
                </c:pt>
                <c:pt idx="1910">
                  <c:v>3187.4105577279761</c:v>
                </c:pt>
                <c:pt idx="1911">
                  <c:v>3188.3175017279759</c:v>
                </c:pt>
                <c:pt idx="1912">
                  <c:v>3189.2244457279758</c:v>
                </c:pt>
                <c:pt idx="1913">
                  <c:v>3191.1936123949758</c:v>
                </c:pt>
                <c:pt idx="1914">
                  <c:v>3194.6516679509759</c:v>
                </c:pt>
                <c:pt idx="1915">
                  <c:v>3197.3883346179759</c:v>
                </c:pt>
                <c:pt idx="1916">
                  <c:v>3202.3688901739761</c:v>
                </c:pt>
                <c:pt idx="1917">
                  <c:v>3204.3380568409762</c:v>
                </c:pt>
                <c:pt idx="1918">
                  <c:v>3205.3183348409761</c:v>
                </c:pt>
                <c:pt idx="1919">
                  <c:v>3210.2988903969763</c:v>
                </c:pt>
                <c:pt idx="1920">
                  <c:v>3213.0355570639763</c:v>
                </c:pt>
                <c:pt idx="1921">
                  <c:v>3214.0158350639763</c:v>
                </c:pt>
                <c:pt idx="1922">
                  <c:v>3218.9963906199764</c:v>
                </c:pt>
                <c:pt idx="1923">
                  <c:v>3219.9766686199764</c:v>
                </c:pt>
                <c:pt idx="1924">
                  <c:v>3220.9569466199764</c:v>
                </c:pt>
                <c:pt idx="1925">
                  <c:v>3225.0805577309766</c:v>
                </c:pt>
                <c:pt idx="1926">
                  <c:v>3226.0608357309766</c:v>
                </c:pt>
                <c:pt idx="1927">
                  <c:v>3227.0411137309766</c:v>
                </c:pt>
                <c:pt idx="1928">
                  <c:v>3231.1647248419767</c:v>
                </c:pt>
                <c:pt idx="1929">
                  <c:v>3234.6227803979768</c:v>
                </c:pt>
                <c:pt idx="1930">
                  <c:v>3237.3594470649768</c:v>
                </c:pt>
                <c:pt idx="1931">
                  <c:v>3239.3286137319769</c:v>
                </c:pt>
                <c:pt idx="1932">
                  <c:v>3241.297780398977</c:v>
                </c:pt>
                <c:pt idx="1933">
                  <c:v>3242.278058398977</c:v>
                </c:pt>
                <c:pt idx="1934">
                  <c:v>3243.258336398977</c:v>
                </c:pt>
                <c:pt idx="1935">
                  <c:v>3244.238614398977</c:v>
                </c:pt>
                <c:pt idx="1936">
                  <c:v>3246.975281065977</c:v>
                </c:pt>
                <c:pt idx="1937">
                  <c:v>3249.711947732977</c:v>
                </c:pt>
                <c:pt idx="1938">
                  <c:v>3252.448614399977</c:v>
                </c:pt>
                <c:pt idx="1939">
                  <c:v>3255.185281066977</c:v>
                </c:pt>
                <c:pt idx="1940">
                  <c:v>3256.165559066977</c:v>
                </c:pt>
                <c:pt idx="1941">
                  <c:v>3258.902225733977</c:v>
                </c:pt>
                <c:pt idx="1942">
                  <c:v>3259.882503733977</c:v>
                </c:pt>
                <c:pt idx="1943">
                  <c:v>3262.6191704009771</c:v>
                </c:pt>
                <c:pt idx="1944">
                  <c:v>3263.5994484009771</c:v>
                </c:pt>
                <c:pt idx="1945">
                  <c:v>3267.0575039569771</c:v>
                </c:pt>
                <c:pt idx="1946">
                  <c:v>3269.2658372899773</c:v>
                </c:pt>
                <c:pt idx="1947">
                  <c:v>3272.7166706229773</c:v>
                </c:pt>
                <c:pt idx="1948">
                  <c:v>3276.1675039559773</c:v>
                </c:pt>
                <c:pt idx="1949">
                  <c:v>3279.6183372889773</c:v>
                </c:pt>
                <c:pt idx="1950">
                  <c:v>3280.5986152889773</c:v>
                </c:pt>
                <c:pt idx="1951">
                  <c:v>3281.5788932889773</c:v>
                </c:pt>
                <c:pt idx="1952">
                  <c:v>3284.2686155109773</c:v>
                </c:pt>
                <c:pt idx="1953">
                  <c:v>3287.7194488439773</c:v>
                </c:pt>
                <c:pt idx="1954">
                  <c:v>3291.1702821769773</c:v>
                </c:pt>
                <c:pt idx="1955">
                  <c:v>3292.1505601769773</c:v>
                </c:pt>
                <c:pt idx="1956">
                  <c:v>3293.1308381769772</c:v>
                </c:pt>
                <c:pt idx="1957">
                  <c:v>3297.7358381769773</c:v>
                </c:pt>
                <c:pt idx="1958">
                  <c:v>3298.7161161769773</c:v>
                </c:pt>
                <c:pt idx="1959">
                  <c:v>3301.4058383989773</c:v>
                </c:pt>
                <c:pt idx="1960">
                  <c:v>3304.0955606209773</c:v>
                </c:pt>
                <c:pt idx="1961">
                  <c:v>3307.5463939539773</c:v>
                </c:pt>
                <c:pt idx="1962">
                  <c:v>3310.9972272869772</c:v>
                </c:pt>
                <c:pt idx="1963">
                  <c:v>3313.6869495089772</c:v>
                </c:pt>
                <c:pt idx="1964">
                  <c:v>3314.6672275089772</c:v>
                </c:pt>
                <c:pt idx="1965">
                  <c:v>3316.8755608419774</c:v>
                </c:pt>
                <c:pt idx="1966">
                  <c:v>3320.3263941749774</c:v>
                </c:pt>
                <c:pt idx="1967">
                  <c:v>3324.9313941749774</c:v>
                </c:pt>
                <c:pt idx="1968">
                  <c:v>3325.9116721749774</c:v>
                </c:pt>
                <c:pt idx="1969">
                  <c:v>3329.3625055079774</c:v>
                </c:pt>
                <c:pt idx="1970">
                  <c:v>3333.9675055079774</c:v>
                </c:pt>
                <c:pt idx="1971">
                  <c:v>3334.9477835079774</c:v>
                </c:pt>
                <c:pt idx="1972">
                  <c:v>3335.9280615079774</c:v>
                </c:pt>
                <c:pt idx="1973">
                  <c:v>3338.1363948409776</c:v>
                </c:pt>
                <c:pt idx="1974">
                  <c:v>3341.5872281739776</c:v>
                </c:pt>
                <c:pt idx="1975">
                  <c:v>3345.0380615069776</c:v>
                </c:pt>
                <c:pt idx="1976">
                  <c:v>3347.2463948399777</c:v>
                </c:pt>
                <c:pt idx="1977">
                  <c:v>3351.8513948399777</c:v>
                </c:pt>
                <c:pt idx="1978">
                  <c:v>3352.8316728399777</c:v>
                </c:pt>
                <c:pt idx="1979">
                  <c:v>3357.4366728399777</c:v>
                </c:pt>
                <c:pt idx="1980">
                  <c:v>3362.0416728399778</c:v>
                </c:pt>
                <c:pt idx="1981">
                  <c:v>3364.7313950619778</c:v>
                </c:pt>
                <c:pt idx="1982">
                  <c:v>3365.7116730619778</c:v>
                </c:pt>
                <c:pt idx="1983">
                  <c:v>3366.6919510619778</c:v>
                </c:pt>
                <c:pt idx="1984">
                  <c:v>3367.6722290619778</c:v>
                </c:pt>
                <c:pt idx="1985">
                  <c:v>3370.3619512839778</c:v>
                </c:pt>
                <c:pt idx="1986">
                  <c:v>3371.3422292839778</c:v>
                </c:pt>
                <c:pt idx="1987">
                  <c:v>3372.3225072839778</c:v>
                </c:pt>
                <c:pt idx="1988">
                  <c:v>3375.7733406169777</c:v>
                </c:pt>
                <c:pt idx="1989">
                  <c:v>3378.4630628389777</c:v>
                </c:pt>
                <c:pt idx="1990">
                  <c:v>3379.4433408389777</c:v>
                </c:pt>
                <c:pt idx="1991">
                  <c:v>3380.4236188389777</c:v>
                </c:pt>
                <c:pt idx="1992">
                  <c:v>3385.0286188389778</c:v>
                </c:pt>
                <c:pt idx="1993">
                  <c:v>3386.0088968389778</c:v>
                </c:pt>
                <c:pt idx="1994">
                  <c:v>3386.9891748389778</c:v>
                </c:pt>
                <c:pt idx="1995">
                  <c:v>3390.4400081719778</c:v>
                </c:pt>
                <c:pt idx="1996">
                  <c:v>3395.0450081719778</c:v>
                </c:pt>
                <c:pt idx="1997">
                  <c:v>3396.0252861719778</c:v>
                </c:pt>
                <c:pt idx="1998">
                  <c:v>3399.4761195049778</c:v>
                </c:pt>
                <c:pt idx="1999">
                  <c:v>3400.4563975049778</c:v>
                </c:pt>
                <c:pt idx="2000">
                  <c:v>3401.4366755049778</c:v>
                </c:pt>
                <c:pt idx="2001">
                  <c:v>3404.1263977269778</c:v>
                </c:pt>
                <c:pt idx="2002">
                  <c:v>3405.1066757269778</c:v>
                </c:pt>
                <c:pt idx="2003">
                  <c:v>3406.0869537269778</c:v>
                </c:pt>
                <c:pt idx="2004">
                  <c:v>3410.2105648379779</c:v>
                </c:pt>
                <c:pt idx="2005">
                  <c:v>3416.2813981709778</c:v>
                </c:pt>
                <c:pt idx="2006">
                  <c:v>3417.2616761709778</c:v>
                </c:pt>
                <c:pt idx="2007">
                  <c:v>3422.2422317269779</c:v>
                </c:pt>
                <c:pt idx="2008">
                  <c:v>3424.9319539489779</c:v>
                </c:pt>
                <c:pt idx="2009">
                  <c:v>3425.9122319489779</c:v>
                </c:pt>
                <c:pt idx="2010">
                  <c:v>3426.8925099489779</c:v>
                </c:pt>
                <c:pt idx="2011">
                  <c:v>3427.8727879489779</c:v>
                </c:pt>
                <c:pt idx="2012">
                  <c:v>3428.8530659489779</c:v>
                </c:pt>
                <c:pt idx="2013">
                  <c:v>3429.8333439489779</c:v>
                </c:pt>
                <c:pt idx="2014">
                  <c:v>3430.8136219489779</c:v>
                </c:pt>
                <c:pt idx="2015">
                  <c:v>3431.7205659489778</c:v>
                </c:pt>
                <c:pt idx="2016">
                  <c:v>3432.6275099489776</c:v>
                </c:pt>
                <c:pt idx="2017">
                  <c:v>3433.5344539489774</c:v>
                </c:pt>
                <c:pt idx="2018">
                  <c:v>3434.4413979489773</c:v>
                </c:pt>
                <c:pt idx="2019">
                  <c:v>3435.3483419489771</c:v>
                </c:pt>
                <c:pt idx="2020">
                  <c:v>3436.255285948977</c:v>
                </c:pt>
                <c:pt idx="2021">
                  <c:v>3437.1622299489768</c:v>
                </c:pt>
                <c:pt idx="2022">
                  <c:v>3438.0691739489766</c:v>
                </c:pt>
                <c:pt idx="2023">
                  <c:v>3438.9761179489765</c:v>
                </c:pt>
                <c:pt idx="2024">
                  <c:v>3439.8830619489763</c:v>
                </c:pt>
                <c:pt idx="2025">
                  <c:v>3440.7900059489762</c:v>
                </c:pt>
                <c:pt idx="2026">
                  <c:v>3441.696949948976</c:v>
                </c:pt>
                <c:pt idx="2027">
                  <c:v>3442.6038939489758</c:v>
                </c:pt>
                <c:pt idx="2028">
                  <c:v>3443.5108379489757</c:v>
                </c:pt>
                <c:pt idx="2029">
                  <c:v>3444.4177819489755</c:v>
                </c:pt>
                <c:pt idx="2030">
                  <c:v>3445.3247259489754</c:v>
                </c:pt>
                <c:pt idx="2031">
                  <c:v>3446.2316699489752</c:v>
                </c:pt>
                <c:pt idx="2032">
                  <c:v>3447.138613948975</c:v>
                </c:pt>
                <c:pt idx="2033">
                  <c:v>3448.0455579489749</c:v>
                </c:pt>
                <c:pt idx="2034">
                  <c:v>3448.9525019489747</c:v>
                </c:pt>
                <c:pt idx="2035">
                  <c:v>3449.8594459489746</c:v>
                </c:pt>
                <c:pt idx="2036">
                  <c:v>3450.7663899489744</c:v>
                </c:pt>
                <c:pt idx="2037">
                  <c:v>3451.6733339489742</c:v>
                </c:pt>
                <c:pt idx="2038">
                  <c:v>3452.5802779489741</c:v>
                </c:pt>
                <c:pt idx="2039">
                  <c:v>3453.4872219489739</c:v>
                </c:pt>
                <c:pt idx="2040">
                  <c:v>3454.3941659489738</c:v>
                </c:pt>
                <c:pt idx="2041">
                  <c:v>3455.3011099489736</c:v>
                </c:pt>
                <c:pt idx="2042">
                  <c:v>3456.2080539489734</c:v>
                </c:pt>
                <c:pt idx="2043">
                  <c:v>3457.1149979489733</c:v>
                </c:pt>
                <c:pt idx="2044">
                  <c:v>3458.0219419489731</c:v>
                </c:pt>
                <c:pt idx="2045">
                  <c:v>3458.9288859489729</c:v>
                </c:pt>
                <c:pt idx="2046">
                  <c:v>3459.8358299489728</c:v>
                </c:pt>
                <c:pt idx="2047">
                  <c:v>3460.7427739489726</c:v>
                </c:pt>
                <c:pt idx="2048">
                  <c:v>3461.6497179489725</c:v>
                </c:pt>
                <c:pt idx="2049">
                  <c:v>3462.5566619489723</c:v>
                </c:pt>
                <c:pt idx="2050">
                  <c:v>3463.4636059489721</c:v>
                </c:pt>
                <c:pt idx="2051">
                  <c:v>3464.370549948972</c:v>
                </c:pt>
                <c:pt idx="2052">
                  <c:v>3465.2774939489718</c:v>
                </c:pt>
                <c:pt idx="2053">
                  <c:v>3466.1844379489717</c:v>
                </c:pt>
                <c:pt idx="2054">
                  <c:v>3467.0913819489715</c:v>
                </c:pt>
                <c:pt idx="2055">
                  <c:v>3467.9983259489713</c:v>
                </c:pt>
                <c:pt idx="2056">
                  <c:v>3468.9052699489712</c:v>
                </c:pt>
                <c:pt idx="2057">
                  <c:v>3469.812213948971</c:v>
                </c:pt>
                <c:pt idx="2058">
                  <c:v>3470.7191579489709</c:v>
                </c:pt>
                <c:pt idx="2059">
                  <c:v>3471.6261019489707</c:v>
                </c:pt>
                <c:pt idx="2060">
                  <c:v>3472.5330459489705</c:v>
                </c:pt>
                <c:pt idx="2061">
                  <c:v>3475.2697126159705</c:v>
                </c:pt>
                <c:pt idx="2062">
                  <c:v>3479.3933237269707</c:v>
                </c:pt>
                <c:pt idx="2063">
                  <c:v>3484.3738792829708</c:v>
                </c:pt>
                <c:pt idx="2064">
                  <c:v>3489.354434838971</c:v>
                </c:pt>
                <c:pt idx="2065">
                  <c:v>3500.5652681689708</c:v>
                </c:pt>
                <c:pt idx="2066">
                  <c:v>3501.5455461689708</c:v>
                </c:pt>
                <c:pt idx="2067">
                  <c:v>3512.7563794989705</c:v>
                </c:pt>
                <c:pt idx="2068">
                  <c:v>3523.9672128289703</c:v>
                </c:pt>
                <c:pt idx="2069">
                  <c:v>3524.9474908289703</c:v>
                </c:pt>
                <c:pt idx="2070">
                  <c:v>3527.6372130509703</c:v>
                </c:pt>
                <c:pt idx="2071">
                  <c:v>3530.3269352729703</c:v>
                </c:pt>
                <c:pt idx="2072">
                  <c:v>3533.0166574949703</c:v>
                </c:pt>
                <c:pt idx="2073">
                  <c:v>3535.7063797169703</c:v>
                </c:pt>
                <c:pt idx="2074">
                  <c:v>3538.3961019389703</c:v>
                </c:pt>
                <c:pt idx="2075">
                  <c:v>3539.3763799389703</c:v>
                </c:pt>
                <c:pt idx="2076">
                  <c:v>3540.3566579389703</c:v>
                </c:pt>
                <c:pt idx="2077">
                  <c:v>3541.3369359389703</c:v>
                </c:pt>
                <c:pt idx="2078">
                  <c:v>3542.3172139389703</c:v>
                </c:pt>
                <c:pt idx="2079">
                  <c:v>3543.2974919389703</c:v>
                </c:pt>
                <c:pt idx="2080">
                  <c:v>3545.9872141609703</c:v>
                </c:pt>
                <c:pt idx="2081">
                  <c:v>3546.9674921609703</c:v>
                </c:pt>
                <c:pt idx="2082">
                  <c:v>3547.9477701609703</c:v>
                </c:pt>
                <c:pt idx="2083">
                  <c:v>3550.6374923829703</c:v>
                </c:pt>
                <c:pt idx="2084">
                  <c:v>3551.6177703829703</c:v>
                </c:pt>
                <c:pt idx="2085">
                  <c:v>3552.5980483829703</c:v>
                </c:pt>
                <c:pt idx="2086">
                  <c:v>3553.5783263829703</c:v>
                </c:pt>
                <c:pt idx="2087">
                  <c:v>3556.2680486049703</c:v>
                </c:pt>
                <c:pt idx="2088">
                  <c:v>3558.9577708269703</c:v>
                </c:pt>
                <c:pt idx="2089">
                  <c:v>3559.9380488269703</c:v>
                </c:pt>
                <c:pt idx="2090">
                  <c:v>3562.6277710489703</c:v>
                </c:pt>
                <c:pt idx="2091">
                  <c:v>3563.6080490489703</c:v>
                </c:pt>
                <c:pt idx="2092">
                  <c:v>3564.5883270489703</c:v>
                </c:pt>
                <c:pt idx="2093">
                  <c:v>3565.5686050489703</c:v>
                </c:pt>
                <c:pt idx="2094">
                  <c:v>3568.2583272709703</c:v>
                </c:pt>
                <c:pt idx="2095">
                  <c:v>3570.9480494929703</c:v>
                </c:pt>
                <c:pt idx="2096">
                  <c:v>3573.6377717149703</c:v>
                </c:pt>
                <c:pt idx="2097">
                  <c:v>3576.3274939369703</c:v>
                </c:pt>
                <c:pt idx="2098">
                  <c:v>3579.0172161589703</c:v>
                </c:pt>
                <c:pt idx="2099">
                  <c:v>3581.7069383809703</c:v>
                </c:pt>
                <c:pt idx="2100">
                  <c:v>3582.6872163809703</c:v>
                </c:pt>
                <c:pt idx="2101">
                  <c:v>3583.6674943809703</c:v>
                </c:pt>
                <c:pt idx="2102">
                  <c:v>3586.3572166029703</c:v>
                </c:pt>
                <c:pt idx="2103">
                  <c:v>3587.3374946029703</c:v>
                </c:pt>
                <c:pt idx="2104">
                  <c:v>3588.3177726029703</c:v>
                </c:pt>
                <c:pt idx="2105">
                  <c:v>3589.2980506029703</c:v>
                </c:pt>
                <c:pt idx="2106">
                  <c:v>3591.9877728249703</c:v>
                </c:pt>
                <c:pt idx="2107">
                  <c:v>3594.6774950469703</c:v>
                </c:pt>
                <c:pt idx="2108">
                  <c:v>3595.6577730469703</c:v>
                </c:pt>
                <c:pt idx="2109">
                  <c:v>3596.6380510469703</c:v>
                </c:pt>
                <c:pt idx="2110">
                  <c:v>3597.6183290469703</c:v>
                </c:pt>
                <c:pt idx="2111">
                  <c:v>3598.5986070469703</c:v>
                </c:pt>
                <c:pt idx="2112">
                  <c:v>3602.0494403799703</c:v>
                </c:pt>
                <c:pt idx="2113">
                  <c:v>3606.6544403799703</c:v>
                </c:pt>
                <c:pt idx="2114">
                  <c:v>3607.6347183799703</c:v>
                </c:pt>
                <c:pt idx="2115">
                  <c:v>3608.6149963799703</c:v>
                </c:pt>
                <c:pt idx="2116">
                  <c:v>3609.5952743799703</c:v>
                </c:pt>
                <c:pt idx="2117">
                  <c:v>3613.0533299359704</c:v>
                </c:pt>
                <c:pt idx="2118">
                  <c:v>3614.0336079359704</c:v>
                </c:pt>
                <c:pt idx="2119">
                  <c:v>3615.0138859359704</c:v>
                </c:pt>
                <c:pt idx="2120">
                  <c:v>3615.9941639359704</c:v>
                </c:pt>
                <c:pt idx="2121">
                  <c:v>3616.9744419359704</c:v>
                </c:pt>
                <c:pt idx="2122">
                  <c:v>3620.4324974919705</c:v>
                </c:pt>
                <c:pt idx="2123">
                  <c:v>3623.8905530479706</c:v>
                </c:pt>
                <c:pt idx="2124">
                  <c:v>3625.8597197149707</c:v>
                </c:pt>
                <c:pt idx="2125">
                  <c:v>3626.8399977149707</c:v>
                </c:pt>
                <c:pt idx="2126">
                  <c:v>3628.8091643819707</c:v>
                </c:pt>
                <c:pt idx="2127">
                  <c:v>3632.2672199379708</c:v>
                </c:pt>
                <c:pt idx="2128">
                  <c:v>3635.7252754939709</c:v>
                </c:pt>
                <c:pt idx="2129">
                  <c:v>3639.183331049971</c:v>
                </c:pt>
                <c:pt idx="2130">
                  <c:v>3640.163609049971</c:v>
                </c:pt>
                <c:pt idx="2131">
                  <c:v>3641.143887049971</c:v>
                </c:pt>
                <c:pt idx="2132">
                  <c:v>3642.124165049971</c:v>
                </c:pt>
                <c:pt idx="2133">
                  <c:v>3644.0933317169711</c:v>
                </c:pt>
                <c:pt idx="2134">
                  <c:v>3645.0736097169711</c:v>
                </c:pt>
                <c:pt idx="2135">
                  <c:v>3648.5316652729712</c:v>
                </c:pt>
                <c:pt idx="2136">
                  <c:v>3653.5122208289713</c:v>
                </c:pt>
                <c:pt idx="2137">
                  <c:v>3658.4927763849714</c:v>
                </c:pt>
                <c:pt idx="2138">
                  <c:v>3666.6758319409714</c:v>
                </c:pt>
                <c:pt idx="2139">
                  <c:v>3677.8866652709712</c:v>
                </c:pt>
                <c:pt idx="2140">
                  <c:v>3678.8669432709712</c:v>
                </c:pt>
                <c:pt idx="2141">
                  <c:v>3679.8472212709712</c:v>
                </c:pt>
                <c:pt idx="2142">
                  <c:v>3680.8274992709712</c:v>
                </c:pt>
                <c:pt idx="2143">
                  <c:v>3689.0105548269712</c:v>
                </c:pt>
                <c:pt idx="2144">
                  <c:v>3689.9908328269712</c:v>
                </c:pt>
                <c:pt idx="2145">
                  <c:v>3701.201666156971</c:v>
                </c:pt>
                <c:pt idx="2146">
                  <c:v>3707.2724994899709</c:v>
                </c:pt>
                <c:pt idx="2147">
                  <c:v>3708.2527774899709</c:v>
                </c:pt>
                <c:pt idx="2148">
                  <c:v>3709.2330554899709</c:v>
                </c:pt>
                <c:pt idx="2149">
                  <c:v>3710.2133334899709</c:v>
                </c:pt>
                <c:pt idx="2150">
                  <c:v>3714.8183334899709</c:v>
                </c:pt>
                <c:pt idx="2151">
                  <c:v>3715.7986114899709</c:v>
                </c:pt>
                <c:pt idx="2152">
                  <c:v>3716.7788894899709</c:v>
                </c:pt>
                <c:pt idx="2153">
                  <c:v>3721.759445045971</c:v>
                </c:pt>
                <c:pt idx="2154">
                  <c:v>3722.739723045971</c:v>
                </c:pt>
                <c:pt idx="2155">
                  <c:v>3725.429445267971</c:v>
                </c:pt>
                <c:pt idx="2156">
                  <c:v>3728.119167489971</c:v>
                </c:pt>
                <c:pt idx="2157">
                  <c:v>3730.808889711971</c:v>
                </c:pt>
                <c:pt idx="2158">
                  <c:v>3731.789167711971</c:v>
                </c:pt>
                <c:pt idx="2159">
                  <c:v>3735.240001044971</c:v>
                </c:pt>
                <c:pt idx="2160">
                  <c:v>3736.220279044971</c:v>
                </c:pt>
                <c:pt idx="2161">
                  <c:v>3737.200557044971</c:v>
                </c:pt>
                <c:pt idx="2162">
                  <c:v>3739.890279266971</c:v>
                </c:pt>
                <c:pt idx="2163">
                  <c:v>3740.870557266971</c:v>
                </c:pt>
                <c:pt idx="2164">
                  <c:v>3741.850835266971</c:v>
                </c:pt>
                <c:pt idx="2165">
                  <c:v>3742.831113266971</c:v>
                </c:pt>
                <c:pt idx="2166">
                  <c:v>3743.811391266971</c:v>
                </c:pt>
                <c:pt idx="2167">
                  <c:v>3744.791669266971</c:v>
                </c:pt>
                <c:pt idx="2168">
                  <c:v>3747.0000025999711</c:v>
                </c:pt>
                <c:pt idx="2169">
                  <c:v>3747.9802805999711</c:v>
                </c:pt>
                <c:pt idx="2170">
                  <c:v>3748.9605585999711</c:v>
                </c:pt>
                <c:pt idx="2171">
                  <c:v>3751.6972252669711</c:v>
                </c:pt>
                <c:pt idx="2172">
                  <c:v>3752.6775032669711</c:v>
                </c:pt>
                <c:pt idx="2173">
                  <c:v>3753.6577812669711</c:v>
                </c:pt>
                <c:pt idx="2174">
                  <c:v>3757.1158368229712</c:v>
                </c:pt>
                <c:pt idx="2175">
                  <c:v>3758.0961148229712</c:v>
                </c:pt>
                <c:pt idx="2176">
                  <c:v>3760.7858370449712</c:v>
                </c:pt>
                <c:pt idx="2177">
                  <c:v>3764.2366703779712</c:v>
                </c:pt>
                <c:pt idx="2178">
                  <c:v>3765.2169483779712</c:v>
                </c:pt>
                <c:pt idx="2179">
                  <c:v>3766.1972263779712</c:v>
                </c:pt>
                <c:pt idx="2180">
                  <c:v>3768.8869485999712</c:v>
                </c:pt>
                <c:pt idx="2181">
                  <c:v>3771.5766708219712</c:v>
                </c:pt>
                <c:pt idx="2182">
                  <c:v>3774.2663930439712</c:v>
                </c:pt>
                <c:pt idx="2183">
                  <c:v>3775.2466710439712</c:v>
                </c:pt>
                <c:pt idx="2184">
                  <c:v>3777.4550043769714</c:v>
                </c:pt>
                <c:pt idx="2185">
                  <c:v>3778.4352823769714</c:v>
                </c:pt>
                <c:pt idx="2186">
                  <c:v>3781.8861157099714</c:v>
                </c:pt>
                <c:pt idx="2187">
                  <c:v>3782.8663937099714</c:v>
                </c:pt>
                <c:pt idx="2188">
                  <c:v>3783.8466717099714</c:v>
                </c:pt>
                <c:pt idx="2189">
                  <c:v>3784.8269497099714</c:v>
                </c:pt>
                <c:pt idx="2190">
                  <c:v>3785.8072277099714</c:v>
                </c:pt>
                <c:pt idx="2191">
                  <c:v>3788.4969499319714</c:v>
                </c:pt>
                <c:pt idx="2192">
                  <c:v>3791.1866721539714</c:v>
                </c:pt>
                <c:pt idx="2193">
                  <c:v>3792.1669501539714</c:v>
                </c:pt>
                <c:pt idx="2194">
                  <c:v>3793.1472281539714</c:v>
                </c:pt>
                <c:pt idx="2195">
                  <c:v>3795.1163948209714</c:v>
                </c:pt>
                <c:pt idx="2196">
                  <c:v>3796.0966728209714</c:v>
                </c:pt>
                <c:pt idx="2197">
                  <c:v>3797.0769508209714</c:v>
                </c:pt>
                <c:pt idx="2198">
                  <c:v>3799.8136174879714</c:v>
                </c:pt>
                <c:pt idx="2199">
                  <c:v>3800.7938954879714</c:v>
                </c:pt>
                <c:pt idx="2200">
                  <c:v>3803.5305621549714</c:v>
                </c:pt>
                <c:pt idx="2201">
                  <c:v>3806.2672288219715</c:v>
                </c:pt>
                <c:pt idx="2202">
                  <c:v>3807.2475068219715</c:v>
                </c:pt>
                <c:pt idx="2203">
                  <c:v>3810.7055623779715</c:v>
                </c:pt>
                <c:pt idx="2204">
                  <c:v>3814.1563957109715</c:v>
                </c:pt>
                <c:pt idx="2205">
                  <c:v>3815.1366737109715</c:v>
                </c:pt>
                <c:pt idx="2206">
                  <c:v>3817.8263959329715</c:v>
                </c:pt>
                <c:pt idx="2207">
                  <c:v>3820.5161181549715</c:v>
                </c:pt>
                <c:pt idx="2208">
                  <c:v>3823.9669514879715</c:v>
                </c:pt>
                <c:pt idx="2209">
                  <c:v>3824.9472294879715</c:v>
                </c:pt>
                <c:pt idx="2210">
                  <c:v>3825.9275074879715</c:v>
                </c:pt>
                <c:pt idx="2211">
                  <c:v>3826.9077854879715</c:v>
                </c:pt>
                <c:pt idx="2212">
                  <c:v>3827.8880634879715</c:v>
                </c:pt>
                <c:pt idx="2213">
                  <c:v>3828.8683414879715</c:v>
                </c:pt>
                <c:pt idx="2214">
                  <c:v>3831.5580637099715</c:v>
                </c:pt>
                <c:pt idx="2215">
                  <c:v>3832.5383417099715</c:v>
                </c:pt>
                <c:pt idx="2216">
                  <c:v>3835.2280639319715</c:v>
                </c:pt>
                <c:pt idx="2217">
                  <c:v>3836.2083419319715</c:v>
                </c:pt>
                <c:pt idx="2218">
                  <c:v>3837.1886199319715</c:v>
                </c:pt>
                <c:pt idx="2219">
                  <c:v>3838.1688979319715</c:v>
                </c:pt>
                <c:pt idx="2220">
                  <c:v>3839.1491759319715</c:v>
                </c:pt>
                <c:pt idx="2221">
                  <c:v>3842.6072314879716</c:v>
                </c:pt>
                <c:pt idx="2222">
                  <c:v>3843.5875094879716</c:v>
                </c:pt>
                <c:pt idx="2223">
                  <c:v>3844.5677874879716</c:v>
                </c:pt>
                <c:pt idx="2224">
                  <c:v>3847.2575097099716</c:v>
                </c:pt>
                <c:pt idx="2225">
                  <c:v>3848.2377877099716</c:v>
                </c:pt>
                <c:pt idx="2226">
                  <c:v>3849.2180657099716</c:v>
                </c:pt>
                <c:pt idx="2227">
                  <c:v>3850.1983437099716</c:v>
                </c:pt>
                <c:pt idx="2228">
                  <c:v>3851.1786217099716</c:v>
                </c:pt>
                <c:pt idx="2229">
                  <c:v>3852.1588997099716</c:v>
                </c:pt>
                <c:pt idx="2230">
                  <c:v>3854.8955663769716</c:v>
                </c:pt>
                <c:pt idx="2231">
                  <c:v>3856.8647330439717</c:v>
                </c:pt>
                <c:pt idx="2232">
                  <c:v>3857.8450110439717</c:v>
                </c:pt>
                <c:pt idx="2233">
                  <c:v>3858.8252890439717</c:v>
                </c:pt>
                <c:pt idx="2234">
                  <c:v>3861.5619557109717</c:v>
                </c:pt>
                <c:pt idx="2235">
                  <c:v>3864.2986223779717</c:v>
                </c:pt>
                <c:pt idx="2236">
                  <c:v>3865.2789003779717</c:v>
                </c:pt>
                <c:pt idx="2237">
                  <c:v>3866.2591783779717</c:v>
                </c:pt>
                <c:pt idx="2238">
                  <c:v>3867.2394563779717</c:v>
                </c:pt>
                <c:pt idx="2239">
                  <c:v>3869.9761230449717</c:v>
                </c:pt>
                <c:pt idx="2240">
                  <c:v>3871.9452897119718</c:v>
                </c:pt>
                <c:pt idx="2241">
                  <c:v>3872.9255677119718</c:v>
                </c:pt>
                <c:pt idx="2242">
                  <c:v>3875.6622343789718</c:v>
                </c:pt>
                <c:pt idx="2243">
                  <c:v>3876.6425123789718</c:v>
                </c:pt>
                <c:pt idx="2244">
                  <c:v>3879.3791790459718</c:v>
                </c:pt>
                <c:pt idx="2245">
                  <c:v>3880.3594570459718</c:v>
                </c:pt>
                <c:pt idx="2246">
                  <c:v>3883.0961237129718</c:v>
                </c:pt>
                <c:pt idx="2247">
                  <c:v>3885.7858459349718</c:v>
                </c:pt>
                <c:pt idx="2248">
                  <c:v>3886.7661239349718</c:v>
                </c:pt>
                <c:pt idx="2249">
                  <c:v>3887.7464019349718</c:v>
                </c:pt>
                <c:pt idx="2250">
                  <c:v>3890.4830686019718</c:v>
                </c:pt>
                <c:pt idx="2251">
                  <c:v>3893.2197352689718</c:v>
                </c:pt>
                <c:pt idx="2252">
                  <c:v>3895.9094574909718</c:v>
                </c:pt>
                <c:pt idx="2253">
                  <c:v>3899.3602908239718</c:v>
                </c:pt>
                <c:pt idx="2254">
                  <c:v>3901.568624156972</c:v>
                </c:pt>
                <c:pt idx="2255">
                  <c:v>3904.258346378972</c:v>
                </c:pt>
                <c:pt idx="2256">
                  <c:v>3905.238624378972</c:v>
                </c:pt>
                <c:pt idx="2257">
                  <c:v>3907.928346600972</c:v>
                </c:pt>
                <c:pt idx="2258">
                  <c:v>3908.908624600972</c:v>
                </c:pt>
                <c:pt idx="2259">
                  <c:v>3909.888902600972</c:v>
                </c:pt>
                <c:pt idx="2260">
                  <c:v>3910.869180600972</c:v>
                </c:pt>
                <c:pt idx="2261">
                  <c:v>3911.849458600972</c:v>
                </c:pt>
                <c:pt idx="2262">
                  <c:v>3912.829736600972</c:v>
                </c:pt>
                <c:pt idx="2263">
                  <c:v>3913.810014600972</c:v>
                </c:pt>
                <c:pt idx="2264">
                  <c:v>3914.790292600972</c:v>
                </c:pt>
                <c:pt idx="2265">
                  <c:v>3915.770570600972</c:v>
                </c:pt>
                <c:pt idx="2266">
                  <c:v>3916.7508486009719</c:v>
                </c:pt>
                <c:pt idx="2267">
                  <c:v>3919.487515267972</c:v>
                </c:pt>
                <c:pt idx="2268">
                  <c:v>3922.224181934972</c:v>
                </c:pt>
                <c:pt idx="2269">
                  <c:v>3923.204459934972</c:v>
                </c:pt>
                <c:pt idx="2270">
                  <c:v>3924.184737934972</c:v>
                </c:pt>
                <c:pt idx="2271">
                  <c:v>3925.165015934972</c:v>
                </c:pt>
                <c:pt idx="2272">
                  <c:v>3926.145293934972</c:v>
                </c:pt>
                <c:pt idx="2273">
                  <c:v>3927.0522379349718</c:v>
                </c:pt>
                <c:pt idx="2274">
                  <c:v>3927.9591819349716</c:v>
                </c:pt>
                <c:pt idx="2275">
                  <c:v>3928.8661259349715</c:v>
                </c:pt>
                <c:pt idx="2276">
                  <c:v>3929.7730699349713</c:v>
                </c:pt>
                <c:pt idx="2277">
                  <c:v>3930.6800139349712</c:v>
                </c:pt>
                <c:pt idx="2278">
                  <c:v>3931.586957934971</c:v>
                </c:pt>
                <c:pt idx="2279">
                  <c:v>3932.4939019349708</c:v>
                </c:pt>
                <c:pt idx="2280">
                  <c:v>3933.4008459349707</c:v>
                </c:pt>
                <c:pt idx="2281">
                  <c:v>3934.3077899349705</c:v>
                </c:pt>
                <c:pt idx="2282">
                  <c:v>3935.2147339349704</c:v>
                </c:pt>
                <c:pt idx="2283">
                  <c:v>3936.1216779349702</c:v>
                </c:pt>
                <c:pt idx="2284">
                  <c:v>3937.02862193497</c:v>
                </c:pt>
                <c:pt idx="2285">
                  <c:v>3937.9355659349699</c:v>
                </c:pt>
                <c:pt idx="2286">
                  <c:v>3938.8425099349697</c:v>
                </c:pt>
                <c:pt idx="2287">
                  <c:v>3939.7494539349696</c:v>
                </c:pt>
                <c:pt idx="2288">
                  <c:v>3940.6563979349694</c:v>
                </c:pt>
                <c:pt idx="2289">
                  <c:v>3941.5633419349692</c:v>
                </c:pt>
                <c:pt idx="2290">
                  <c:v>3942.4702859349691</c:v>
                </c:pt>
                <c:pt idx="2291">
                  <c:v>3944.4394526019692</c:v>
                </c:pt>
                <c:pt idx="2292">
                  <c:v>3947.1761192689692</c:v>
                </c:pt>
                <c:pt idx="2293">
                  <c:v>3951.2997303799693</c:v>
                </c:pt>
                <c:pt idx="2294">
                  <c:v>3956.2802859359695</c:v>
                </c:pt>
                <c:pt idx="2295">
                  <c:v>3960.4038970469696</c:v>
                </c:pt>
                <c:pt idx="2296">
                  <c:v>3965.3844526029698</c:v>
                </c:pt>
                <c:pt idx="2297">
                  <c:v>3969.9894526029698</c:v>
                </c:pt>
                <c:pt idx="2298">
                  <c:v>3972.6791748249698</c:v>
                </c:pt>
                <c:pt idx="2299">
                  <c:v>3978.7500081579697</c:v>
                </c:pt>
                <c:pt idx="2300">
                  <c:v>3979.7302861579697</c:v>
                </c:pt>
                <c:pt idx="2301">
                  <c:v>3980.7105641579697</c:v>
                </c:pt>
                <c:pt idx="2302">
                  <c:v>3981.6908421579697</c:v>
                </c:pt>
                <c:pt idx="2303">
                  <c:v>3982.6711201579697</c:v>
                </c:pt>
                <c:pt idx="2304">
                  <c:v>3985.3608423799697</c:v>
                </c:pt>
                <c:pt idx="2305">
                  <c:v>3986.3411203799697</c:v>
                </c:pt>
                <c:pt idx="2306">
                  <c:v>3987.3213983799697</c:v>
                </c:pt>
                <c:pt idx="2307">
                  <c:v>3988.3016763799696</c:v>
                </c:pt>
                <c:pt idx="2308">
                  <c:v>3989.2819543799696</c:v>
                </c:pt>
                <c:pt idx="2309">
                  <c:v>3991.9716766019696</c:v>
                </c:pt>
                <c:pt idx="2310">
                  <c:v>3992.9519546019696</c:v>
                </c:pt>
                <c:pt idx="2311">
                  <c:v>3993.9322326019696</c:v>
                </c:pt>
                <c:pt idx="2312">
                  <c:v>3995.9013992689697</c:v>
                </c:pt>
                <c:pt idx="2313">
                  <c:v>3996.8816772689697</c:v>
                </c:pt>
                <c:pt idx="2314">
                  <c:v>3997.8619552689697</c:v>
                </c:pt>
                <c:pt idx="2315">
                  <c:v>4000.5986219359697</c:v>
                </c:pt>
                <c:pt idx="2316">
                  <c:v>4001.5788999359697</c:v>
                </c:pt>
                <c:pt idx="2317">
                  <c:v>4003.5480666029698</c:v>
                </c:pt>
                <c:pt idx="2318">
                  <c:v>4004.5283446029698</c:v>
                </c:pt>
                <c:pt idx="2319">
                  <c:v>4005.5086226029698</c:v>
                </c:pt>
                <c:pt idx="2320">
                  <c:v>4006.4889006029698</c:v>
                </c:pt>
                <c:pt idx="2321">
                  <c:v>4008.4580672699699</c:v>
                </c:pt>
                <c:pt idx="2322">
                  <c:v>4009.4383452699699</c:v>
                </c:pt>
                <c:pt idx="2323">
                  <c:v>4011.40751193697</c:v>
                </c:pt>
                <c:pt idx="2324">
                  <c:v>4012.38778993697</c:v>
                </c:pt>
                <c:pt idx="2325">
                  <c:v>4014.35695660397</c:v>
                </c:pt>
                <c:pt idx="2326">
                  <c:v>4015.33723460397</c:v>
                </c:pt>
                <c:pt idx="2327">
                  <c:v>4016.31751260397</c:v>
                </c:pt>
                <c:pt idx="2328">
                  <c:v>4018.2866792709701</c:v>
                </c:pt>
                <c:pt idx="2329">
                  <c:v>4020.2558459379702</c:v>
                </c:pt>
                <c:pt idx="2330">
                  <c:v>4022.2250126049703</c:v>
                </c:pt>
                <c:pt idx="2331">
                  <c:v>4024.1941792719704</c:v>
                </c:pt>
                <c:pt idx="2332">
                  <c:v>4025.1744572719704</c:v>
                </c:pt>
                <c:pt idx="2333">
                  <c:v>4027.1436239389704</c:v>
                </c:pt>
                <c:pt idx="2334">
                  <c:v>4028.1239019389704</c:v>
                </c:pt>
                <c:pt idx="2335">
                  <c:v>4029.1041799389704</c:v>
                </c:pt>
                <c:pt idx="2336">
                  <c:v>4030.0844579389704</c:v>
                </c:pt>
                <c:pt idx="2337">
                  <c:v>4032.0536246059705</c:v>
                </c:pt>
                <c:pt idx="2338">
                  <c:v>4033.0339026059705</c:v>
                </c:pt>
                <c:pt idx="2339">
                  <c:v>4035.0030692729706</c:v>
                </c:pt>
                <c:pt idx="2340">
                  <c:v>4036.9722359399707</c:v>
                </c:pt>
                <c:pt idx="2341">
                  <c:v>4038.9414026069708</c:v>
                </c:pt>
                <c:pt idx="2342">
                  <c:v>4039.9216806069708</c:v>
                </c:pt>
                <c:pt idx="2343">
                  <c:v>4040.9019586069708</c:v>
                </c:pt>
                <c:pt idx="2344">
                  <c:v>4042.8711252739708</c:v>
                </c:pt>
                <c:pt idx="2345">
                  <c:v>4043.8514032739708</c:v>
                </c:pt>
                <c:pt idx="2346">
                  <c:v>4044.8316812739708</c:v>
                </c:pt>
                <c:pt idx="2347">
                  <c:v>4046.8008479409709</c:v>
                </c:pt>
                <c:pt idx="2348">
                  <c:v>4047.7811259409709</c:v>
                </c:pt>
                <c:pt idx="2349">
                  <c:v>4048.7614039409709</c:v>
                </c:pt>
                <c:pt idx="2350">
                  <c:v>4049.7416819409709</c:v>
                </c:pt>
                <c:pt idx="2351">
                  <c:v>4050.7219599409709</c:v>
                </c:pt>
                <c:pt idx="2352">
                  <c:v>4051.7022379409709</c:v>
                </c:pt>
                <c:pt idx="2353">
                  <c:v>4052.6825159409709</c:v>
                </c:pt>
                <c:pt idx="2354">
                  <c:v>4053.5894599409708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1-4DBA-8927-DFD0C795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98016"/>
        <c:axId val="1289502816"/>
      </c:scatterChart>
      <c:valAx>
        <c:axId val="1289498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Travel time (minutes)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072639296430381"/>
              <c:y val="0.909145458883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02816"/>
        <c:crosses val="autoZero"/>
        <c:crossBetween val="midCat"/>
      </c:valAx>
      <c:valAx>
        <c:axId val="128950281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Travel</a:t>
                </a:r>
                <a:r>
                  <a:rPr lang="en-US" altLang="zh-CN" baseline="0"/>
                  <a:t> distance (km)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498016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475709505344"/>
          <c:y val="3.8137700850822895E-2"/>
          <c:w val="0.8474944435913021"/>
          <c:h val="0.80791320438040293"/>
        </c:manualLayout>
      </c:layout>
      <c:scatterChart>
        <c:scatterStyle val="smoothMarker"/>
        <c:varyColors val="0"/>
        <c:ser>
          <c:idx val="0"/>
          <c:order val="0"/>
          <c:tx>
            <c:v>Pretimed</c:v>
          </c:tx>
          <c:spPr>
            <a:ln w="19050" cap="rnd">
              <a:solidFill>
                <a:schemeClr val="accent6">
                  <a:tint val="77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'Fig2'!$C$2:$C$2760</c:f>
              <c:numCache>
                <c:formatCode>General</c:formatCode>
                <c:ptCount val="2759"/>
                <c:pt idx="0">
                  <c:v>0</c:v>
                </c:pt>
                <c:pt idx="1">
                  <c:v>1.7747999999999999</c:v>
                </c:pt>
                <c:pt idx="2">
                  <c:v>6.8687000000000005</c:v>
                </c:pt>
                <c:pt idx="3">
                  <c:v>13.293500000000002</c:v>
                </c:pt>
                <c:pt idx="4">
                  <c:v>21.597200000000001</c:v>
                </c:pt>
                <c:pt idx="5">
                  <c:v>29.408000000000001</c:v>
                </c:pt>
                <c:pt idx="6">
                  <c:v>37.241300000000003</c:v>
                </c:pt>
                <c:pt idx="7">
                  <c:v>43.421600000000005</c:v>
                </c:pt>
                <c:pt idx="8">
                  <c:v>50.415400000000005</c:v>
                </c:pt>
                <c:pt idx="9">
                  <c:v>55.960900000000002</c:v>
                </c:pt>
                <c:pt idx="10">
                  <c:v>62.865700000000004</c:v>
                </c:pt>
                <c:pt idx="11">
                  <c:v>68.535499999999999</c:v>
                </c:pt>
                <c:pt idx="12">
                  <c:v>75.067300000000003</c:v>
                </c:pt>
                <c:pt idx="13">
                  <c:v>81.571600000000004</c:v>
                </c:pt>
                <c:pt idx="14">
                  <c:v>87.268900000000002</c:v>
                </c:pt>
                <c:pt idx="15">
                  <c:v>93.706699999999998</c:v>
                </c:pt>
                <c:pt idx="16">
                  <c:v>99.097499999999997</c:v>
                </c:pt>
                <c:pt idx="17">
                  <c:v>103.8703</c:v>
                </c:pt>
                <c:pt idx="18">
                  <c:v>110.5526</c:v>
                </c:pt>
                <c:pt idx="19">
                  <c:v>118.0155</c:v>
                </c:pt>
                <c:pt idx="20">
                  <c:v>125.52630000000001</c:v>
                </c:pt>
                <c:pt idx="21">
                  <c:v>133.05260000000001</c:v>
                </c:pt>
                <c:pt idx="22">
                  <c:v>140.76420000000002</c:v>
                </c:pt>
                <c:pt idx="23">
                  <c:v>146.25000000000003</c:v>
                </c:pt>
                <c:pt idx="24">
                  <c:v>152.08000000000004</c:v>
                </c:pt>
                <c:pt idx="25">
                  <c:v>157.02000000000004</c:v>
                </c:pt>
                <c:pt idx="26">
                  <c:v>160.67580000000004</c:v>
                </c:pt>
                <c:pt idx="27">
                  <c:v>162.74870000000004</c:v>
                </c:pt>
                <c:pt idx="28">
                  <c:v>162.79320000000004</c:v>
                </c:pt>
                <c:pt idx="29">
                  <c:v>162.79320000000004</c:v>
                </c:pt>
                <c:pt idx="30">
                  <c:v>162.79320000000004</c:v>
                </c:pt>
                <c:pt idx="31">
                  <c:v>162.79320000000004</c:v>
                </c:pt>
                <c:pt idx="32">
                  <c:v>162.79320000000004</c:v>
                </c:pt>
                <c:pt idx="33">
                  <c:v>162.79320000000004</c:v>
                </c:pt>
                <c:pt idx="34">
                  <c:v>162.79320000000004</c:v>
                </c:pt>
                <c:pt idx="35">
                  <c:v>162.79320000000004</c:v>
                </c:pt>
                <c:pt idx="36">
                  <c:v>162.79320000000004</c:v>
                </c:pt>
                <c:pt idx="37">
                  <c:v>162.79320000000004</c:v>
                </c:pt>
                <c:pt idx="38">
                  <c:v>163.69210000000004</c:v>
                </c:pt>
                <c:pt idx="39">
                  <c:v>164.56430000000003</c:v>
                </c:pt>
                <c:pt idx="40">
                  <c:v>164.56430000000003</c:v>
                </c:pt>
                <c:pt idx="41">
                  <c:v>164.56430000000003</c:v>
                </c:pt>
                <c:pt idx="42">
                  <c:v>164.56430000000003</c:v>
                </c:pt>
                <c:pt idx="43">
                  <c:v>164.84020000000004</c:v>
                </c:pt>
                <c:pt idx="44">
                  <c:v>164.86690000000004</c:v>
                </c:pt>
                <c:pt idx="45">
                  <c:v>164.86690000000004</c:v>
                </c:pt>
                <c:pt idx="46">
                  <c:v>164.86690000000004</c:v>
                </c:pt>
                <c:pt idx="47">
                  <c:v>164.86690000000004</c:v>
                </c:pt>
                <c:pt idx="48">
                  <c:v>164.86690000000004</c:v>
                </c:pt>
                <c:pt idx="49">
                  <c:v>164.86690000000004</c:v>
                </c:pt>
                <c:pt idx="50">
                  <c:v>164.86690000000004</c:v>
                </c:pt>
                <c:pt idx="51">
                  <c:v>164.86690000000004</c:v>
                </c:pt>
                <c:pt idx="52">
                  <c:v>164.86690000000004</c:v>
                </c:pt>
                <c:pt idx="53">
                  <c:v>164.86690000000004</c:v>
                </c:pt>
                <c:pt idx="54">
                  <c:v>164.86690000000004</c:v>
                </c:pt>
                <c:pt idx="55">
                  <c:v>164.86690000000004</c:v>
                </c:pt>
                <c:pt idx="56">
                  <c:v>164.86690000000004</c:v>
                </c:pt>
                <c:pt idx="57">
                  <c:v>164.86690000000004</c:v>
                </c:pt>
                <c:pt idx="58">
                  <c:v>164.86690000000004</c:v>
                </c:pt>
                <c:pt idx="59">
                  <c:v>164.86690000000004</c:v>
                </c:pt>
                <c:pt idx="60">
                  <c:v>164.95590000000004</c:v>
                </c:pt>
                <c:pt idx="61">
                  <c:v>164.95590000000004</c:v>
                </c:pt>
                <c:pt idx="62">
                  <c:v>164.95590000000004</c:v>
                </c:pt>
                <c:pt idx="63">
                  <c:v>164.95590000000004</c:v>
                </c:pt>
                <c:pt idx="64">
                  <c:v>164.95590000000004</c:v>
                </c:pt>
                <c:pt idx="65">
                  <c:v>164.95590000000004</c:v>
                </c:pt>
                <c:pt idx="66">
                  <c:v>164.95590000000004</c:v>
                </c:pt>
                <c:pt idx="67">
                  <c:v>164.95590000000004</c:v>
                </c:pt>
                <c:pt idx="68">
                  <c:v>164.95590000000004</c:v>
                </c:pt>
                <c:pt idx="69">
                  <c:v>164.95590000000004</c:v>
                </c:pt>
                <c:pt idx="70">
                  <c:v>164.95590000000004</c:v>
                </c:pt>
                <c:pt idx="71">
                  <c:v>164.95590000000004</c:v>
                </c:pt>
                <c:pt idx="72">
                  <c:v>164.95590000000004</c:v>
                </c:pt>
                <c:pt idx="73">
                  <c:v>164.95590000000004</c:v>
                </c:pt>
                <c:pt idx="74">
                  <c:v>164.95590000000004</c:v>
                </c:pt>
                <c:pt idx="75">
                  <c:v>164.95590000000004</c:v>
                </c:pt>
                <c:pt idx="76">
                  <c:v>164.95590000000004</c:v>
                </c:pt>
                <c:pt idx="77">
                  <c:v>164.95590000000004</c:v>
                </c:pt>
                <c:pt idx="78">
                  <c:v>164.95590000000004</c:v>
                </c:pt>
                <c:pt idx="79">
                  <c:v>164.95590000000004</c:v>
                </c:pt>
                <c:pt idx="80">
                  <c:v>164.95590000000004</c:v>
                </c:pt>
                <c:pt idx="81">
                  <c:v>164.95590000000004</c:v>
                </c:pt>
                <c:pt idx="82">
                  <c:v>164.95590000000004</c:v>
                </c:pt>
                <c:pt idx="83">
                  <c:v>164.95590000000004</c:v>
                </c:pt>
                <c:pt idx="84">
                  <c:v>164.95590000000004</c:v>
                </c:pt>
                <c:pt idx="85">
                  <c:v>164.95590000000004</c:v>
                </c:pt>
                <c:pt idx="86">
                  <c:v>164.95590000000004</c:v>
                </c:pt>
                <c:pt idx="87">
                  <c:v>164.95590000000004</c:v>
                </c:pt>
                <c:pt idx="88">
                  <c:v>164.95590000000004</c:v>
                </c:pt>
                <c:pt idx="89">
                  <c:v>164.95590000000004</c:v>
                </c:pt>
                <c:pt idx="90">
                  <c:v>164.95590000000004</c:v>
                </c:pt>
                <c:pt idx="91">
                  <c:v>164.95590000000004</c:v>
                </c:pt>
                <c:pt idx="92">
                  <c:v>166.72230000000005</c:v>
                </c:pt>
                <c:pt idx="93">
                  <c:v>171.08200000000005</c:v>
                </c:pt>
                <c:pt idx="94">
                  <c:v>177.01800000000006</c:v>
                </c:pt>
                <c:pt idx="95">
                  <c:v>182.04000000000005</c:v>
                </c:pt>
                <c:pt idx="96">
                  <c:v>187.59650000000005</c:v>
                </c:pt>
                <c:pt idx="97">
                  <c:v>193.18650000000005</c:v>
                </c:pt>
                <c:pt idx="98">
                  <c:v>199.44500000000005</c:v>
                </c:pt>
                <c:pt idx="99">
                  <c:v>205.96500000000006</c:v>
                </c:pt>
                <c:pt idx="100">
                  <c:v>211.57700000000006</c:v>
                </c:pt>
                <c:pt idx="101">
                  <c:v>217.84100000000007</c:v>
                </c:pt>
                <c:pt idx="102">
                  <c:v>224.14950000000007</c:v>
                </c:pt>
                <c:pt idx="103">
                  <c:v>230.03450000000007</c:v>
                </c:pt>
                <c:pt idx="104">
                  <c:v>236.09750000000005</c:v>
                </c:pt>
                <c:pt idx="105">
                  <c:v>241.93750000000006</c:v>
                </c:pt>
                <c:pt idx="106">
                  <c:v>248.84150000000005</c:v>
                </c:pt>
                <c:pt idx="107">
                  <c:v>254.69250000000005</c:v>
                </c:pt>
                <c:pt idx="108">
                  <c:v>261.74650000000003</c:v>
                </c:pt>
                <c:pt idx="109">
                  <c:v>268.13200000000001</c:v>
                </c:pt>
                <c:pt idx="110">
                  <c:v>274.35550000000001</c:v>
                </c:pt>
                <c:pt idx="111">
                  <c:v>281.43700000000001</c:v>
                </c:pt>
                <c:pt idx="112">
                  <c:v>288.11150000000004</c:v>
                </c:pt>
                <c:pt idx="113">
                  <c:v>294.77450000000005</c:v>
                </c:pt>
                <c:pt idx="114">
                  <c:v>301.70450000000005</c:v>
                </c:pt>
                <c:pt idx="115">
                  <c:v>308.74600000000004</c:v>
                </c:pt>
                <c:pt idx="116">
                  <c:v>315.94350000000003</c:v>
                </c:pt>
                <c:pt idx="117">
                  <c:v>323.74250000000001</c:v>
                </c:pt>
                <c:pt idx="118">
                  <c:v>330.75049999999999</c:v>
                </c:pt>
                <c:pt idx="119">
                  <c:v>337.52499999999998</c:v>
                </c:pt>
                <c:pt idx="120">
                  <c:v>343.35629999999998</c:v>
                </c:pt>
                <c:pt idx="121">
                  <c:v>345.97919999999999</c:v>
                </c:pt>
                <c:pt idx="122">
                  <c:v>350.56399999999996</c:v>
                </c:pt>
                <c:pt idx="123">
                  <c:v>352.79479999999995</c:v>
                </c:pt>
                <c:pt idx="124">
                  <c:v>354.10519999999997</c:v>
                </c:pt>
                <c:pt idx="125">
                  <c:v>354.30989999999997</c:v>
                </c:pt>
                <c:pt idx="126">
                  <c:v>354.30989999999997</c:v>
                </c:pt>
                <c:pt idx="127">
                  <c:v>354.30989999999997</c:v>
                </c:pt>
                <c:pt idx="128">
                  <c:v>354.30989999999997</c:v>
                </c:pt>
                <c:pt idx="129">
                  <c:v>354.30989999999997</c:v>
                </c:pt>
                <c:pt idx="130">
                  <c:v>354.30989999999997</c:v>
                </c:pt>
                <c:pt idx="131">
                  <c:v>354.30989999999997</c:v>
                </c:pt>
                <c:pt idx="132">
                  <c:v>354.30989999999997</c:v>
                </c:pt>
                <c:pt idx="133">
                  <c:v>354.30989999999997</c:v>
                </c:pt>
                <c:pt idx="134">
                  <c:v>354.30989999999997</c:v>
                </c:pt>
                <c:pt idx="135">
                  <c:v>354.30989999999997</c:v>
                </c:pt>
                <c:pt idx="136">
                  <c:v>354.30989999999997</c:v>
                </c:pt>
                <c:pt idx="137">
                  <c:v>354.30989999999997</c:v>
                </c:pt>
                <c:pt idx="138">
                  <c:v>354.30989999999997</c:v>
                </c:pt>
                <c:pt idx="139">
                  <c:v>355.2088</c:v>
                </c:pt>
                <c:pt idx="140">
                  <c:v>357.85759999999999</c:v>
                </c:pt>
                <c:pt idx="141">
                  <c:v>359.56509999999997</c:v>
                </c:pt>
                <c:pt idx="142">
                  <c:v>361.71729999999997</c:v>
                </c:pt>
                <c:pt idx="143">
                  <c:v>362.66069999999996</c:v>
                </c:pt>
                <c:pt idx="144">
                  <c:v>362.86539999999997</c:v>
                </c:pt>
                <c:pt idx="145">
                  <c:v>362.86539999999997</c:v>
                </c:pt>
                <c:pt idx="146">
                  <c:v>362.86539999999997</c:v>
                </c:pt>
                <c:pt idx="147">
                  <c:v>362.86539999999997</c:v>
                </c:pt>
                <c:pt idx="148">
                  <c:v>362.86539999999997</c:v>
                </c:pt>
                <c:pt idx="149">
                  <c:v>362.86539999999997</c:v>
                </c:pt>
                <c:pt idx="150">
                  <c:v>362.86539999999997</c:v>
                </c:pt>
                <c:pt idx="151">
                  <c:v>362.86539999999997</c:v>
                </c:pt>
                <c:pt idx="152">
                  <c:v>362.86539999999997</c:v>
                </c:pt>
                <c:pt idx="153">
                  <c:v>362.86539999999997</c:v>
                </c:pt>
                <c:pt idx="154">
                  <c:v>362.86539999999997</c:v>
                </c:pt>
                <c:pt idx="155">
                  <c:v>362.86539999999997</c:v>
                </c:pt>
                <c:pt idx="156">
                  <c:v>362.86539999999997</c:v>
                </c:pt>
                <c:pt idx="157">
                  <c:v>362.86539999999997</c:v>
                </c:pt>
                <c:pt idx="158">
                  <c:v>362.86539999999997</c:v>
                </c:pt>
                <c:pt idx="159">
                  <c:v>362.86539999999997</c:v>
                </c:pt>
                <c:pt idx="160">
                  <c:v>362.86539999999997</c:v>
                </c:pt>
                <c:pt idx="161">
                  <c:v>362.86539999999997</c:v>
                </c:pt>
                <c:pt idx="162">
                  <c:v>362.86539999999997</c:v>
                </c:pt>
                <c:pt idx="163">
                  <c:v>362.86539999999997</c:v>
                </c:pt>
                <c:pt idx="164">
                  <c:v>362.86539999999997</c:v>
                </c:pt>
                <c:pt idx="165">
                  <c:v>362.86539999999997</c:v>
                </c:pt>
                <c:pt idx="166">
                  <c:v>362.86539999999997</c:v>
                </c:pt>
                <c:pt idx="167">
                  <c:v>362.86539999999997</c:v>
                </c:pt>
                <c:pt idx="168">
                  <c:v>362.86539999999997</c:v>
                </c:pt>
                <c:pt idx="169">
                  <c:v>362.86539999999997</c:v>
                </c:pt>
                <c:pt idx="170">
                  <c:v>363.77319999999997</c:v>
                </c:pt>
                <c:pt idx="171">
                  <c:v>366.94739999999996</c:v>
                </c:pt>
                <c:pt idx="172">
                  <c:v>373.82889999999998</c:v>
                </c:pt>
                <c:pt idx="173">
                  <c:v>381.23999999999995</c:v>
                </c:pt>
                <c:pt idx="174">
                  <c:v>390.00229999999993</c:v>
                </c:pt>
                <c:pt idx="175">
                  <c:v>398.01809999999995</c:v>
                </c:pt>
                <c:pt idx="176">
                  <c:v>406.07839999999993</c:v>
                </c:pt>
                <c:pt idx="177">
                  <c:v>414.38419999999991</c:v>
                </c:pt>
                <c:pt idx="178">
                  <c:v>423.09099999999989</c:v>
                </c:pt>
                <c:pt idx="179">
                  <c:v>431.14629999999988</c:v>
                </c:pt>
                <c:pt idx="180">
                  <c:v>439.1905999999999</c:v>
                </c:pt>
                <c:pt idx="181">
                  <c:v>447.60789999999992</c:v>
                </c:pt>
                <c:pt idx="182">
                  <c:v>455.34019999999992</c:v>
                </c:pt>
                <c:pt idx="183">
                  <c:v>463.30099999999993</c:v>
                </c:pt>
                <c:pt idx="184">
                  <c:v>471.79679999999991</c:v>
                </c:pt>
                <c:pt idx="185">
                  <c:v>479.64659999999992</c:v>
                </c:pt>
                <c:pt idx="186">
                  <c:v>486.78339999999992</c:v>
                </c:pt>
                <c:pt idx="187">
                  <c:v>494.17119999999994</c:v>
                </c:pt>
                <c:pt idx="188">
                  <c:v>501.29149999999993</c:v>
                </c:pt>
                <c:pt idx="189">
                  <c:v>508.77379999999994</c:v>
                </c:pt>
                <c:pt idx="190">
                  <c:v>516.27309999999989</c:v>
                </c:pt>
                <c:pt idx="191">
                  <c:v>523.29889999999989</c:v>
                </c:pt>
                <c:pt idx="192">
                  <c:v>530.58069999999987</c:v>
                </c:pt>
                <c:pt idx="193">
                  <c:v>538.0184999999999</c:v>
                </c:pt>
                <c:pt idx="194">
                  <c:v>545.86279999999988</c:v>
                </c:pt>
                <c:pt idx="195">
                  <c:v>553.89109999999982</c:v>
                </c:pt>
                <c:pt idx="196">
                  <c:v>561.31739999999979</c:v>
                </c:pt>
                <c:pt idx="197">
                  <c:v>569.40669999999977</c:v>
                </c:pt>
                <c:pt idx="198">
                  <c:v>577.55149999999981</c:v>
                </c:pt>
                <c:pt idx="199">
                  <c:v>586.30329999999981</c:v>
                </c:pt>
                <c:pt idx="200">
                  <c:v>594.96059999999977</c:v>
                </c:pt>
                <c:pt idx="201">
                  <c:v>602.85989999999981</c:v>
                </c:pt>
                <c:pt idx="202">
                  <c:v>610.52519999999981</c:v>
                </c:pt>
                <c:pt idx="203">
                  <c:v>618.18499999999983</c:v>
                </c:pt>
                <c:pt idx="204">
                  <c:v>626.46329999999978</c:v>
                </c:pt>
                <c:pt idx="205">
                  <c:v>634.60759999999982</c:v>
                </c:pt>
                <c:pt idx="206">
                  <c:v>642.76839999999982</c:v>
                </c:pt>
                <c:pt idx="207">
                  <c:v>650.83419999999978</c:v>
                </c:pt>
                <c:pt idx="208">
                  <c:v>659.64649999999983</c:v>
                </c:pt>
                <c:pt idx="209">
                  <c:v>668.67579999999987</c:v>
                </c:pt>
                <c:pt idx="210">
                  <c:v>678.17859999999985</c:v>
                </c:pt>
                <c:pt idx="211">
                  <c:v>687.0293999999999</c:v>
                </c:pt>
                <c:pt idx="212">
                  <c:v>695.94119999999987</c:v>
                </c:pt>
                <c:pt idx="213">
                  <c:v>704.85849999999982</c:v>
                </c:pt>
                <c:pt idx="214">
                  <c:v>714.03229999999985</c:v>
                </c:pt>
                <c:pt idx="215">
                  <c:v>723.6905999999999</c:v>
                </c:pt>
                <c:pt idx="216">
                  <c:v>732.5243999999999</c:v>
                </c:pt>
                <c:pt idx="217">
                  <c:v>741.49169999999992</c:v>
                </c:pt>
                <c:pt idx="218">
                  <c:v>750.82099999999991</c:v>
                </c:pt>
                <c:pt idx="219">
                  <c:v>757.71819999999991</c:v>
                </c:pt>
                <c:pt idx="220">
                  <c:v>762.34329999999989</c:v>
                </c:pt>
                <c:pt idx="221">
                  <c:v>765.78519999999992</c:v>
                </c:pt>
                <c:pt idx="222">
                  <c:v>767.20029999999997</c:v>
                </c:pt>
                <c:pt idx="223">
                  <c:v>767.60079999999994</c:v>
                </c:pt>
                <c:pt idx="224">
                  <c:v>767.60079999999994</c:v>
                </c:pt>
                <c:pt idx="225">
                  <c:v>767.60079999999994</c:v>
                </c:pt>
                <c:pt idx="226">
                  <c:v>767.60079999999994</c:v>
                </c:pt>
                <c:pt idx="227">
                  <c:v>767.60079999999994</c:v>
                </c:pt>
                <c:pt idx="228">
                  <c:v>767.60079999999994</c:v>
                </c:pt>
                <c:pt idx="229">
                  <c:v>768.49969999999996</c:v>
                </c:pt>
                <c:pt idx="230">
                  <c:v>770.38990000000001</c:v>
                </c:pt>
                <c:pt idx="231">
                  <c:v>773.77980000000002</c:v>
                </c:pt>
                <c:pt idx="232">
                  <c:v>777.18270000000007</c:v>
                </c:pt>
                <c:pt idx="233">
                  <c:v>779.47520000000009</c:v>
                </c:pt>
                <c:pt idx="234">
                  <c:v>780.47200000000009</c:v>
                </c:pt>
                <c:pt idx="235">
                  <c:v>780.94370000000015</c:v>
                </c:pt>
                <c:pt idx="236">
                  <c:v>780.94370000000015</c:v>
                </c:pt>
                <c:pt idx="237">
                  <c:v>780.94370000000015</c:v>
                </c:pt>
                <c:pt idx="238">
                  <c:v>780.94370000000015</c:v>
                </c:pt>
                <c:pt idx="239">
                  <c:v>780.94370000000015</c:v>
                </c:pt>
                <c:pt idx="240">
                  <c:v>780.94370000000015</c:v>
                </c:pt>
                <c:pt idx="241">
                  <c:v>780.94370000000015</c:v>
                </c:pt>
                <c:pt idx="242">
                  <c:v>780.94370000000015</c:v>
                </c:pt>
                <c:pt idx="243">
                  <c:v>780.94370000000015</c:v>
                </c:pt>
                <c:pt idx="244">
                  <c:v>780.94370000000015</c:v>
                </c:pt>
                <c:pt idx="245">
                  <c:v>780.94370000000015</c:v>
                </c:pt>
                <c:pt idx="246">
                  <c:v>780.94370000000015</c:v>
                </c:pt>
                <c:pt idx="247">
                  <c:v>780.94370000000015</c:v>
                </c:pt>
                <c:pt idx="248">
                  <c:v>780.94370000000015</c:v>
                </c:pt>
                <c:pt idx="249">
                  <c:v>780.94370000000015</c:v>
                </c:pt>
                <c:pt idx="250">
                  <c:v>780.94370000000015</c:v>
                </c:pt>
                <c:pt idx="251">
                  <c:v>780.94370000000015</c:v>
                </c:pt>
                <c:pt idx="252">
                  <c:v>780.94370000000015</c:v>
                </c:pt>
                <c:pt idx="253">
                  <c:v>780.94370000000015</c:v>
                </c:pt>
                <c:pt idx="254">
                  <c:v>780.94370000000015</c:v>
                </c:pt>
                <c:pt idx="255">
                  <c:v>780.94370000000015</c:v>
                </c:pt>
                <c:pt idx="256">
                  <c:v>780.94370000000015</c:v>
                </c:pt>
                <c:pt idx="257">
                  <c:v>781.13060000000019</c:v>
                </c:pt>
                <c:pt idx="258">
                  <c:v>783.66580000000022</c:v>
                </c:pt>
                <c:pt idx="259">
                  <c:v>788.60160000000019</c:v>
                </c:pt>
                <c:pt idx="260">
                  <c:v>791.70250000000021</c:v>
                </c:pt>
                <c:pt idx="261">
                  <c:v>798.22540000000026</c:v>
                </c:pt>
                <c:pt idx="262">
                  <c:v>805.71420000000023</c:v>
                </c:pt>
                <c:pt idx="263">
                  <c:v>814.16630000000021</c:v>
                </c:pt>
                <c:pt idx="264">
                  <c:v>822.64590000000021</c:v>
                </c:pt>
                <c:pt idx="265">
                  <c:v>831.28700000000026</c:v>
                </c:pt>
                <c:pt idx="266">
                  <c:v>839.22060000000022</c:v>
                </c:pt>
                <c:pt idx="267">
                  <c:v>847.18770000000018</c:v>
                </c:pt>
                <c:pt idx="268">
                  <c:v>855.59480000000019</c:v>
                </c:pt>
                <c:pt idx="269">
                  <c:v>864.23590000000024</c:v>
                </c:pt>
                <c:pt idx="270">
                  <c:v>873.12750000000028</c:v>
                </c:pt>
                <c:pt idx="271">
                  <c:v>881.37860000000023</c:v>
                </c:pt>
                <c:pt idx="272">
                  <c:v>889.92520000000025</c:v>
                </c:pt>
                <c:pt idx="273">
                  <c:v>897.74730000000022</c:v>
                </c:pt>
                <c:pt idx="274">
                  <c:v>906.4829000000002</c:v>
                </c:pt>
                <c:pt idx="275">
                  <c:v>915.61950000000024</c:v>
                </c:pt>
                <c:pt idx="276">
                  <c:v>923.82010000000025</c:v>
                </c:pt>
                <c:pt idx="277">
                  <c:v>932.32170000000031</c:v>
                </c:pt>
                <c:pt idx="278">
                  <c:v>940.99580000000026</c:v>
                </c:pt>
                <c:pt idx="279">
                  <c:v>949.89840000000027</c:v>
                </c:pt>
                <c:pt idx="280">
                  <c:v>958.46100000000024</c:v>
                </c:pt>
                <c:pt idx="281">
                  <c:v>967.85910000000024</c:v>
                </c:pt>
                <c:pt idx="282">
                  <c:v>976.67770000000019</c:v>
                </c:pt>
                <c:pt idx="283">
                  <c:v>985.27880000000016</c:v>
                </c:pt>
                <c:pt idx="284">
                  <c:v>993.90240000000017</c:v>
                </c:pt>
                <c:pt idx="285">
                  <c:v>1003.2560000000002</c:v>
                </c:pt>
                <c:pt idx="286">
                  <c:v>1012.1586000000002</c:v>
                </c:pt>
                <c:pt idx="287">
                  <c:v>1021.1557000000003</c:v>
                </c:pt>
                <c:pt idx="288">
                  <c:v>1030.3753000000002</c:v>
                </c:pt>
                <c:pt idx="289">
                  <c:v>1039.3439000000001</c:v>
                </c:pt>
                <c:pt idx="290">
                  <c:v>1048.201</c:v>
                </c:pt>
                <c:pt idx="291">
                  <c:v>1056.9746</c:v>
                </c:pt>
                <c:pt idx="292">
                  <c:v>1066.2662</c:v>
                </c:pt>
                <c:pt idx="293">
                  <c:v>1075.7473</c:v>
                </c:pt>
                <c:pt idx="294">
                  <c:v>1084.4264000000001</c:v>
                </c:pt>
                <c:pt idx="295">
                  <c:v>1094.0915</c:v>
                </c:pt>
                <c:pt idx="296">
                  <c:v>1103.7340999999999</c:v>
                </c:pt>
                <c:pt idx="297">
                  <c:v>1113.2261999999998</c:v>
                </c:pt>
                <c:pt idx="298">
                  <c:v>1122.3057999999999</c:v>
                </c:pt>
                <c:pt idx="299">
                  <c:v>1131.6193999999998</c:v>
                </c:pt>
                <c:pt idx="300">
                  <c:v>1141.1559999999997</c:v>
                </c:pt>
                <c:pt idx="301">
                  <c:v>1150.6815999999997</c:v>
                </c:pt>
                <c:pt idx="302">
                  <c:v>1160.3911999999996</c:v>
                </c:pt>
                <c:pt idx="303">
                  <c:v>1169.9222999999995</c:v>
                </c:pt>
                <c:pt idx="304">
                  <c:v>1179.7598999999996</c:v>
                </c:pt>
                <c:pt idx="305">
                  <c:v>1189.6029999999996</c:v>
                </c:pt>
                <c:pt idx="306">
                  <c:v>1198.9335999999996</c:v>
                </c:pt>
                <c:pt idx="307">
                  <c:v>1208.0576999999996</c:v>
                </c:pt>
                <c:pt idx="308">
                  <c:v>1217.4437999999996</c:v>
                </c:pt>
                <c:pt idx="309">
                  <c:v>1226.7073999999996</c:v>
                </c:pt>
                <c:pt idx="310">
                  <c:v>1235.4639999999995</c:v>
                </c:pt>
                <c:pt idx="311">
                  <c:v>1245.4295999999995</c:v>
                </c:pt>
                <c:pt idx="312">
                  <c:v>1254.5591999999995</c:v>
                </c:pt>
                <c:pt idx="313">
                  <c:v>1263.7222999999994</c:v>
                </c:pt>
                <c:pt idx="314">
                  <c:v>1273.5258999999994</c:v>
                </c:pt>
                <c:pt idx="315">
                  <c:v>1283.8249999999994</c:v>
                </c:pt>
                <c:pt idx="316">
                  <c:v>1294.3020999999994</c:v>
                </c:pt>
                <c:pt idx="317">
                  <c:v>1303.8986999999995</c:v>
                </c:pt>
                <c:pt idx="318">
                  <c:v>1314.2417999999996</c:v>
                </c:pt>
                <c:pt idx="319">
                  <c:v>1323.7438999999995</c:v>
                </c:pt>
                <c:pt idx="320">
                  <c:v>1333.3464999999994</c:v>
                </c:pt>
                <c:pt idx="321">
                  <c:v>1342.6370999999995</c:v>
                </c:pt>
                <c:pt idx="322">
                  <c:v>1352.3566999999994</c:v>
                </c:pt>
                <c:pt idx="323">
                  <c:v>1362.7227999999993</c:v>
                </c:pt>
                <c:pt idx="324">
                  <c:v>1371.8298999999993</c:v>
                </c:pt>
                <c:pt idx="325">
                  <c:v>1381.1764999999994</c:v>
                </c:pt>
                <c:pt idx="326">
                  <c:v>1390.9575999999993</c:v>
                </c:pt>
                <c:pt idx="327">
                  <c:v>1400.0256999999992</c:v>
                </c:pt>
                <c:pt idx="328">
                  <c:v>1410.1692999999993</c:v>
                </c:pt>
                <c:pt idx="329">
                  <c:v>1419.1763999999994</c:v>
                </c:pt>
                <c:pt idx="330">
                  <c:v>1428.3674999999994</c:v>
                </c:pt>
                <c:pt idx="331">
                  <c:v>1437.6535999999994</c:v>
                </c:pt>
                <c:pt idx="332">
                  <c:v>1446.9396999999994</c:v>
                </c:pt>
                <c:pt idx="333">
                  <c:v>1455.5572999999995</c:v>
                </c:pt>
                <c:pt idx="334">
                  <c:v>1464.8713999999995</c:v>
                </c:pt>
                <c:pt idx="335">
                  <c:v>1471.4620999999995</c:v>
                </c:pt>
                <c:pt idx="336">
                  <c:v>1476.7944999999995</c:v>
                </c:pt>
                <c:pt idx="337">
                  <c:v>1480.4442999999994</c:v>
                </c:pt>
                <c:pt idx="338">
                  <c:v>1486.1274999999994</c:v>
                </c:pt>
                <c:pt idx="339">
                  <c:v>1492.8765999999994</c:v>
                </c:pt>
                <c:pt idx="340">
                  <c:v>1498.8591999999994</c:v>
                </c:pt>
                <c:pt idx="341">
                  <c:v>1503.7190999999993</c:v>
                </c:pt>
                <c:pt idx="342">
                  <c:v>1506.6929999999993</c:v>
                </c:pt>
                <c:pt idx="343">
                  <c:v>1507.6274999999994</c:v>
                </c:pt>
                <c:pt idx="344">
                  <c:v>1507.7609999999993</c:v>
                </c:pt>
                <c:pt idx="345">
                  <c:v>1507.7609999999993</c:v>
                </c:pt>
                <c:pt idx="346">
                  <c:v>1507.7609999999993</c:v>
                </c:pt>
                <c:pt idx="347">
                  <c:v>1507.7609999999993</c:v>
                </c:pt>
                <c:pt idx="348">
                  <c:v>1507.7609999999993</c:v>
                </c:pt>
                <c:pt idx="349">
                  <c:v>1507.7609999999993</c:v>
                </c:pt>
                <c:pt idx="350">
                  <c:v>1507.7609999999993</c:v>
                </c:pt>
                <c:pt idx="351">
                  <c:v>1507.7609999999993</c:v>
                </c:pt>
                <c:pt idx="352">
                  <c:v>1507.7609999999993</c:v>
                </c:pt>
                <c:pt idx="353">
                  <c:v>1507.7609999999993</c:v>
                </c:pt>
                <c:pt idx="354">
                  <c:v>1507.7609999999993</c:v>
                </c:pt>
                <c:pt idx="355">
                  <c:v>1507.7609999999993</c:v>
                </c:pt>
                <c:pt idx="356">
                  <c:v>1509.8948999999993</c:v>
                </c:pt>
                <c:pt idx="357">
                  <c:v>1510.8293999999994</c:v>
                </c:pt>
                <c:pt idx="358">
                  <c:v>1510.9984999999995</c:v>
                </c:pt>
                <c:pt idx="359">
                  <c:v>1514.3623999999995</c:v>
                </c:pt>
                <c:pt idx="360">
                  <c:v>1520.1122999999995</c:v>
                </c:pt>
                <c:pt idx="361">
                  <c:v>1528.5881999999995</c:v>
                </c:pt>
                <c:pt idx="362">
                  <c:v>1536.9470999999994</c:v>
                </c:pt>
                <c:pt idx="363">
                  <c:v>1545.4517999999994</c:v>
                </c:pt>
                <c:pt idx="364">
                  <c:v>1553.9996999999994</c:v>
                </c:pt>
                <c:pt idx="365">
                  <c:v>1562.3423999999993</c:v>
                </c:pt>
                <c:pt idx="366">
                  <c:v>1570.1288999999992</c:v>
                </c:pt>
                <c:pt idx="367">
                  <c:v>1578.5249999999992</c:v>
                </c:pt>
                <c:pt idx="368">
                  <c:v>1586.7158999999992</c:v>
                </c:pt>
                <c:pt idx="369">
                  <c:v>1594.9169999999992</c:v>
                </c:pt>
                <c:pt idx="370">
                  <c:v>1603.4402999999993</c:v>
                </c:pt>
                <c:pt idx="371">
                  <c:v>1612.1381999999992</c:v>
                </c:pt>
                <c:pt idx="372">
                  <c:v>1620.7334999999991</c:v>
                </c:pt>
                <c:pt idx="373">
                  <c:v>1629.577199999999</c:v>
                </c:pt>
                <c:pt idx="374">
                  <c:v>1638.6692999999991</c:v>
                </c:pt>
                <c:pt idx="375">
                  <c:v>1647.4145999999992</c:v>
                </c:pt>
                <c:pt idx="376">
                  <c:v>1656.6956999999991</c:v>
                </c:pt>
                <c:pt idx="377">
                  <c:v>1665.869999999999</c:v>
                </c:pt>
                <c:pt idx="378">
                  <c:v>1674.6500999999989</c:v>
                </c:pt>
                <c:pt idx="379">
                  <c:v>1683.7751999999989</c:v>
                </c:pt>
                <c:pt idx="380">
                  <c:v>1692.8612999999989</c:v>
                </c:pt>
                <c:pt idx="381">
                  <c:v>1701.6929999999988</c:v>
                </c:pt>
                <c:pt idx="382">
                  <c:v>1711.1240999999989</c:v>
                </c:pt>
                <c:pt idx="383">
                  <c:v>1720.7645999999988</c:v>
                </c:pt>
                <c:pt idx="384">
                  <c:v>1730.6576999999988</c:v>
                </c:pt>
                <c:pt idx="385">
                  <c:v>1740.7211999999988</c:v>
                </c:pt>
                <c:pt idx="386">
                  <c:v>1749.8096999999989</c:v>
                </c:pt>
                <c:pt idx="387">
                  <c:v>1759.244999999999</c:v>
                </c:pt>
                <c:pt idx="388">
                  <c:v>1768.977899999999</c:v>
                </c:pt>
                <c:pt idx="389">
                  <c:v>1777.5959999999989</c:v>
                </c:pt>
                <c:pt idx="390">
                  <c:v>1785.8978999999988</c:v>
                </c:pt>
                <c:pt idx="391">
                  <c:v>1794.9551999999987</c:v>
                </c:pt>
                <c:pt idx="392">
                  <c:v>1803.9794999999988</c:v>
                </c:pt>
                <c:pt idx="393">
                  <c:v>1811.6939999999988</c:v>
                </c:pt>
                <c:pt idx="394">
                  <c:v>1819.7222999999988</c:v>
                </c:pt>
                <c:pt idx="395">
                  <c:v>1826.4941999999987</c:v>
                </c:pt>
                <c:pt idx="396">
                  <c:v>1833.3008999999988</c:v>
                </c:pt>
                <c:pt idx="397">
                  <c:v>1839.9821999999988</c:v>
                </c:pt>
                <c:pt idx="398">
                  <c:v>1846.8500999999987</c:v>
                </c:pt>
                <c:pt idx="399">
                  <c:v>1852.8227999999988</c:v>
                </c:pt>
                <c:pt idx="400">
                  <c:v>1859.2304999999988</c:v>
                </c:pt>
                <c:pt idx="401">
                  <c:v>1865.5457999999987</c:v>
                </c:pt>
                <c:pt idx="402">
                  <c:v>1871.0540999999987</c:v>
                </c:pt>
                <c:pt idx="403">
                  <c:v>1876.0673999999988</c:v>
                </c:pt>
                <c:pt idx="404">
                  <c:v>1880.9738999999988</c:v>
                </c:pt>
                <c:pt idx="405">
                  <c:v>1885.4963999999989</c:v>
                </c:pt>
                <c:pt idx="406">
                  <c:v>1889.7866999999987</c:v>
                </c:pt>
                <c:pt idx="407">
                  <c:v>1893.1511999999987</c:v>
                </c:pt>
                <c:pt idx="408">
                  <c:v>1897.3346999999987</c:v>
                </c:pt>
                <c:pt idx="409">
                  <c:v>1901.4179999999988</c:v>
                </c:pt>
                <c:pt idx="410">
                  <c:v>1906.0166999999988</c:v>
                </c:pt>
                <c:pt idx="411">
                  <c:v>1911.4097999999988</c:v>
                </c:pt>
                <c:pt idx="412">
                  <c:v>1917.0452999999989</c:v>
                </c:pt>
                <c:pt idx="413">
                  <c:v>1923.0503999999989</c:v>
                </c:pt>
                <c:pt idx="414">
                  <c:v>1928.0804999999989</c:v>
                </c:pt>
                <c:pt idx="415">
                  <c:v>1933.369199999999</c:v>
                </c:pt>
                <c:pt idx="416">
                  <c:v>1938.335699999999</c:v>
                </c:pt>
                <c:pt idx="417">
                  <c:v>1943.638799999999</c:v>
                </c:pt>
                <c:pt idx="418">
                  <c:v>1948.999499999999</c:v>
                </c:pt>
                <c:pt idx="419">
                  <c:v>1955.0561999999991</c:v>
                </c:pt>
                <c:pt idx="420">
                  <c:v>1960.747499999999</c:v>
                </c:pt>
                <c:pt idx="421">
                  <c:v>1966.346399999999</c:v>
                </c:pt>
                <c:pt idx="422">
                  <c:v>1972.0460999999989</c:v>
                </c:pt>
                <c:pt idx="423">
                  <c:v>1978.2959999999989</c:v>
                </c:pt>
                <c:pt idx="424">
                  <c:v>1985.4122999999988</c:v>
                </c:pt>
                <c:pt idx="425">
                  <c:v>1992.4937999999988</c:v>
                </c:pt>
                <c:pt idx="426">
                  <c:v>1999.5218999999988</c:v>
                </c:pt>
                <c:pt idx="427">
                  <c:v>2006.8763999999987</c:v>
                </c:pt>
                <c:pt idx="428">
                  <c:v>2014.1672999999987</c:v>
                </c:pt>
                <c:pt idx="429">
                  <c:v>2020.6721999999986</c:v>
                </c:pt>
                <c:pt idx="430">
                  <c:v>2028.1028999999987</c:v>
                </c:pt>
                <c:pt idx="431">
                  <c:v>2035.5665999999987</c:v>
                </c:pt>
                <c:pt idx="432">
                  <c:v>2043.1556999999987</c:v>
                </c:pt>
                <c:pt idx="433">
                  <c:v>2050.4861999999985</c:v>
                </c:pt>
                <c:pt idx="434">
                  <c:v>2057.8946999999985</c:v>
                </c:pt>
                <c:pt idx="435">
                  <c:v>2066.0381999999986</c:v>
                </c:pt>
                <c:pt idx="436">
                  <c:v>2073.5576999999985</c:v>
                </c:pt>
                <c:pt idx="437">
                  <c:v>2081.5145999999986</c:v>
                </c:pt>
                <c:pt idx="438">
                  <c:v>2089.6910999999986</c:v>
                </c:pt>
                <c:pt idx="439">
                  <c:v>2098.3973999999985</c:v>
                </c:pt>
                <c:pt idx="440">
                  <c:v>2106.7034999999983</c:v>
                </c:pt>
                <c:pt idx="441">
                  <c:v>2116.2167999999983</c:v>
                </c:pt>
                <c:pt idx="442">
                  <c:v>2125.3976999999982</c:v>
                </c:pt>
                <c:pt idx="443">
                  <c:v>2135.1389999999983</c:v>
                </c:pt>
                <c:pt idx="444">
                  <c:v>2145.3380999999981</c:v>
                </c:pt>
                <c:pt idx="445">
                  <c:v>2155.3403999999982</c:v>
                </c:pt>
                <c:pt idx="446">
                  <c:v>2166.0572999999981</c:v>
                </c:pt>
                <c:pt idx="447">
                  <c:v>2176.8029999999981</c:v>
                </c:pt>
                <c:pt idx="448">
                  <c:v>2187.454499999998</c:v>
                </c:pt>
                <c:pt idx="449">
                  <c:v>2198.8655999999978</c:v>
                </c:pt>
                <c:pt idx="450">
                  <c:v>2209.9442999999978</c:v>
                </c:pt>
                <c:pt idx="451">
                  <c:v>2221.4705999999978</c:v>
                </c:pt>
                <c:pt idx="452">
                  <c:v>2232.7094999999977</c:v>
                </c:pt>
                <c:pt idx="453">
                  <c:v>2244.5315999999975</c:v>
                </c:pt>
                <c:pt idx="454">
                  <c:v>2256.5978999999975</c:v>
                </c:pt>
                <c:pt idx="455">
                  <c:v>2268.0071999999973</c:v>
                </c:pt>
                <c:pt idx="456">
                  <c:v>2278.9010999999973</c:v>
                </c:pt>
                <c:pt idx="457">
                  <c:v>2290.1273999999971</c:v>
                </c:pt>
                <c:pt idx="458">
                  <c:v>2300.7686999999974</c:v>
                </c:pt>
                <c:pt idx="459">
                  <c:v>2312.1755999999973</c:v>
                </c:pt>
                <c:pt idx="460">
                  <c:v>2322.7796999999973</c:v>
                </c:pt>
                <c:pt idx="461">
                  <c:v>2333.1455999999971</c:v>
                </c:pt>
                <c:pt idx="462">
                  <c:v>2343.185099999997</c:v>
                </c:pt>
                <c:pt idx="463">
                  <c:v>2352.743999999997</c:v>
                </c:pt>
                <c:pt idx="464">
                  <c:v>2362.5920999999971</c:v>
                </c:pt>
                <c:pt idx="465">
                  <c:v>2371.723799999997</c:v>
                </c:pt>
                <c:pt idx="466">
                  <c:v>2380.8284999999969</c:v>
                </c:pt>
                <c:pt idx="467">
                  <c:v>2389.7009999999968</c:v>
                </c:pt>
                <c:pt idx="468">
                  <c:v>2397.7850999999969</c:v>
                </c:pt>
                <c:pt idx="469">
                  <c:v>2405.7005999999969</c:v>
                </c:pt>
                <c:pt idx="470">
                  <c:v>2413.5194999999972</c:v>
                </c:pt>
                <c:pt idx="471">
                  <c:v>2420.9873999999973</c:v>
                </c:pt>
                <c:pt idx="472">
                  <c:v>2427.9050999999972</c:v>
                </c:pt>
                <c:pt idx="473">
                  <c:v>2435.1245999999974</c:v>
                </c:pt>
                <c:pt idx="474">
                  <c:v>2441.8490999999972</c:v>
                </c:pt>
                <c:pt idx="475">
                  <c:v>2448.9143999999974</c:v>
                </c:pt>
                <c:pt idx="476">
                  <c:v>2455.4642999999974</c:v>
                </c:pt>
                <c:pt idx="477">
                  <c:v>2461.7285999999972</c:v>
                </c:pt>
                <c:pt idx="478">
                  <c:v>2468.0522999999971</c:v>
                </c:pt>
                <c:pt idx="479">
                  <c:v>2474.1089999999972</c:v>
                </c:pt>
                <c:pt idx="480">
                  <c:v>2478.8474999999971</c:v>
                </c:pt>
                <c:pt idx="481">
                  <c:v>2483.4299999999971</c:v>
                </c:pt>
                <c:pt idx="482">
                  <c:v>2488.6280999999972</c:v>
                </c:pt>
                <c:pt idx="483">
                  <c:v>2493.2861999999973</c:v>
                </c:pt>
                <c:pt idx="484">
                  <c:v>2497.6094999999973</c:v>
                </c:pt>
                <c:pt idx="485">
                  <c:v>2500.9655999999973</c:v>
                </c:pt>
                <c:pt idx="486">
                  <c:v>2504.7854999999972</c:v>
                </c:pt>
                <c:pt idx="487">
                  <c:v>2508.6341999999972</c:v>
                </c:pt>
                <c:pt idx="488">
                  <c:v>2511.7334999999971</c:v>
                </c:pt>
                <c:pt idx="489">
                  <c:v>2517.939399999997</c:v>
                </c:pt>
                <c:pt idx="490">
                  <c:v>2523.6204999999968</c:v>
                </c:pt>
                <c:pt idx="491">
                  <c:v>2527.5623999999966</c:v>
                </c:pt>
                <c:pt idx="492">
                  <c:v>2529.5572999999968</c:v>
                </c:pt>
                <c:pt idx="493">
                  <c:v>2532.5091999999968</c:v>
                </c:pt>
                <c:pt idx="494">
                  <c:v>2533.4792999999968</c:v>
                </c:pt>
                <c:pt idx="495">
                  <c:v>2533.8619999999969</c:v>
                </c:pt>
                <c:pt idx="496">
                  <c:v>2533.8619999999969</c:v>
                </c:pt>
                <c:pt idx="497">
                  <c:v>2533.8619999999969</c:v>
                </c:pt>
                <c:pt idx="498">
                  <c:v>2533.8619999999969</c:v>
                </c:pt>
                <c:pt idx="499">
                  <c:v>2533.8619999999969</c:v>
                </c:pt>
                <c:pt idx="500">
                  <c:v>2533.8619999999969</c:v>
                </c:pt>
                <c:pt idx="501">
                  <c:v>2533.8619999999969</c:v>
                </c:pt>
                <c:pt idx="502">
                  <c:v>2533.8619999999969</c:v>
                </c:pt>
                <c:pt idx="503">
                  <c:v>2533.8619999999969</c:v>
                </c:pt>
                <c:pt idx="504">
                  <c:v>2533.8619999999969</c:v>
                </c:pt>
                <c:pt idx="505">
                  <c:v>2533.8619999999969</c:v>
                </c:pt>
                <c:pt idx="506">
                  <c:v>2533.8619999999969</c:v>
                </c:pt>
                <c:pt idx="507">
                  <c:v>2533.8619999999969</c:v>
                </c:pt>
                <c:pt idx="508">
                  <c:v>2533.8619999999969</c:v>
                </c:pt>
                <c:pt idx="509">
                  <c:v>2533.8619999999969</c:v>
                </c:pt>
                <c:pt idx="510">
                  <c:v>2533.8619999999969</c:v>
                </c:pt>
                <c:pt idx="511">
                  <c:v>2533.8619999999969</c:v>
                </c:pt>
                <c:pt idx="512">
                  <c:v>2533.8619999999969</c:v>
                </c:pt>
                <c:pt idx="513">
                  <c:v>2533.8619999999969</c:v>
                </c:pt>
                <c:pt idx="514">
                  <c:v>2533.8619999999969</c:v>
                </c:pt>
                <c:pt idx="515">
                  <c:v>2533.8619999999969</c:v>
                </c:pt>
                <c:pt idx="516">
                  <c:v>2533.8619999999969</c:v>
                </c:pt>
                <c:pt idx="517">
                  <c:v>2533.8619999999969</c:v>
                </c:pt>
                <c:pt idx="518">
                  <c:v>2533.8619999999969</c:v>
                </c:pt>
                <c:pt idx="519">
                  <c:v>2533.8619999999969</c:v>
                </c:pt>
                <c:pt idx="520">
                  <c:v>2533.8619999999969</c:v>
                </c:pt>
                <c:pt idx="521">
                  <c:v>2533.8619999999969</c:v>
                </c:pt>
                <c:pt idx="522">
                  <c:v>2533.8619999999969</c:v>
                </c:pt>
                <c:pt idx="523">
                  <c:v>2533.8619999999969</c:v>
                </c:pt>
                <c:pt idx="524">
                  <c:v>2533.8619999999969</c:v>
                </c:pt>
                <c:pt idx="525">
                  <c:v>2533.8619999999969</c:v>
                </c:pt>
                <c:pt idx="526">
                  <c:v>2533.8619999999969</c:v>
                </c:pt>
                <c:pt idx="527">
                  <c:v>2533.8619999999969</c:v>
                </c:pt>
                <c:pt idx="528">
                  <c:v>2533.8619999999969</c:v>
                </c:pt>
                <c:pt idx="529">
                  <c:v>2533.8619999999969</c:v>
                </c:pt>
                <c:pt idx="530">
                  <c:v>2533.8619999999969</c:v>
                </c:pt>
                <c:pt idx="531">
                  <c:v>2533.8619999999969</c:v>
                </c:pt>
                <c:pt idx="532">
                  <c:v>2533.8619999999969</c:v>
                </c:pt>
                <c:pt idx="533">
                  <c:v>2533.8619999999969</c:v>
                </c:pt>
                <c:pt idx="534">
                  <c:v>2533.8619999999969</c:v>
                </c:pt>
                <c:pt idx="535">
                  <c:v>2533.8619999999969</c:v>
                </c:pt>
                <c:pt idx="536">
                  <c:v>2533.8619999999969</c:v>
                </c:pt>
                <c:pt idx="537">
                  <c:v>2533.8619999999969</c:v>
                </c:pt>
                <c:pt idx="538">
                  <c:v>2533.8619999999969</c:v>
                </c:pt>
                <c:pt idx="539">
                  <c:v>2533.8619999999969</c:v>
                </c:pt>
                <c:pt idx="540">
                  <c:v>2533.8619999999969</c:v>
                </c:pt>
                <c:pt idx="541">
                  <c:v>2533.8619999999969</c:v>
                </c:pt>
                <c:pt idx="542">
                  <c:v>2533.8619999999969</c:v>
                </c:pt>
                <c:pt idx="543">
                  <c:v>2533.8619999999969</c:v>
                </c:pt>
                <c:pt idx="544">
                  <c:v>2533.8619999999969</c:v>
                </c:pt>
                <c:pt idx="545">
                  <c:v>2533.8619999999969</c:v>
                </c:pt>
                <c:pt idx="546">
                  <c:v>2533.8619999999969</c:v>
                </c:pt>
                <c:pt idx="547">
                  <c:v>2533.8619999999969</c:v>
                </c:pt>
                <c:pt idx="548">
                  <c:v>2533.8619999999969</c:v>
                </c:pt>
                <c:pt idx="549">
                  <c:v>2533.8619999999969</c:v>
                </c:pt>
                <c:pt idx="550">
                  <c:v>2533.8619999999969</c:v>
                </c:pt>
                <c:pt idx="551">
                  <c:v>2533.8619999999969</c:v>
                </c:pt>
                <c:pt idx="552">
                  <c:v>2533.8619999999969</c:v>
                </c:pt>
                <c:pt idx="553">
                  <c:v>2533.8619999999969</c:v>
                </c:pt>
                <c:pt idx="554">
                  <c:v>2533.8619999999969</c:v>
                </c:pt>
                <c:pt idx="555">
                  <c:v>2533.8619999999969</c:v>
                </c:pt>
                <c:pt idx="556">
                  <c:v>2533.8619999999969</c:v>
                </c:pt>
                <c:pt idx="557">
                  <c:v>2533.8619999999969</c:v>
                </c:pt>
                <c:pt idx="558">
                  <c:v>2533.8619999999969</c:v>
                </c:pt>
                <c:pt idx="559">
                  <c:v>2533.8619999999969</c:v>
                </c:pt>
                <c:pt idx="560">
                  <c:v>2533.8619999999969</c:v>
                </c:pt>
                <c:pt idx="561">
                  <c:v>2533.8619999999969</c:v>
                </c:pt>
                <c:pt idx="562">
                  <c:v>2533.8619999999969</c:v>
                </c:pt>
                <c:pt idx="563">
                  <c:v>2533.8619999999969</c:v>
                </c:pt>
                <c:pt idx="564">
                  <c:v>2533.8619999999969</c:v>
                </c:pt>
                <c:pt idx="565">
                  <c:v>2533.8619999999969</c:v>
                </c:pt>
                <c:pt idx="566">
                  <c:v>2533.8619999999969</c:v>
                </c:pt>
                <c:pt idx="567">
                  <c:v>2533.8619999999969</c:v>
                </c:pt>
                <c:pt idx="568">
                  <c:v>2533.8619999999969</c:v>
                </c:pt>
                <c:pt idx="569">
                  <c:v>2533.8619999999969</c:v>
                </c:pt>
                <c:pt idx="570">
                  <c:v>2533.8619999999969</c:v>
                </c:pt>
                <c:pt idx="571">
                  <c:v>2533.8619999999969</c:v>
                </c:pt>
                <c:pt idx="572">
                  <c:v>2533.8619999999969</c:v>
                </c:pt>
                <c:pt idx="573">
                  <c:v>2533.8619999999969</c:v>
                </c:pt>
                <c:pt idx="574">
                  <c:v>2533.8619999999969</c:v>
                </c:pt>
                <c:pt idx="575">
                  <c:v>2533.8619999999969</c:v>
                </c:pt>
                <c:pt idx="576">
                  <c:v>2533.8619999999969</c:v>
                </c:pt>
                <c:pt idx="577">
                  <c:v>2534.609599999997</c:v>
                </c:pt>
                <c:pt idx="578">
                  <c:v>2535.964999999997</c:v>
                </c:pt>
                <c:pt idx="579">
                  <c:v>2537.9695999999972</c:v>
                </c:pt>
                <c:pt idx="580">
                  <c:v>2538.1564999999973</c:v>
                </c:pt>
                <c:pt idx="581">
                  <c:v>2538.1564999999973</c:v>
                </c:pt>
                <c:pt idx="582">
                  <c:v>2538.1564999999973</c:v>
                </c:pt>
                <c:pt idx="583">
                  <c:v>2538.1564999999973</c:v>
                </c:pt>
                <c:pt idx="584">
                  <c:v>2538.1564999999973</c:v>
                </c:pt>
                <c:pt idx="585">
                  <c:v>2538.1564999999973</c:v>
                </c:pt>
                <c:pt idx="586">
                  <c:v>2538.1564999999973</c:v>
                </c:pt>
                <c:pt idx="587">
                  <c:v>2538.1564999999973</c:v>
                </c:pt>
                <c:pt idx="588">
                  <c:v>2538.1564999999973</c:v>
                </c:pt>
                <c:pt idx="589">
                  <c:v>2538.1564999999973</c:v>
                </c:pt>
                <c:pt idx="590">
                  <c:v>2538.1564999999973</c:v>
                </c:pt>
                <c:pt idx="591">
                  <c:v>2538.1564999999973</c:v>
                </c:pt>
                <c:pt idx="592">
                  <c:v>2538.1564999999973</c:v>
                </c:pt>
                <c:pt idx="593">
                  <c:v>2538.1564999999973</c:v>
                </c:pt>
                <c:pt idx="594">
                  <c:v>2538.1564999999973</c:v>
                </c:pt>
                <c:pt idx="595">
                  <c:v>2538.1564999999973</c:v>
                </c:pt>
                <c:pt idx="596">
                  <c:v>2538.1564999999973</c:v>
                </c:pt>
                <c:pt idx="597">
                  <c:v>2538.8891999999973</c:v>
                </c:pt>
                <c:pt idx="598">
                  <c:v>2541.5306999999975</c:v>
                </c:pt>
                <c:pt idx="599">
                  <c:v>2546.0505999999973</c:v>
                </c:pt>
                <c:pt idx="600">
                  <c:v>2551.2154999999975</c:v>
                </c:pt>
                <c:pt idx="601">
                  <c:v>2557.5318999999977</c:v>
                </c:pt>
                <c:pt idx="602">
                  <c:v>2564.5544999999975</c:v>
                </c:pt>
                <c:pt idx="603">
                  <c:v>2571.8932999999975</c:v>
                </c:pt>
                <c:pt idx="604">
                  <c:v>2579.1192999999976</c:v>
                </c:pt>
                <c:pt idx="605">
                  <c:v>2585.9162999999976</c:v>
                </c:pt>
                <c:pt idx="606">
                  <c:v>2592.4012999999977</c:v>
                </c:pt>
                <c:pt idx="607">
                  <c:v>2598.9540999999977</c:v>
                </c:pt>
                <c:pt idx="608">
                  <c:v>2606.8514999999975</c:v>
                </c:pt>
                <c:pt idx="609">
                  <c:v>2613.5644999999977</c:v>
                </c:pt>
                <c:pt idx="610">
                  <c:v>2620.4376999999977</c:v>
                </c:pt>
                <c:pt idx="611">
                  <c:v>2627.7194999999979</c:v>
                </c:pt>
                <c:pt idx="612">
                  <c:v>2635.7998999999977</c:v>
                </c:pt>
                <c:pt idx="613">
                  <c:v>2643.1146999999978</c:v>
                </c:pt>
                <c:pt idx="614">
                  <c:v>2651.3408999999979</c:v>
                </c:pt>
                <c:pt idx="615">
                  <c:v>2659.4644999999978</c:v>
                </c:pt>
                <c:pt idx="616">
                  <c:v>2667.3828999999978</c:v>
                </c:pt>
                <c:pt idx="617">
                  <c:v>2676.0998999999979</c:v>
                </c:pt>
                <c:pt idx="618">
                  <c:v>2683.9792999999977</c:v>
                </c:pt>
                <c:pt idx="619">
                  <c:v>2692.1604999999977</c:v>
                </c:pt>
                <c:pt idx="620">
                  <c:v>2700.1772999999976</c:v>
                </c:pt>
                <c:pt idx="621">
                  <c:v>2707.4650999999976</c:v>
                </c:pt>
                <c:pt idx="622">
                  <c:v>2715.0954999999976</c:v>
                </c:pt>
                <c:pt idx="623">
                  <c:v>2721.0998999999974</c:v>
                </c:pt>
                <c:pt idx="624">
                  <c:v>2727.3484999999973</c:v>
                </c:pt>
                <c:pt idx="625">
                  <c:v>2733.7428999999975</c:v>
                </c:pt>
                <c:pt idx="626">
                  <c:v>2740.0118999999972</c:v>
                </c:pt>
                <c:pt idx="627">
                  <c:v>2746.574299999997</c:v>
                </c:pt>
                <c:pt idx="628">
                  <c:v>2752.5822999999968</c:v>
                </c:pt>
                <c:pt idx="629">
                  <c:v>2757.8900999999969</c:v>
                </c:pt>
                <c:pt idx="630">
                  <c:v>2762.8282999999969</c:v>
                </c:pt>
                <c:pt idx="631">
                  <c:v>2768.1174999999971</c:v>
                </c:pt>
                <c:pt idx="632">
                  <c:v>2772.3740999999973</c:v>
                </c:pt>
                <c:pt idx="633">
                  <c:v>2776.9444999999973</c:v>
                </c:pt>
                <c:pt idx="634">
                  <c:v>2780.2008999999975</c:v>
                </c:pt>
                <c:pt idx="635">
                  <c:v>2783.0690999999974</c:v>
                </c:pt>
                <c:pt idx="636">
                  <c:v>2787.0868999999975</c:v>
                </c:pt>
                <c:pt idx="637">
                  <c:v>2790.8316999999975</c:v>
                </c:pt>
                <c:pt idx="638">
                  <c:v>2794.3424999999975</c:v>
                </c:pt>
                <c:pt idx="639">
                  <c:v>2798.8078999999975</c:v>
                </c:pt>
                <c:pt idx="640">
                  <c:v>2801.7930999999976</c:v>
                </c:pt>
                <c:pt idx="641">
                  <c:v>2805.0308999999975</c:v>
                </c:pt>
                <c:pt idx="642">
                  <c:v>2808.9502999999977</c:v>
                </c:pt>
                <c:pt idx="643">
                  <c:v>2812.3626999999979</c:v>
                </c:pt>
                <c:pt idx="644">
                  <c:v>2816.7176999999979</c:v>
                </c:pt>
                <c:pt idx="645">
                  <c:v>2820.5080999999977</c:v>
                </c:pt>
                <c:pt idx="646">
                  <c:v>2826.1362999999978</c:v>
                </c:pt>
                <c:pt idx="647">
                  <c:v>2832.9680999999978</c:v>
                </c:pt>
                <c:pt idx="648">
                  <c:v>2841.451099999998</c:v>
                </c:pt>
                <c:pt idx="649">
                  <c:v>2850.6696999999981</c:v>
                </c:pt>
                <c:pt idx="650">
                  <c:v>2860.927499999998</c:v>
                </c:pt>
                <c:pt idx="651">
                  <c:v>2872.7686999999978</c:v>
                </c:pt>
                <c:pt idx="652">
                  <c:v>2885.0676999999978</c:v>
                </c:pt>
                <c:pt idx="653">
                  <c:v>2897.5598999999979</c:v>
                </c:pt>
                <c:pt idx="654">
                  <c:v>2909.3908999999981</c:v>
                </c:pt>
                <c:pt idx="655">
                  <c:v>2921.844099999998</c:v>
                </c:pt>
                <c:pt idx="656">
                  <c:v>2933.773499999998</c:v>
                </c:pt>
                <c:pt idx="657">
                  <c:v>2946.1996999999978</c:v>
                </c:pt>
                <c:pt idx="658">
                  <c:v>2958.1866999999979</c:v>
                </c:pt>
                <c:pt idx="659">
                  <c:v>2970.545099999998</c:v>
                </c:pt>
                <c:pt idx="660">
                  <c:v>2982.1540999999979</c:v>
                </c:pt>
                <c:pt idx="661">
                  <c:v>2993.3136999999979</c:v>
                </c:pt>
                <c:pt idx="662">
                  <c:v>3005.0024999999978</c:v>
                </c:pt>
                <c:pt idx="663">
                  <c:v>3016.7674999999977</c:v>
                </c:pt>
                <c:pt idx="664">
                  <c:v>3028.5510999999979</c:v>
                </c:pt>
                <c:pt idx="665">
                  <c:v>3040.4498999999978</c:v>
                </c:pt>
                <c:pt idx="666">
                  <c:v>3053.1676999999977</c:v>
                </c:pt>
                <c:pt idx="667">
                  <c:v>3065.7226999999975</c:v>
                </c:pt>
                <c:pt idx="668">
                  <c:v>3078.6608999999976</c:v>
                </c:pt>
                <c:pt idx="669">
                  <c:v>3091.3260999999975</c:v>
                </c:pt>
                <c:pt idx="670">
                  <c:v>3104.5744999999974</c:v>
                </c:pt>
                <c:pt idx="671">
                  <c:v>3117.7888999999973</c:v>
                </c:pt>
                <c:pt idx="672">
                  <c:v>3131.8272999999972</c:v>
                </c:pt>
                <c:pt idx="673">
                  <c:v>3144.8652999999972</c:v>
                </c:pt>
                <c:pt idx="674">
                  <c:v>3158.0660999999973</c:v>
                </c:pt>
                <c:pt idx="675">
                  <c:v>3171.5516999999973</c:v>
                </c:pt>
                <c:pt idx="676">
                  <c:v>3185.6290999999974</c:v>
                </c:pt>
                <c:pt idx="677">
                  <c:v>3198.9536999999973</c:v>
                </c:pt>
                <c:pt idx="678">
                  <c:v>3212.2714999999971</c:v>
                </c:pt>
                <c:pt idx="679">
                  <c:v>3224.9212999999972</c:v>
                </c:pt>
                <c:pt idx="680">
                  <c:v>3238.1374999999971</c:v>
                </c:pt>
                <c:pt idx="681">
                  <c:v>3250.3922999999972</c:v>
                </c:pt>
                <c:pt idx="682">
                  <c:v>3261.9858999999974</c:v>
                </c:pt>
                <c:pt idx="683">
                  <c:v>3273.8710999999976</c:v>
                </c:pt>
                <c:pt idx="684">
                  <c:v>3286.6922999999974</c:v>
                </c:pt>
                <c:pt idx="685">
                  <c:v>3298.3248999999973</c:v>
                </c:pt>
                <c:pt idx="686">
                  <c:v>3310.3474999999971</c:v>
                </c:pt>
                <c:pt idx="687">
                  <c:v>3316.8138999999969</c:v>
                </c:pt>
                <c:pt idx="688">
                  <c:v>3321.9627999999971</c:v>
                </c:pt>
                <c:pt idx="689">
                  <c:v>3324.9298999999969</c:v>
                </c:pt>
                <c:pt idx="690">
                  <c:v>3327.4817999999968</c:v>
                </c:pt>
                <c:pt idx="691">
                  <c:v>3327.8021999999969</c:v>
                </c:pt>
                <c:pt idx="692">
                  <c:v>3327.8021999999969</c:v>
                </c:pt>
                <c:pt idx="693">
                  <c:v>3327.8021999999969</c:v>
                </c:pt>
                <c:pt idx="694">
                  <c:v>3327.8021999999969</c:v>
                </c:pt>
                <c:pt idx="695">
                  <c:v>3327.8021999999969</c:v>
                </c:pt>
                <c:pt idx="696">
                  <c:v>3327.8021999999969</c:v>
                </c:pt>
                <c:pt idx="697">
                  <c:v>3327.8021999999969</c:v>
                </c:pt>
                <c:pt idx="698">
                  <c:v>3327.8021999999969</c:v>
                </c:pt>
                <c:pt idx="699">
                  <c:v>3327.8021999999969</c:v>
                </c:pt>
                <c:pt idx="700">
                  <c:v>3327.8021999999969</c:v>
                </c:pt>
                <c:pt idx="701">
                  <c:v>3327.8021999999969</c:v>
                </c:pt>
                <c:pt idx="702">
                  <c:v>3327.8021999999969</c:v>
                </c:pt>
                <c:pt idx="703">
                  <c:v>3327.8021999999969</c:v>
                </c:pt>
                <c:pt idx="704">
                  <c:v>3327.8021999999969</c:v>
                </c:pt>
                <c:pt idx="705">
                  <c:v>3327.8021999999969</c:v>
                </c:pt>
                <c:pt idx="706">
                  <c:v>3327.8021999999969</c:v>
                </c:pt>
                <c:pt idx="707">
                  <c:v>3327.8021999999969</c:v>
                </c:pt>
                <c:pt idx="708">
                  <c:v>3327.8021999999969</c:v>
                </c:pt>
                <c:pt idx="709">
                  <c:v>3327.8021999999969</c:v>
                </c:pt>
                <c:pt idx="710">
                  <c:v>3327.8021999999969</c:v>
                </c:pt>
                <c:pt idx="711">
                  <c:v>3327.8021999999969</c:v>
                </c:pt>
                <c:pt idx="712">
                  <c:v>3327.8021999999969</c:v>
                </c:pt>
                <c:pt idx="713">
                  <c:v>3327.8021999999969</c:v>
                </c:pt>
                <c:pt idx="714">
                  <c:v>3327.8021999999969</c:v>
                </c:pt>
                <c:pt idx="715">
                  <c:v>3327.8021999999969</c:v>
                </c:pt>
                <c:pt idx="716">
                  <c:v>3328.7353999999968</c:v>
                </c:pt>
                <c:pt idx="717">
                  <c:v>3331.7859999999969</c:v>
                </c:pt>
                <c:pt idx="718">
                  <c:v>3333.262899999997</c:v>
                </c:pt>
                <c:pt idx="719">
                  <c:v>3334.2240999999972</c:v>
                </c:pt>
                <c:pt idx="720">
                  <c:v>3337.138599999997</c:v>
                </c:pt>
                <c:pt idx="721">
                  <c:v>3342.656099999997</c:v>
                </c:pt>
                <c:pt idx="722">
                  <c:v>3349.2069999999972</c:v>
                </c:pt>
                <c:pt idx="723">
                  <c:v>3355.6408999999971</c:v>
                </c:pt>
                <c:pt idx="724">
                  <c:v>3361.7305999999971</c:v>
                </c:pt>
                <c:pt idx="725">
                  <c:v>3367.547299999997</c:v>
                </c:pt>
                <c:pt idx="726">
                  <c:v>3374.084599999997</c:v>
                </c:pt>
                <c:pt idx="727">
                  <c:v>3380.7778999999969</c:v>
                </c:pt>
                <c:pt idx="728">
                  <c:v>3387.6525999999967</c:v>
                </c:pt>
                <c:pt idx="729">
                  <c:v>3393.8320999999969</c:v>
                </c:pt>
                <c:pt idx="730">
                  <c:v>3400.1997999999967</c:v>
                </c:pt>
                <c:pt idx="731">
                  <c:v>3406.6776999999965</c:v>
                </c:pt>
                <c:pt idx="732">
                  <c:v>3412.8249999999966</c:v>
                </c:pt>
                <c:pt idx="733">
                  <c:v>3419.5894999999969</c:v>
                </c:pt>
                <c:pt idx="734">
                  <c:v>3425.7299999999968</c:v>
                </c:pt>
                <c:pt idx="735">
                  <c:v>3432.1892999999968</c:v>
                </c:pt>
                <c:pt idx="736">
                  <c:v>3438.0381999999968</c:v>
                </c:pt>
                <c:pt idx="737">
                  <c:v>3444.8416999999968</c:v>
                </c:pt>
                <c:pt idx="738">
                  <c:v>3451.5925999999968</c:v>
                </c:pt>
                <c:pt idx="739">
                  <c:v>3457.7788999999966</c:v>
                </c:pt>
                <c:pt idx="740">
                  <c:v>3464.2975999999967</c:v>
                </c:pt>
                <c:pt idx="741">
                  <c:v>3471.2638999999967</c:v>
                </c:pt>
                <c:pt idx="742">
                  <c:v>3477.5027999999966</c:v>
                </c:pt>
                <c:pt idx="743">
                  <c:v>3483.3126999999968</c:v>
                </c:pt>
                <c:pt idx="744">
                  <c:v>3489.732999999997</c:v>
                </c:pt>
                <c:pt idx="745">
                  <c:v>3496.0820999999969</c:v>
                </c:pt>
                <c:pt idx="746">
                  <c:v>3503.0093999999967</c:v>
                </c:pt>
                <c:pt idx="747">
                  <c:v>3509.2600999999968</c:v>
                </c:pt>
                <c:pt idx="748">
                  <c:v>3515.7447999999968</c:v>
                </c:pt>
                <c:pt idx="749">
                  <c:v>3522.8720999999969</c:v>
                </c:pt>
                <c:pt idx="750">
                  <c:v>3530.134999999997</c:v>
                </c:pt>
                <c:pt idx="751">
                  <c:v>3537.4046999999969</c:v>
                </c:pt>
                <c:pt idx="752">
                  <c:v>3544.5115999999971</c:v>
                </c:pt>
                <c:pt idx="753">
                  <c:v>3552.079699999997</c:v>
                </c:pt>
                <c:pt idx="754">
                  <c:v>3559.1797999999972</c:v>
                </c:pt>
                <c:pt idx="755">
                  <c:v>3565.9610999999973</c:v>
                </c:pt>
                <c:pt idx="756">
                  <c:v>3572.4693999999972</c:v>
                </c:pt>
                <c:pt idx="757">
                  <c:v>3579.1150999999973</c:v>
                </c:pt>
                <c:pt idx="758">
                  <c:v>3585.7421999999974</c:v>
                </c:pt>
                <c:pt idx="759">
                  <c:v>3592.1098999999972</c:v>
                </c:pt>
                <c:pt idx="760">
                  <c:v>3598.9777999999974</c:v>
                </c:pt>
                <c:pt idx="761">
                  <c:v>3605.9558999999972</c:v>
                </c:pt>
                <c:pt idx="762">
                  <c:v>3612.5965999999971</c:v>
                </c:pt>
                <c:pt idx="763">
                  <c:v>3618.9066999999973</c:v>
                </c:pt>
                <c:pt idx="764">
                  <c:v>3625.2031999999972</c:v>
                </c:pt>
                <c:pt idx="765">
                  <c:v>3631.2198999999973</c:v>
                </c:pt>
                <c:pt idx="766">
                  <c:v>3638.1081999999974</c:v>
                </c:pt>
                <c:pt idx="767">
                  <c:v>3643.9366999999975</c:v>
                </c:pt>
                <c:pt idx="768">
                  <c:v>3650.4281999999976</c:v>
                </c:pt>
                <c:pt idx="769">
                  <c:v>3656.1922999999974</c:v>
                </c:pt>
                <c:pt idx="770">
                  <c:v>3662.7041999999974</c:v>
                </c:pt>
                <c:pt idx="771">
                  <c:v>3669.3008999999975</c:v>
                </c:pt>
                <c:pt idx="772">
                  <c:v>3675.8517999999976</c:v>
                </c:pt>
                <c:pt idx="773">
                  <c:v>3681.7786999999976</c:v>
                </c:pt>
                <c:pt idx="774">
                  <c:v>3688.3685999999975</c:v>
                </c:pt>
                <c:pt idx="775">
                  <c:v>3694.7566999999976</c:v>
                </c:pt>
                <c:pt idx="776">
                  <c:v>3700.6241999999975</c:v>
                </c:pt>
                <c:pt idx="777">
                  <c:v>3706.6086999999975</c:v>
                </c:pt>
                <c:pt idx="778">
                  <c:v>3712.7677999999974</c:v>
                </c:pt>
                <c:pt idx="779">
                  <c:v>3718.9794999999972</c:v>
                </c:pt>
                <c:pt idx="780">
                  <c:v>3725.879599999997</c:v>
                </c:pt>
                <c:pt idx="781">
                  <c:v>3732.4880999999968</c:v>
                </c:pt>
                <c:pt idx="782">
                  <c:v>3739.1813999999968</c:v>
                </c:pt>
                <c:pt idx="783">
                  <c:v>3745.9322999999968</c:v>
                </c:pt>
                <c:pt idx="784">
                  <c:v>3752.1693999999966</c:v>
                </c:pt>
                <c:pt idx="785">
                  <c:v>3759.0372999999968</c:v>
                </c:pt>
                <c:pt idx="786">
                  <c:v>3765.1319999999969</c:v>
                </c:pt>
                <c:pt idx="787">
                  <c:v>3771.8320999999969</c:v>
                </c:pt>
                <c:pt idx="788">
                  <c:v>3778.9017999999969</c:v>
                </c:pt>
                <c:pt idx="789">
                  <c:v>3785.099899999997</c:v>
                </c:pt>
                <c:pt idx="790">
                  <c:v>3792.4221999999968</c:v>
                </c:pt>
                <c:pt idx="791">
                  <c:v>3798.4710999999966</c:v>
                </c:pt>
                <c:pt idx="792">
                  <c:v>3805.0727999999967</c:v>
                </c:pt>
                <c:pt idx="793">
                  <c:v>3811.1420999999968</c:v>
                </c:pt>
                <c:pt idx="794">
                  <c:v>3817.7047999999968</c:v>
                </c:pt>
                <c:pt idx="795">
                  <c:v>3824.281099999997</c:v>
                </c:pt>
                <c:pt idx="796">
                  <c:v>3830.6827999999969</c:v>
                </c:pt>
                <c:pt idx="797">
                  <c:v>3836.804699999997</c:v>
                </c:pt>
                <c:pt idx="798">
                  <c:v>3843.185999999997</c:v>
                </c:pt>
                <c:pt idx="799">
                  <c:v>3850.177699999997</c:v>
                </c:pt>
                <c:pt idx="800">
                  <c:v>3856.5503999999969</c:v>
                </c:pt>
                <c:pt idx="801">
                  <c:v>3863.7098999999971</c:v>
                </c:pt>
                <c:pt idx="802">
                  <c:v>3870.504799999997</c:v>
                </c:pt>
                <c:pt idx="803">
                  <c:v>3877.967699999997</c:v>
                </c:pt>
                <c:pt idx="804">
                  <c:v>3884.7675999999969</c:v>
                </c:pt>
                <c:pt idx="805">
                  <c:v>3891.6064999999971</c:v>
                </c:pt>
                <c:pt idx="806">
                  <c:v>3899.2847999999972</c:v>
                </c:pt>
                <c:pt idx="807">
                  <c:v>3905.7676999999971</c:v>
                </c:pt>
                <c:pt idx="808">
                  <c:v>3912.9271999999974</c:v>
                </c:pt>
                <c:pt idx="809">
                  <c:v>3919.5338999999972</c:v>
                </c:pt>
                <c:pt idx="810">
                  <c:v>3926.037199999997</c:v>
                </c:pt>
                <c:pt idx="811">
                  <c:v>3933.2220999999972</c:v>
                </c:pt>
                <c:pt idx="812">
                  <c:v>3940.4069999999974</c:v>
                </c:pt>
                <c:pt idx="813">
                  <c:v>3947.6630999999975</c:v>
                </c:pt>
                <c:pt idx="814">
                  <c:v>3955.1989999999973</c:v>
                </c:pt>
                <c:pt idx="815">
                  <c:v>3961.5716999999972</c:v>
                </c:pt>
                <c:pt idx="816">
                  <c:v>3968.5547999999972</c:v>
                </c:pt>
                <c:pt idx="817">
                  <c:v>3975.9718999999973</c:v>
                </c:pt>
                <c:pt idx="818">
                  <c:v>3982.7649999999971</c:v>
                </c:pt>
                <c:pt idx="819">
                  <c:v>3989.980299999997</c:v>
                </c:pt>
                <c:pt idx="820">
                  <c:v>3996.805599999997</c:v>
                </c:pt>
                <c:pt idx="821">
                  <c:v>4003.820899999997</c:v>
                </c:pt>
                <c:pt idx="822">
                  <c:v>4011.3685999999971</c:v>
                </c:pt>
                <c:pt idx="823">
                  <c:v>4017.980299999997</c:v>
                </c:pt>
                <c:pt idx="824">
                  <c:v>4025.1379999999972</c:v>
                </c:pt>
                <c:pt idx="825">
                  <c:v>4032.6330999999973</c:v>
                </c:pt>
                <c:pt idx="826">
                  <c:v>4039.7585999999974</c:v>
                </c:pt>
                <c:pt idx="827">
                  <c:v>4046.7738999999974</c:v>
                </c:pt>
                <c:pt idx="828">
                  <c:v>4053.3483999999976</c:v>
                </c:pt>
                <c:pt idx="829">
                  <c:v>4058.0046999999977</c:v>
                </c:pt>
                <c:pt idx="830">
                  <c:v>4061.5643999999975</c:v>
                </c:pt>
                <c:pt idx="831">
                  <c:v>4063.1037999999976</c:v>
                </c:pt>
                <c:pt idx="832">
                  <c:v>4063.2194999999974</c:v>
                </c:pt>
                <c:pt idx="833">
                  <c:v>4063.2194999999974</c:v>
                </c:pt>
                <c:pt idx="834">
                  <c:v>4063.2194999999974</c:v>
                </c:pt>
                <c:pt idx="835">
                  <c:v>4063.2194999999974</c:v>
                </c:pt>
                <c:pt idx="836">
                  <c:v>4063.2194999999974</c:v>
                </c:pt>
                <c:pt idx="837">
                  <c:v>4063.2194999999974</c:v>
                </c:pt>
                <c:pt idx="838">
                  <c:v>4063.2194999999974</c:v>
                </c:pt>
                <c:pt idx="839">
                  <c:v>4063.2194999999974</c:v>
                </c:pt>
                <c:pt idx="840">
                  <c:v>4063.2194999999974</c:v>
                </c:pt>
                <c:pt idx="841">
                  <c:v>4063.2194999999974</c:v>
                </c:pt>
                <c:pt idx="842">
                  <c:v>4063.2194999999974</c:v>
                </c:pt>
                <c:pt idx="843">
                  <c:v>4063.2194999999974</c:v>
                </c:pt>
                <c:pt idx="844">
                  <c:v>4063.2194999999974</c:v>
                </c:pt>
                <c:pt idx="845">
                  <c:v>4063.2194999999974</c:v>
                </c:pt>
                <c:pt idx="846">
                  <c:v>4063.2194999999974</c:v>
                </c:pt>
                <c:pt idx="847">
                  <c:v>4063.2194999999974</c:v>
                </c:pt>
                <c:pt idx="848">
                  <c:v>4063.2194999999974</c:v>
                </c:pt>
                <c:pt idx="849">
                  <c:v>4063.6733999999974</c:v>
                </c:pt>
                <c:pt idx="850">
                  <c:v>4065.8357999999976</c:v>
                </c:pt>
                <c:pt idx="851">
                  <c:v>4069.8438999999976</c:v>
                </c:pt>
                <c:pt idx="852">
                  <c:v>4074.2661999999978</c:v>
                </c:pt>
                <c:pt idx="853">
                  <c:v>4079.498099999998</c:v>
                </c:pt>
                <c:pt idx="854">
                  <c:v>4084.879199999998</c:v>
                </c:pt>
                <c:pt idx="855">
                  <c:v>4090.9028999999982</c:v>
                </c:pt>
                <c:pt idx="856">
                  <c:v>4096.7365999999984</c:v>
                </c:pt>
                <c:pt idx="857">
                  <c:v>4103.3484999999982</c:v>
                </c:pt>
                <c:pt idx="858">
                  <c:v>4109.7857999999978</c:v>
                </c:pt>
                <c:pt idx="859">
                  <c:v>4115.9940999999981</c:v>
                </c:pt>
                <c:pt idx="860">
                  <c:v>4123.0077999999985</c:v>
                </c:pt>
                <c:pt idx="861">
                  <c:v>4129.7466999999988</c:v>
                </c:pt>
                <c:pt idx="862">
                  <c:v>4136.3431999999984</c:v>
                </c:pt>
                <c:pt idx="863">
                  <c:v>4143.6602999999986</c:v>
                </c:pt>
                <c:pt idx="864">
                  <c:v>4151.5487999999987</c:v>
                </c:pt>
                <c:pt idx="865">
                  <c:v>4159.1710999999987</c:v>
                </c:pt>
                <c:pt idx="866">
                  <c:v>4166.4219999999987</c:v>
                </c:pt>
                <c:pt idx="867">
                  <c:v>4173.1472999999987</c:v>
                </c:pt>
                <c:pt idx="868">
                  <c:v>4180.2997999999989</c:v>
                </c:pt>
                <c:pt idx="869">
                  <c:v>4188.5560999999989</c:v>
                </c:pt>
                <c:pt idx="870">
                  <c:v>4197.0259999999989</c:v>
                </c:pt>
                <c:pt idx="871">
                  <c:v>4205.3280999999988</c:v>
                </c:pt>
                <c:pt idx="872">
                  <c:v>4213.2723999999989</c:v>
                </c:pt>
                <c:pt idx="873">
                  <c:v>4221.9168999999993</c:v>
                </c:pt>
                <c:pt idx="874">
                  <c:v>4230.579999999999</c:v>
                </c:pt>
                <c:pt idx="875">
                  <c:v>4238.7700999999988</c:v>
                </c:pt>
                <c:pt idx="876">
                  <c:v>4247.2857999999987</c:v>
                </c:pt>
                <c:pt idx="877">
                  <c:v>4255.4876999999988</c:v>
                </c:pt>
                <c:pt idx="878">
                  <c:v>4263.3725999999988</c:v>
                </c:pt>
                <c:pt idx="879">
                  <c:v>4271.2048999999988</c:v>
                </c:pt>
                <c:pt idx="880">
                  <c:v>4279.6611999999986</c:v>
                </c:pt>
                <c:pt idx="881">
                  <c:v>4287.780099999999</c:v>
                </c:pt>
                <c:pt idx="882">
                  <c:v>4295.9361999999992</c:v>
                </c:pt>
                <c:pt idx="883">
                  <c:v>4305.026499999999</c:v>
                </c:pt>
                <c:pt idx="884">
                  <c:v>4314.3965999999991</c:v>
                </c:pt>
                <c:pt idx="885">
                  <c:v>4322.9340999999995</c:v>
                </c:pt>
                <c:pt idx="886">
                  <c:v>4332.6923999999999</c:v>
                </c:pt>
                <c:pt idx="887">
                  <c:v>4341.5554999999995</c:v>
                </c:pt>
                <c:pt idx="888">
                  <c:v>4349.9523999999992</c:v>
                </c:pt>
                <c:pt idx="889">
                  <c:v>4358.1102999999994</c:v>
                </c:pt>
                <c:pt idx="890">
                  <c:v>4366.5293999999994</c:v>
                </c:pt>
                <c:pt idx="891">
                  <c:v>4375.2010999999993</c:v>
                </c:pt>
                <c:pt idx="892">
                  <c:v>4383.2859999999991</c:v>
                </c:pt>
                <c:pt idx="893">
                  <c:v>4391.9744999999994</c:v>
                </c:pt>
                <c:pt idx="894">
                  <c:v>4400.9867999999997</c:v>
                </c:pt>
                <c:pt idx="895">
                  <c:v>4409.2599</c:v>
                </c:pt>
                <c:pt idx="896">
                  <c:v>4417.6567999999997</c:v>
                </c:pt>
                <c:pt idx="897">
                  <c:v>4426.6777000000002</c:v>
                </c:pt>
                <c:pt idx="898">
                  <c:v>4435.5086000000001</c:v>
                </c:pt>
                <c:pt idx="899">
                  <c:v>4444.5870999999997</c:v>
                </c:pt>
                <c:pt idx="900">
                  <c:v>4453.8265999999994</c:v>
                </c:pt>
                <c:pt idx="901">
                  <c:v>4463.2102999999997</c:v>
                </c:pt>
                <c:pt idx="902">
                  <c:v>4471.3867999999993</c:v>
                </c:pt>
                <c:pt idx="903">
                  <c:v>4479.1936999999989</c:v>
                </c:pt>
                <c:pt idx="904">
                  <c:v>4487.7161999999989</c:v>
                </c:pt>
                <c:pt idx="905">
                  <c:v>4496.4200999999994</c:v>
                </c:pt>
                <c:pt idx="906">
                  <c:v>4505.5579999999991</c:v>
                </c:pt>
                <c:pt idx="907">
                  <c:v>4513.9938999999995</c:v>
                </c:pt>
                <c:pt idx="908">
                  <c:v>4523.2995999999994</c:v>
                </c:pt>
                <c:pt idx="909">
                  <c:v>4532.4424999999992</c:v>
                </c:pt>
                <c:pt idx="910">
                  <c:v>4541.793999999999</c:v>
                </c:pt>
                <c:pt idx="911">
                  <c:v>4551.4166999999989</c:v>
                </c:pt>
                <c:pt idx="912">
                  <c:v>4561.0833999999986</c:v>
                </c:pt>
                <c:pt idx="913">
                  <c:v>4570.3278999999984</c:v>
                </c:pt>
                <c:pt idx="914">
                  <c:v>4579.721599999998</c:v>
                </c:pt>
                <c:pt idx="915">
                  <c:v>4588.9474999999984</c:v>
                </c:pt>
                <c:pt idx="916">
                  <c:v>4597.8817999999983</c:v>
                </c:pt>
                <c:pt idx="917">
                  <c:v>4606.329499999998</c:v>
                </c:pt>
                <c:pt idx="918">
                  <c:v>4615.0823999999984</c:v>
                </c:pt>
                <c:pt idx="919">
                  <c:v>4624.1082999999981</c:v>
                </c:pt>
                <c:pt idx="920">
                  <c:v>4632.3881999999985</c:v>
                </c:pt>
                <c:pt idx="921">
                  <c:v>4640.2136999999984</c:v>
                </c:pt>
                <c:pt idx="922">
                  <c:v>4648.2137999999986</c:v>
                </c:pt>
                <c:pt idx="923">
                  <c:v>4656.3512999999984</c:v>
                </c:pt>
                <c:pt idx="924">
                  <c:v>4664.5667999999987</c:v>
                </c:pt>
                <c:pt idx="925">
                  <c:v>4672.8584999999985</c:v>
                </c:pt>
                <c:pt idx="926">
                  <c:v>4682.3455999999987</c:v>
                </c:pt>
                <c:pt idx="927">
                  <c:v>4690.9678999999987</c:v>
                </c:pt>
                <c:pt idx="928">
                  <c:v>4700.1107999999986</c:v>
                </c:pt>
                <c:pt idx="929">
                  <c:v>4708.8196999999982</c:v>
                </c:pt>
                <c:pt idx="930">
                  <c:v>4716.9893999999986</c:v>
                </c:pt>
                <c:pt idx="931">
                  <c:v>4725.3540999999987</c:v>
                </c:pt>
                <c:pt idx="932">
                  <c:v>4733.895199999999</c:v>
                </c:pt>
                <c:pt idx="933">
                  <c:v>4742.2158999999992</c:v>
                </c:pt>
                <c:pt idx="934">
                  <c:v>4749.6463999999996</c:v>
                </c:pt>
                <c:pt idx="935">
                  <c:v>4757.2600999999995</c:v>
                </c:pt>
                <c:pt idx="936">
                  <c:v>4765.33</c:v>
                </c:pt>
                <c:pt idx="937">
                  <c:v>4772.5672999999997</c:v>
                </c:pt>
                <c:pt idx="938">
                  <c:v>4780.0639999999994</c:v>
                </c:pt>
                <c:pt idx="939">
                  <c:v>4788.0236999999997</c:v>
                </c:pt>
                <c:pt idx="940">
                  <c:v>4795.6273999999994</c:v>
                </c:pt>
                <c:pt idx="941">
                  <c:v>4802.8800999999994</c:v>
                </c:pt>
                <c:pt idx="942">
                  <c:v>4809.735999999999</c:v>
                </c:pt>
                <c:pt idx="943">
                  <c:v>4817.0802999999987</c:v>
                </c:pt>
                <c:pt idx="944">
                  <c:v>4824.6381999999985</c:v>
                </c:pt>
                <c:pt idx="945">
                  <c:v>4831.2668999999987</c:v>
                </c:pt>
                <c:pt idx="946">
                  <c:v>4838.0311999999985</c:v>
                </c:pt>
                <c:pt idx="947">
                  <c:v>4844.8344999999981</c:v>
                </c:pt>
                <c:pt idx="948">
                  <c:v>4851.7683999999981</c:v>
                </c:pt>
                <c:pt idx="949">
                  <c:v>4858.9040999999979</c:v>
                </c:pt>
                <c:pt idx="950">
                  <c:v>4866.0651999999982</c:v>
                </c:pt>
                <c:pt idx="951">
                  <c:v>4872.9940999999981</c:v>
                </c:pt>
                <c:pt idx="952">
                  <c:v>4880.1755999999978</c:v>
                </c:pt>
                <c:pt idx="953">
                  <c:v>4887.1416999999974</c:v>
                </c:pt>
                <c:pt idx="954">
                  <c:v>4893.8025999999973</c:v>
                </c:pt>
                <c:pt idx="955">
                  <c:v>4900.458499999997</c:v>
                </c:pt>
                <c:pt idx="956">
                  <c:v>4906.549799999997</c:v>
                </c:pt>
                <c:pt idx="957">
                  <c:v>4912.1680999999971</c:v>
                </c:pt>
                <c:pt idx="958">
                  <c:v>4917.4625999999971</c:v>
                </c:pt>
                <c:pt idx="959">
                  <c:v>4923.3606999999975</c:v>
                </c:pt>
                <c:pt idx="960">
                  <c:v>4929.8623999999973</c:v>
                </c:pt>
                <c:pt idx="961">
                  <c:v>4936.6828999999971</c:v>
                </c:pt>
                <c:pt idx="962">
                  <c:v>4943.4897999999966</c:v>
                </c:pt>
                <c:pt idx="963">
                  <c:v>4950.1660999999967</c:v>
                </c:pt>
                <c:pt idx="964">
                  <c:v>4956.5575999999965</c:v>
                </c:pt>
                <c:pt idx="965">
                  <c:v>4962.8982999999962</c:v>
                </c:pt>
                <c:pt idx="966">
                  <c:v>4969.4729999999963</c:v>
                </c:pt>
                <c:pt idx="967">
                  <c:v>4975.5610999999963</c:v>
                </c:pt>
                <c:pt idx="968">
                  <c:v>4981.4491999999964</c:v>
                </c:pt>
                <c:pt idx="969">
                  <c:v>4987.0524999999961</c:v>
                </c:pt>
                <c:pt idx="970">
                  <c:v>4992.1029999999964</c:v>
                </c:pt>
                <c:pt idx="971">
                  <c:v>4996.9058999999961</c:v>
                </c:pt>
                <c:pt idx="972">
                  <c:v>5001.6833999999963</c:v>
                </c:pt>
                <c:pt idx="973">
                  <c:v>5007.286699999996</c:v>
                </c:pt>
                <c:pt idx="974">
                  <c:v>5012.8305999999957</c:v>
                </c:pt>
                <c:pt idx="975">
                  <c:v>5017.3486999999959</c:v>
                </c:pt>
                <c:pt idx="976">
                  <c:v>5022.6671999999962</c:v>
                </c:pt>
                <c:pt idx="977">
                  <c:v>5027.0360999999966</c:v>
                </c:pt>
                <c:pt idx="978">
                  <c:v>5031.7813999999962</c:v>
                </c:pt>
                <c:pt idx="979">
                  <c:v>5037.067699999996</c:v>
                </c:pt>
                <c:pt idx="980">
                  <c:v>5041.5367999999962</c:v>
                </c:pt>
                <c:pt idx="981">
                  <c:v>5045.4802999999965</c:v>
                </c:pt>
                <c:pt idx="982">
                  <c:v>5049.4949999999963</c:v>
                </c:pt>
                <c:pt idx="983">
                  <c:v>5053.4842999999964</c:v>
                </c:pt>
                <c:pt idx="984">
                  <c:v>5057.0717999999961</c:v>
                </c:pt>
                <c:pt idx="985">
                  <c:v>5060.5762999999961</c:v>
                </c:pt>
                <c:pt idx="986">
                  <c:v>5063.2889999999961</c:v>
                </c:pt>
                <c:pt idx="987">
                  <c:v>5066.3018999999958</c:v>
                </c:pt>
                <c:pt idx="988">
                  <c:v>5068.7433999999957</c:v>
                </c:pt>
                <c:pt idx="989">
                  <c:v>5070.6270999999961</c:v>
                </c:pt>
                <c:pt idx="990">
                  <c:v>5073.3501999999962</c:v>
                </c:pt>
                <c:pt idx="991">
                  <c:v>5075.5018999999966</c:v>
                </c:pt>
                <c:pt idx="992">
                  <c:v>5077.8231999999962</c:v>
                </c:pt>
                <c:pt idx="993">
                  <c:v>5079.1304999999966</c:v>
                </c:pt>
                <c:pt idx="994">
                  <c:v>5081.2091999999966</c:v>
                </c:pt>
                <c:pt idx="995">
                  <c:v>5083.4823999999962</c:v>
                </c:pt>
                <c:pt idx="996">
                  <c:v>5086.0290999999961</c:v>
                </c:pt>
                <c:pt idx="997">
                  <c:v>5089.0437999999958</c:v>
                </c:pt>
                <c:pt idx="998">
                  <c:v>5091.4653999999955</c:v>
                </c:pt>
                <c:pt idx="999">
                  <c:v>5093.7623999999951</c:v>
                </c:pt>
                <c:pt idx="1000">
                  <c:v>5096.3166999999949</c:v>
                </c:pt>
                <c:pt idx="1001">
                  <c:v>5099.7593999999945</c:v>
                </c:pt>
                <c:pt idx="1002">
                  <c:v>5102.3602999999948</c:v>
                </c:pt>
                <c:pt idx="1003">
                  <c:v>5104.0413999999946</c:v>
                </c:pt>
                <c:pt idx="1004">
                  <c:v>5107.0246999999945</c:v>
                </c:pt>
                <c:pt idx="1005">
                  <c:v>5109.0410999999949</c:v>
                </c:pt>
                <c:pt idx="1006">
                  <c:v>5111.3304999999946</c:v>
                </c:pt>
                <c:pt idx="1007">
                  <c:v>5113.3777999999947</c:v>
                </c:pt>
                <c:pt idx="1008">
                  <c:v>5115.8312999999944</c:v>
                </c:pt>
                <c:pt idx="1009">
                  <c:v>5118.4017999999942</c:v>
                </c:pt>
                <c:pt idx="1010">
                  <c:v>5120.5280999999941</c:v>
                </c:pt>
                <c:pt idx="1011">
                  <c:v>5122.4365999999936</c:v>
                </c:pt>
                <c:pt idx="1012">
                  <c:v>5123.0975999999937</c:v>
                </c:pt>
                <c:pt idx="1013">
                  <c:v>5124.0943999999936</c:v>
                </c:pt>
                <c:pt idx="1014">
                  <c:v>5125.0911999999935</c:v>
                </c:pt>
                <c:pt idx="1015">
                  <c:v>5126.8127999999933</c:v>
                </c:pt>
                <c:pt idx="1016">
                  <c:v>5128.4644999999937</c:v>
                </c:pt>
                <c:pt idx="1017">
                  <c:v>5130.116199999994</c:v>
                </c:pt>
                <c:pt idx="1018">
                  <c:v>5132.0403999999944</c:v>
                </c:pt>
                <c:pt idx="1019">
                  <c:v>5133.5431999999946</c:v>
                </c:pt>
                <c:pt idx="1020">
                  <c:v>5135.9191999999948</c:v>
                </c:pt>
                <c:pt idx="1021">
                  <c:v>5137.6630999999952</c:v>
                </c:pt>
                <c:pt idx="1022">
                  <c:v>5140.2178999999951</c:v>
                </c:pt>
                <c:pt idx="1023">
                  <c:v>5142.2813999999953</c:v>
                </c:pt>
                <c:pt idx="1024">
                  <c:v>5144.0252999999957</c:v>
                </c:pt>
                <c:pt idx="1025">
                  <c:v>5146.6038999999955</c:v>
                </c:pt>
                <c:pt idx="1026">
                  <c:v>5148.1137999999955</c:v>
                </c:pt>
                <c:pt idx="1027">
                  <c:v>5150.0364999999956</c:v>
                </c:pt>
                <c:pt idx="1028">
                  <c:v>5152.9883999999956</c:v>
                </c:pt>
                <c:pt idx="1029">
                  <c:v>5156.2284999999956</c:v>
                </c:pt>
                <c:pt idx="1030">
                  <c:v>5158.4317999999957</c:v>
                </c:pt>
                <c:pt idx="1031">
                  <c:v>5161.5786999999955</c:v>
                </c:pt>
                <c:pt idx="1032">
                  <c:v>5164.2342999999955</c:v>
                </c:pt>
                <c:pt idx="1033">
                  <c:v>5166.9364999999952</c:v>
                </c:pt>
                <c:pt idx="1034">
                  <c:v>5169.8179999999957</c:v>
                </c:pt>
                <c:pt idx="1035">
                  <c:v>5172.9957999999961</c:v>
                </c:pt>
                <c:pt idx="1036">
                  <c:v>5176.1497999999965</c:v>
                </c:pt>
                <c:pt idx="1037">
                  <c:v>5179.0069999999969</c:v>
                </c:pt>
                <c:pt idx="1038">
                  <c:v>5182.4253999999964</c:v>
                </c:pt>
                <c:pt idx="1039">
                  <c:v>5186.3583999999964</c:v>
                </c:pt>
                <c:pt idx="1040">
                  <c:v>5189.768699999996</c:v>
                </c:pt>
                <c:pt idx="1041">
                  <c:v>5194.5277999999962</c:v>
                </c:pt>
                <c:pt idx="1042">
                  <c:v>5198.4212999999963</c:v>
                </c:pt>
                <c:pt idx="1043">
                  <c:v>5202.0108999999966</c:v>
                </c:pt>
                <c:pt idx="1044">
                  <c:v>5206.1150999999963</c:v>
                </c:pt>
                <c:pt idx="1045">
                  <c:v>5210.7647999999963</c:v>
                </c:pt>
                <c:pt idx="1046">
                  <c:v>5215.3126999999959</c:v>
                </c:pt>
                <c:pt idx="1047">
                  <c:v>5218.9407999999958</c:v>
                </c:pt>
                <c:pt idx="1048">
                  <c:v>5223.9333999999953</c:v>
                </c:pt>
                <c:pt idx="1049">
                  <c:v>5228.9173999999957</c:v>
                </c:pt>
                <c:pt idx="1050">
                  <c:v>5233.9712999999956</c:v>
                </c:pt>
                <c:pt idx="1051">
                  <c:v>5239.6025999999956</c:v>
                </c:pt>
                <c:pt idx="1052">
                  <c:v>5245.0383999999958</c:v>
                </c:pt>
                <c:pt idx="1053">
                  <c:v>5250.3571999999958</c:v>
                </c:pt>
                <c:pt idx="1054">
                  <c:v>5255.3571999999958</c:v>
                </c:pt>
                <c:pt idx="1055">
                  <c:v>5261.2287999999962</c:v>
                </c:pt>
                <c:pt idx="1056">
                  <c:v>5267.0545999999958</c:v>
                </c:pt>
                <c:pt idx="1057">
                  <c:v>5271.9443999999958</c:v>
                </c:pt>
                <c:pt idx="1058">
                  <c:v>5276.9969999999958</c:v>
                </c:pt>
                <c:pt idx="1059">
                  <c:v>5282.1343999999954</c:v>
                </c:pt>
                <c:pt idx="1060">
                  <c:v>5286.8885999999957</c:v>
                </c:pt>
                <c:pt idx="1061">
                  <c:v>5291.6749999999956</c:v>
                </c:pt>
                <c:pt idx="1062">
                  <c:v>5297.1633999999958</c:v>
                </c:pt>
                <c:pt idx="1063">
                  <c:v>5301.9955999999956</c:v>
                </c:pt>
                <c:pt idx="1064">
                  <c:v>5307.0431999999955</c:v>
                </c:pt>
                <c:pt idx="1065">
                  <c:v>5311.6481999999951</c:v>
                </c:pt>
                <c:pt idx="1066">
                  <c:v>5317.1891999999953</c:v>
                </c:pt>
                <c:pt idx="1067">
                  <c:v>5322.2231999999949</c:v>
                </c:pt>
                <c:pt idx="1068">
                  <c:v>5326.7111999999952</c:v>
                </c:pt>
                <c:pt idx="1069">
                  <c:v>5331.5043999999953</c:v>
                </c:pt>
                <c:pt idx="1070">
                  <c:v>5336.5061999999953</c:v>
                </c:pt>
                <c:pt idx="1071">
                  <c:v>5341.4825999999948</c:v>
                </c:pt>
                <c:pt idx="1072">
                  <c:v>5346.6929999999948</c:v>
                </c:pt>
                <c:pt idx="1073">
                  <c:v>5351.4167999999945</c:v>
                </c:pt>
                <c:pt idx="1074">
                  <c:v>5355.6539999999941</c:v>
                </c:pt>
                <c:pt idx="1075">
                  <c:v>5359.9369999999944</c:v>
                </c:pt>
                <c:pt idx="1076">
                  <c:v>5364.3827999999949</c:v>
                </c:pt>
                <c:pt idx="1077">
                  <c:v>5368.6081999999951</c:v>
                </c:pt>
                <c:pt idx="1078">
                  <c:v>5373.0997999999954</c:v>
                </c:pt>
                <c:pt idx="1079">
                  <c:v>5377.8575999999957</c:v>
                </c:pt>
                <c:pt idx="1080">
                  <c:v>5381.8607999999958</c:v>
                </c:pt>
                <c:pt idx="1081">
                  <c:v>5385.4553999999962</c:v>
                </c:pt>
                <c:pt idx="1082">
                  <c:v>5389.758799999996</c:v>
                </c:pt>
                <c:pt idx="1083">
                  <c:v>5393.1397999999963</c:v>
                </c:pt>
                <c:pt idx="1084">
                  <c:v>5397.1515999999965</c:v>
                </c:pt>
                <c:pt idx="1085">
                  <c:v>5400.6767999999965</c:v>
                </c:pt>
                <c:pt idx="1086">
                  <c:v>5404.5003999999963</c:v>
                </c:pt>
                <c:pt idx="1087">
                  <c:v>5408.8699999999963</c:v>
                </c:pt>
                <c:pt idx="1088">
                  <c:v>5413.4209999999966</c:v>
                </c:pt>
                <c:pt idx="1089">
                  <c:v>5416.7443999999969</c:v>
                </c:pt>
                <c:pt idx="1090">
                  <c:v>5420.4051999999965</c:v>
                </c:pt>
                <c:pt idx="1091">
                  <c:v>5423.9421999999968</c:v>
                </c:pt>
                <c:pt idx="1092">
                  <c:v>5427.9403999999968</c:v>
                </c:pt>
                <c:pt idx="1093">
                  <c:v>5432.3607999999967</c:v>
                </c:pt>
                <c:pt idx="1094">
                  <c:v>5437.4101999999966</c:v>
                </c:pt>
                <c:pt idx="1095">
                  <c:v>5441.3675999999969</c:v>
                </c:pt>
                <c:pt idx="1096">
                  <c:v>5445.5063999999966</c:v>
                </c:pt>
                <c:pt idx="1097">
                  <c:v>5449.7807999999968</c:v>
                </c:pt>
                <c:pt idx="1098">
                  <c:v>5454.3349999999964</c:v>
                </c:pt>
                <c:pt idx="1099">
                  <c:v>5459.6029999999964</c:v>
                </c:pt>
                <c:pt idx="1100">
                  <c:v>5465.1439999999966</c:v>
                </c:pt>
                <c:pt idx="1101">
                  <c:v>5470.5815999999968</c:v>
                </c:pt>
                <c:pt idx="1102">
                  <c:v>5475.3611999999966</c:v>
                </c:pt>
                <c:pt idx="1103">
                  <c:v>5480.3543999999965</c:v>
                </c:pt>
                <c:pt idx="1104">
                  <c:v>5485.801999999997</c:v>
                </c:pt>
                <c:pt idx="1105">
                  <c:v>5491.4767999999967</c:v>
                </c:pt>
                <c:pt idx="1106">
                  <c:v>5496.9361999999965</c:v>
                </c:pt>
                <c:pt idx="1107">
                  <c:v>5502.8499999999967</c:v>
                </c:pt>
                <c:pt idx="1108">
                  <c:v>5509.4267999999965</c:v>
                </c:pt>
                <c:pt idx="1109">
                  <c:v>5515.6203999999962</c:v>
                </c:pt>
                <c:pt idx="1110">
                  <c:v>5521.5019999999959</c:v>
                </c:pt>
                <c:pt idx="1111">
                  <c:v>5527.2275999999956</c:v>
                </c:pt>
                <c:pt idx="1112">
                  <c:v>5533.0887999999959</c:v>
                </c:pt>
                <c:pt idx="1113">
                  <c:v>5539.4229999999961</c:v>
                </c:pt>
                <c:pt idx="1114">
                  <c:v>5546.7507999999962</c:v>
                </c:pt>
                <c:pt idx="1115">
                  <c:v>5553.9733999999962</c:v>
                </c:pt>
                <c:pt idx="1116">
                  <c:v>5561.1179999999958</c:v>
                </c:pt>
                <c:pt idx="1117">
                  <c:v>5567.7809999999954</c:v>
                </c:pt>
                <c:pt idx="1118">
                  <c:v>5575.3409999999958</c:v>
                </c:pt>
                <c:pt idx="1119">
                  <c:v>5582.6415999999954</c:v>
                </c:pt>
                <c:pt idx="1120">
                  <c:v>5590.2659999999951</c:v>
                </c:pt>
                <c:pt idx="1121">
                  <c:v>5597.5003999999954</c:v>
                </c:pt>
                <c:pt idx="1122">
                  <c:v>5604.5719999999956</c:v>
                </c:pt>
                <c:pt idx="1123">
                  <c:v>5611.3061999999954</c:v>
                </c:pt>
                <c:pt idx="1124">
                  <c:v>5618.0149999999958</c:v>
                </c:pt>
                <c:pt idx="1125">
                  <c:v>5624.8135999999959</c:v>
                </c:pt>
                <c:pt idx="1126">
                  <c:v>5632.5345999999954</c:v>
                </c:pt>
                <c:pt idx="1127">
                  <c:v>5640.3521999999957</c:v>
                </c:pt>
                <c:pt idx="1128">
                  <c:v>5647.9289999999955</c:v>
                </c:pt>
                <c:pt idx="1129">
                  <c:v>5655.6159999999954</c:v>
                </c:pt>
                <c:pt idx="1130">
                  <c:v>5663.8997999999956</c:v>
                </c:pt>
                <c:pt idx="1131">
                  <c:v>5671.8579999999956</c:v>
                </c:pt>
                <c:pt idx="1132">
                  <c:v>5679.6737999999959</c:v>
                </c:pt>
                <c:pt idx="1133">
                  <c:v>5687.7371999999959</c:v>
                </c:pt>
                <c:pt idx="1134">
                  <c:v>5695.8073999999961</c:v>
                </c:pt>
                <c:pt idx="1135">
                  <c:v>5704.2013999999963</c:v>
                </c:pt>
                <c:pt idx="1136">
                  <c:v>5712.9581999999964</c:v>
                </c:pt>
                <c:pt idx="1137">
                  <c:v>5721.6505999999963</c:v>
                </c:pt>
                <c:pt idx="1138">
                  <c:v>5730.4649999999965</c:v>
                </c:pt>
                <c:pt idx="1139">
                  <c:v>5739.0521999999964</c:v>
                </c:pt>
                <c:pt idx="1140">
                  <c:v>5747.0679999999966</c:v>
                </c:pt>
                <c:pt idx="1141">
                  <c:v>5756.1553999999969</c:v>
                </c:pt>
                <c:pt idx="1142">
                  <c:v>5765.1765999999971</c:v>
                </c:pt>
                <c:pt idx="1143">
                  <c:v>5773.6839999999975</c:v>
                </c:pt>
                <c:pt idx="1144">
                  <c:v>5783.3477999999977</c:v>
                </c:pt>
                <c:pt idx="1145">
                  <c:v>5792.7571999999973</c:v>
                </c:pt>
                <c:pt idx="1146">
                  <c:v>5802.1851999999972</c:v>
                </c:pt>
                <c:pt idx="1147">
                  <c:v>5812.5219999999972</c:v>
                </c:pt>
                <c:pt idx="1148">
                  <c:v>5823.1757999999973</c:v>
                </c:pt>
                <c:pt idx="1149">
                  <c:v>5833.8159999999971</c:v>
                </c:pt>
                <c:pt idx="1150">
                  <c:v>5844.8003999999974</c:v>
                </c:pt>
                <c:pt idx="1151">
                  <c:v>5854.6283999999978</c:v>
                </c:pt>
                <c:pt idx="1152">
                  <c:v>5864.8717999999981</c:v>
                </c:pt>
                <c:pt idx="1153">
                  <c:v>5875.4525999999978</c:v>
                </c:pt>
                <c:pt idx="1154">
                  <c:v>5885.7077999999974</c:v>
                </c:pt>
                <c:pt idx="1155">
                  <c:v>5896.6191999999974</c:v>
                </c:pt>
                <c:pt idx="1156">
                  <c:v>5907.1337999999978</c:v>
                </c:pt>
                <c:pt idx="1157">
                  <c:v>5918.3045999999977</c:v>
                </c:pt>
                <c:pt idx="1158">
                  <c:v>5929.9433999999974</c:v>
                </c:pt>
                <c:pt idx="1159">
                  <c:v>5941.2497999999978</c:v>
                </c:pt>
                <c:pt idx="1160">
                  <c:v>5952.4459999999981</c:v>
                </c:pt>
                <c:pt idx="1161">
                  <c:v>5964.1151999999984</c:v>
                </c:pt>
                <c:pt idx="1162">
                  <c:v>5975.4519999999984</c:v>
                </c:pt>
                <c:pt idx="1163">
                  <c:v>5987.5161999999982</c:v>
                </c:pt>
                <c:pt idx="1164">
                  <c:v>6000.0669999999982</c:v>
                </c:pt>
                <c:pt idx="1165">
                  <c:v>6011.7461999999978</c:v>
                </c:pt>
                <c:pt idx="1166">
                  <c:v>6023.8017999999975</c:v>
                </c:pt>
                <c:pt idx="1167">
                  <c:v>6036.6237999999976</c:v>
                </c:pt>
                <c:pt idx="1168">
                  <c:v>6049.6475999999975</c:v>
                </c:pt>
                <c:pt idx="1169">
                  <c:v>6061.8777999999975</c:v>
                </c:pt>
                <c:pt idx="1170">
                  <c:v>6074.9523999999974</c:v>
                </c:pt>
                <c:pt idx="1171">
                  <c:v>6088.0845999999974</c:v>
                </c:pt>
                <c:pt idx="1172">
                  <c:v>6101.352399999997</c:v>
                </c:pt>
                <c:pt idx="1173">
                  <c:v>6114.743999999997</c:v>
                </c:pt>
                <c:pt idx="1174">
                  <c:v>6128.0643999999966</c:v>
                </c:pt>
                <c:pt idx="1175">
                  <c:v>6141.6187999999966</c:v>
                </c:pt>
                <c:pt idx="1176">
                  <c:v>6153.9387999999963</c:v>
                </c:pt>
                <c:pt idx="1177">
                  <c:v>6167.0573999999961</c:v>
                </c:pt>
                <c:pt idx="1178">
                  <c:v>6180.1115999999956</c:v>
                </c:pt>
                <c:pt idx="1179">
                  <c:v>6192.9775999999956</c:v>
                </c:pt>
                <c:pt idx="1180">
                  <c:v>6205.6213999999954</c:v>
                </c:pt>
                <c:pt idx="1181">
                  <c:v>6219.2265999999954</c:v>
                </c:pt>
                <c:pt idx="1182">
                  <c:v>6232.175599999995</c:v>
                </c:pt>
                <c:pt idx="1183">
                  <c:v>6245.2923999999948</c:v>
                </c:pt>
                <c:pt idx="1184">
                  <c:v>6258.805999999995</c:v>
                </c:pt>
                <c:pt idx="1185">
                  <c:v>6271.8905999999952</c:v>
                </c:pt>
                <c:pt idx="1186">
                  <c:v>6285.5465999999951</c:v>
                </c:pt>
                <c:pt idx="1187">
                  <c:v>6298.6497999999947</c:v>
                </c:pt>
                <c:pt idx="1188">
                  <c:v>6313.065399999995</c:v>
                </c:pt>
                <c:pt idx="1189">
                  <c:v>6326.8247999999949</c:v>
                </c:pt>
                <c:pt idx="1190">
                  <c:v>6340.648599999995</c:v>
                </c:pt>
                <c:pt idx="1191">
                  <c:v>6355.2641999999951</c:v>
                </c:pt>
                <c:pt idx="1192">
                  <c:v>6369.8847999999953</c:v>
                </c:pt>
                <c:pt idx="1193">
                  <c:v>6384.3561999999956</c:v>
                </c:pt>
                <c:pt idx="1194">
                  <c:v>6399.0361999999959</c:v>
                </c:pt>
                <c:pt idx="1195">
                  <c:v>6413.8839999999964</c:v>
                </c:pt>
                <c:pt idx="1196">
                  <c:v>6428.3535999999967</c:v>
                </c:pt>
                <c:pt idx="1197">
                  <c:v>6443.3691999999965</c:v>
                </c:pt>
                <c:pt idx="1198">
                  <c:v>6458.481399999996</c:v>
                </c:pt>
                <c:pt idx="1199">
                  <c:v>6473.9767999999958</c:v>
                </c:pt>
                <c:pt idx="1200">
                  <c:v>6489.9061999999958</c:v>
                </c:pt>
                <c:pt idx="1201">
                  <c:v>6505.899999999996</c:v>
                </c:pt>
                <c:pt idx="1202">
                  <c:v>6522.1209999999955</c:v>
                </c:pt>
                <c:pt idx="1203">
                  <c:v>6538.0367999999953</c:v>
                </c:pt>
                <c:pt idx="1204">
                  <c:v>6553.4065999999957</c:v>
                </c:pt>
                <c:pt idx="1205">
                  <c:v>6569.088399999996</c:v>
                </c:pt>
                <c:pt idx="1206">
                  <c:v>6585.6331999999957</c:v>
                </c:pt>
                <c:pt idx="1207">
                  <c:v>6601.0927999999958</c:v>
                </c:pt>
                <c:pt idx="1208">
                  <c:v>6617.2543999999962</c:v>
                </c:pt>
                <c:pt idx="1209">
                  <c:v>6633.7787999999964</c:v>
                </c:pt>
                <c:pt idx="1210">
                  <c:v>6650.6473999999962</c:v>
                </c:pt>
                <c:pt idx="1211">
                  <c:v>6667.3141999999962</c:v>
                </c:pt>
                <c:pt idx="1212">
                  <c:v>6683.7401999999965</c:v>
                </c:pt>
                <c:pt idx="1213">
                  <c:v>6700.6019999999962</c:v>
                </c:pt>
                <c:pt idx="1214">
                  <c:v>6716.9753999999966</c:v>
                </c:pt>
                <c:pt idx="1215">
                  <c:v>6732.816399999997</c:v>
                </c:pt>
                <c:pt idx="1216">
                  <c:v>6745.6224999999968</c:v>
                </c:pt>
                <c:pt idx="1217">
                  <c:v>6755.9056999999966</c:v>
                </c:pt>
                <c:pt idx="1218">
                  <c:v>6765.4226999999964</c:v>
                </c:pt>
                <c:pt idx="1219">
                  <c:v>6774.8817999999965</c:v>
                </c:pt>
                <c:pt idx="1220">
                  <c:v>6782.5566999999965</c:v>
                </c:pt>
                <c:pt idx="1221">
                  <c:v>6789.0515999999961</c:v>
                </c:pt>
                <c:pt idx="1222">
                  <c:v>6794.2467999999963</c:v>
                </c:pt>
                <c:pt idx="1223">
                  <c:v>6796.940899999996</c:v>
                </c:pt>
                <c:pt idx="1224">
                  <c:v>6802.8467999999957</c:v>
                </c:pt>
                <c:pt idx="1225">
                  <c:v>6810.2978999999959</c:v>
                </c:pt>
                <c:pt idx="1226">
                  <c:v>6816.9977999999956</c:v>
                </c:pt>
                <c:pt idx="1227">
                  <c:v>6824.3784999999953</c:v>
                </c:pt>
                <c:pt idx="1228">
                  <c:v>6831.818099999995</c:v>
                </c:pt>
                <c:pt idx="1229">
                  <c:v>6838.7024999999949</c:v>
                </c:pt>
                <c:pt idx="1230">
                  <c:v>6843.5733999999948</c:v>
                </c:pt>
                <c:pt idx="1231">
                  <c:v>6846.8681999999944</c:v>
                </c:pt>
                <c:pt idx="1232">
                  <c:v>6851.5100999999941</c:v>
                </c:pt>
                <c:pt idx="1233">
                  <c:v>6854.0604999999941</c:v>
                </c:pt>
                <c:pt idx="1234">
                  <c:v>6855.9409999999943</c:v>
                </c:pt>
                <c:pt idx="1235">
                  <c:v>6858.4347999999945</c:v>
                </c:pt>
                <c:pt idx="1236">
                  <c:v>6860.0888999999943</c:v>
                </c:pt>
                <c:pt idx="1237">
                  <c:v>6860.8453999999947</c:v>
                </c:pt>
                <c:pt idx="1238">
                  <c:v>6860.8453999999947</c:v>
                </c:pt>
                <c:pt idx="1239">
                  <c:v>6860.8453999999947</c:v>
                </c:pt>
                <c:pt idx="1240">
                  <c:v>6860.8453999999947</c:v>
                </c:pt>
                <c:pt idx="1241">
                  <c:v>6860.8453999999947</c:v>
                </c:pt>
                <c:pt idx="1242">
                  <c:v>6860.8453999999947</c:v>
                </c:pt>
                <c:pt idx="1243">
                  <c:v>6860.8453999999947</c:v>
                </c:pt>
                <c:pt idx="1244">
                  <c:v>6860.8453999999947</c:v>
                </c:pt>
                <c:pt idx="1245">
                  <c:v>6860.8453999999947</c:v>
                </c:pt>
                <c:pt idx="1246">
                  <c:v>6860.8453999999947</c:v>
                </c:pt>
                <c:pt idx="1247">
                  <c:v>6860.8453999999947</c:v>
                </c:pt>
                <c:pt idx="1248">
                  <c:v>6860.8453999999947</c:v>
                </c:pt>
                <c:pt idx="1249">
                  <c:v>6860.8453999999947</c:v>
                </c:pt>
                <c:pt idx="1250">
                  <c:v>6860.8453999999947</c:v>
                </c:pt>
                <c:pt idx="1251">
                  <c:v>6860.8453999999947</c:v>
                </c:pt>
                <c:pt idx="1252">
                  <c:v>6860.8453999999947</c:v>
                </c:pt>
                <c:pt idx="1253">
                  <c:v>6860.8453999999947</c:v>
                </c:pt>
                <c:pt idx="1254">
                  <c:v>6860.8453999999947</c:v>
                </c:pt>
                <c:pt idx="1255">
                  <c:v>6860.8453999999947</c:v>
                </c:pt>
                <c:pt idx="1256">
                  <c:v>6860.8453999999947</c:v>
                </c:pt>
                <c:pt idx="1257">
                  <c:v>6860.8453999999947</c:v>
                </c:pt>
                <c:pt idx="1258">
                  <c:v>6860.8453999999947</c:v>
                </c:pt>
                <c:pt idx="1259">
                  <c:v>6860.8453999999947</c:v>
                </c:pt>
                <c:pt idx="1260">
                  <c:v>6860.8453999999947</c:v>
                </c:pt>
                <c:pt idx="1261">
                  <c:v>6860.8453999999947</c:v>
                </c:pt>
                <c:pt idx="1262">
                  <c:v>6860.8453999999947</c:v>
                </c:pt>
                <c:pt idx="1263">
                  <c:v>6860.8453999999947</c:v>
                </c:pt>
                <c:pt idx="1264">
                  <c:v>6860.8453999999947</c:v>
                </c:pt>
                <c:pt idx="1265">
                  <c:v>6860.8453999999947</c:v>
                </c:pt>
                <c:pt idx="1266">
                  <c:v>6860.8453999999947</c:v>
                </c:pt>
                <c:pt idx="1267">
                  <c:v>6860.8453999999947</c:v>
                </c:pt>
                <c:pt idx="1268">
                  <c:v>6860.8453999999947</c:v>
                </c:pt>
                <c:pt idx="1269">
                  <c:v>6860.8453999999947</c:v>
                </c:pt>
                <c:pt idx="1270">
                  <c:v>6860.8453999999947</c:v>
                </c:pt>
                <c:pt idx="1271">
                  <c:v>6860.8453999999947</c:v>
                </c:pt>
                <c:pt idx="1272">
                  <c:v>6860.8453999999947</c:v>
                </c:pt>
                <c:pt idx="1273">
                  <c:v>6860.8453999999947</c:v>
                </c:pt>
                <c:pt idx="1274">
                  <c:v>6860.8453999999947</c:v>
                </c:pt>
                <c:pt idx="1275">
                  <c:v>6860.8453999999947</c:v>
                </c:pt>
                <c:pt idx="1276">
                  <c:v>6860.8453999999947</c:v>
                </c:pt>
                <c:pt idx="1277">
                  <c:v>6860.8453999999947</c:v>
                </c:pt>
                <c:pt idx="1278">
                  <c:v>6860.8453999999947</c:v>
                </c:pt>
                <c:pt idx="1279">
                  <c:v>6860.8453999999947</c:v>
                </c:pt>
                <c:pt idx="1280">
                  <c:v>6860.8453999999947</c:v>
                </c:pt>
                <c:pt idx="1281">
                  <c:v>6860.8453999999947</c:v>
                </c:pt>
                <c:pt idx="1282">
                  <c:v>6860.8453999999947</c:v>
                </c:pt>
                <c:pt idx="1283">
                  <c:v>6860.8453999999947</c:v>
                </c:pt>
                <c:pt idx="1284">
                  <c:v>6860.8453999999947</c:v>
                </c:pt>
                <c:pt idx="1285">
                  <c:v>6860.8453999999947</c:v>
                </c:pt>
                <c:pt idx="1286">
                  <c:v>6860.8453999999947</c:v>
                </c:pt>
                <c:pt idx="1287">
                  <c:v>6860.8453999999947</c:v>
                </c:pt>
                <c:pt idx="1288">
                  <c:v>6860.8453999999947</c:v>
                </c:pt>
                <c:pt idx="1289">
                  <c:v>6860.8453999999947</c:v>
                </c:pt>
                <c:pt idx="1290">
                  <c:v>6860.8453999999947</c:v>
                </c:pt>
                <c:pt idx="1291">
                  <c:v>6860.8453999999947</c:v>
                </c:pt>
                <c:pt idx="1292">
                  <c:v>6860.8453999999947</c:v>
                </c:pt>
                <c:pt idx="1293">
                  <c:v>6860.8453999999947</c:v>
                </c:pt>
                <c:pt idx="1294">
                  <c:v>6860.8453999999947</c:v>
                </c:pt>
                <c:pt idx="1295">
                  <c:v>6860.8453999999947</c:v>
                </c:pt>
                <c:pt idx="1296">
                  <c:v>6860.8453999999947</c:v>
                </c:pt>
                <c:pt idx="1297">
                  <c:v>6860.8453999999947</c:v>
                </c:pt>
                <c:pt idx="1298">
                  <c:v>6860.8453999999947</c:v>
                </c:pt>
                <c:pt idx="1299">
                  <c:v>6860.8453999999947</c:v>
                </c:pt>
                <c:pt idx="1300">
                  <c:v>6860.8453999999947</c:v>
                </c:pt>
                <c:pt idx="1301">
                  <c:v>6860.8453999999947</c:v>
                </c:pt>
                <c:pt idx="1302">
                  <c:v>6860.8453999999947</c:v>
                </c:pt>
                <c:pt idx="1303">
                  <c:v>6860.8453999999947</c:v>
                </c:pt>
                <c:pt idx="1304">
                  <c:v>6860.8453999999947</c:v>
                </c:pt>
                <c:pt idx="1305">
                  <c:v>6860.8453999999947</c:v>
                </c:pt>
                <c:pt idx="1306">
                  <c:v>6860.8453999999947</c:v>
                </c:pt>
                <c:pt idx="1307">
                  <c:v>6860.8453999999947</c:v>
                </c:pt>
                <c:pt idx="1308">
                  <c:v>6860.8453999999947</c:v>
                </c:pt>
                <c:pt idx="1309">
                  <c:v>6860.8453999999947</c:v>
                </c:pt>
                <c:pt idx="1310">
                  <c:v>6860.8453999999947</c:v>
                </c:pt>
                <c:pt idx="1311">
                  <c:v>6860.8453999999947</c:v>
                </c:pt>
                <c:pt idx="1312">
                  <c:v>6860.8453999999947</c:v>
                </c:pt>
                <c:pt idx="1313">
                  <c:v>6860.8453999999947</c:v>
                </c:pt>
                <c:pt idx="1314">
                  <c:v>6860.8453999999947</c:v>
                </c:pt>
                <c:pt idx="1315">
                  <c:v>6860.8453999999947</c:v>
                </c:pt>
                <c:pt idx="1316">
                  <c:v>6860.8453999999947</c:v>
                </c:pt>
                <c:pt idx="1317">
                  <c:v>6860.8453999999947</c:v>
                </c:pt>
                <c:pt idx="1318">
                  <c:v>6860.8453999999947</c:v>
                </c:pt>
                <c:pt idx="1319">
                  <c:v>6860.8453999999947</c:v>
                </c:pt>
                <c:pt idx="1320">
                  <c:v>6860.8453999999947</c:v>
                </c:pt>
                <c:pt idx="1321">
                  <c:v>6860.8453999999947</c:v>
                </c:pt>
                <c:pt idx="1322">
                  <c:v>6860.8453999999947</c:v>
                </c:pt>
                <c:pt idx="1323">
                  <c:v>6860.8453999999947</c:v>
                </c:pt>
                <c:pt idx="1324">
                  <c:v>6860.8453999999947</c:v>
                </c:pt>
                <c:pt idx="1325">
                  <c:v>6860.8453999999947</c:v>
                </c:pt>
                <c:pt idx="1326">
                  <c:v>6860.8453999999947</c:v>
                </c:pt>
                <c:pt idx="1327">
                  <c:v>6860.8453999999947</c:v>
                </c:pt>
                <c:pt idx="1328">
                  <c:v>6860.8453999999947</c:v>
                </c:pt>
                <c:pt idx="1329">
                  <c:v>6860.8453999999947</c:v>
                </c:pt>
                <c:pt idx="1330">
                  <c:v>6860.8453999999947</c:v>
                </c:pt>
                <c:pt idx="1331">
                  <c:v>6860.8453999999947</c:v>
                </c:pt>
                <c:pt idx="1332">
                  <c:v>6860.8453999999947</c:v>
                </c:pt>
                <c:pt idx="1333">
                  <c:v>6860.8453999999947</c:v>
                </c:pt>
                <c:pt idx="1334">
                  <c:v>6860.8453999999947</c:v>
                </c:pt>
                <c:pt idx="1335">
                  <c:v>6860.8453999999947</c:v>
                </c:pt>
                <c:pt idx="1336">
                  <c:v>6860.8453999999947</c:v>
                </c:pt>
                <c:pt idx="1337">
                  <c:v>6860.8453999999947</c:v>
                </c:pt>
                <c:pt idx="1338">
                  <c:v>6860.8453999999947</c:v>
                </c:pt>
                <c:pt idx="1339">
                  <c:v>6860.8453999999947</c:v>
                </c:pt>
                <c:pt idx="1340">
                  <c:v>6860.8453999999947</c:v>
                </c:pt>
                <c:pt idx="1341">
                  <c:v>6860.8453999999947</c:v>
                </c:pt>
                <c:pt idx="1342">
                  <c:v>6860.8453999999947</c:v>
                </c:pt>
                <c:pt idx="1343">
                  <c:v>6860.8453999999947</c:v>
                </c:pt>
                <c:pt idx="1344">
                  <c:v>6860.8453999999947</c:v>
                </c:pt>
                <c:pt idx="1345">
                  <c:v>6860.8453999999947</c:v>
                </c:pt>
                <c:pt idx="1346">
                  <c:v>6861.0411999999951</c:v>
                </c:pt>
                <c:pt idx="1347">
                  <c:v>6862.7643999999955</c:v>
                </c:pt>
                <c:pt idx="1348">
                  <c:v>6865.8552999999956</c:v>
                </c:pt>
                <c:pt idx="1349">
                  <c:v>6871.5381999999954</c:v>
                </c:pt>
                <c:pt idx="1350">
                  <c:v>6878.9358999999959</c:v>
                </c:pt>
                <c:pt idx="1351">
                  <c:v>6885.4255999999959</c:v>
                </c:pt>
                <c:pt idx="1352">
                  <c:v>6892.0377999999955</c:v>
                </c:pt>
                <c:pt idx="1353">
                  <c:v>6899.1179999999958</c:v>
                </c:pt>
                <c:pt idx="1354">
                  <c:v>6905.7746999999954</c:v>
                </c:pt>
                <c:pt idx="1355">
                  <c:v>6913.016399999995</c:v>
                </c:pt>
                <c:pt idx="1356">
                  <c:v>6920.5085999999947</c:v>
                </c:pt>
                <c:pt idx="1357">
                  <c:v>6927.231799999995</c:v>
                </c:pt>
                <c:pt idx="1358">
                  <c:v>6934.8574999999946</c:v>
                </c:pt>
                <c:pt idx="1359">
                  <c:v>6942.031699999995</c:v>
                </c:pt>
                <c:pt idx="1360">
                  <c:v>6950.163899999995</c:v>
                </c:pt>
                <c:pt idx="1361">
                  <c:v>6957.1095999999952</c:v>
                </c:pt>
                <c:pt idx="1362">
                  <c:v>6964.5122999999949</c:v>
                </c:pt>
                <c:pt idx="1363">
                  <c:v>6972.310499999995</c:v>
                </c:pt>
                <c:pt idx="1364">
                  <c:v>6979.2731999999951</c:v>
                </c:pt>
                <c:pt idx="1365">
                  <c:v>6986.4143999999951</c:v>
                </c:pt>
                <c:pt idx="1366">
                  <c:v>6994.1515999999947</c:v>
                </c:pt>
                <c:pt idx="1367">
                  <c:v>7001.4932999999946</c:v>
                </c:pt>
                <c:pt idx="1368">
                  <c:v>7008.5004999999946</c:v>
                </c:pt>
                <c:pt idx="1369">
                  <c:v>7015.1901999999945</c:v>
                </c:pt>
                <c:pt idx="1370">
                  <c:v>7022.1023999999943</c:v>
                </c:pt>
                <c:pt idx="1371">
                  <c:v>7029.1760999999942</c:v>
                </c:pt>
                <c:pt idx="1372">
                  <c:v>7036.6562999999942</c:v>
                </c:pt>
                <c:pt idx="1373">
                  <c:v>7044.7884999999942</c:v>
                </c:pt>
                <c:pt idx="1374">
                  <c:v>7052.3911999999946</c:v>
                </c:pt>
                <c:pt idx="1375">
                  <c:v>7060.1778999999942</c:v>
                </c:pt>
                <c:pt idx="1376">
                  <c:v>7067.9870999999939</c:v>
                </c:pt>
                <c:pt idx="1377">
                  <c:v>7075.9017999999942</c:v>
                </c:pt>
                <c:pt idx="1378">
                  <c:v>7083.4264999999941</c:v>
                </c:pt>
                <c:pt idx="1379">
                  <c:v>7091.0516999999945</c:v>
                </c:pt>
                <c:pt idx="1380">
                  <c:v>7098.8103999999948</c:v>
                </c:pt>
                <c:pt idx="1381">
                  <c:v>7107.2595999999949</c:v>
                </c:pt>
                <c:pt idx="1382">
                  <c:v>7114.9122999999945</c:v>
                </c:pt>
                <c:pt idx="1383">
                  <c:v>7123.1889999999948</c:v>
                </c:pt>
                <c:pt idx="1384">
                  <c:v>7130.574399999995</c:v>
                </c:pt>
                <c:pt idx="1385">
                  <c:v>7135.1120999999948</c:v>
                </c:pt>
                <c:pt idx="1386">
                  <c:v>7138.1851999999944</c:v>
                </c:pt>
                <c:pt idx="1387">
                  <c:v>7139.7968999999948</c:v>
                </c:pt>
                <c:pt idx="1388">
                  <c:v>7140.4554999999946</c:v>
                </c:pt>
                <c:pt idx="1389">
                  <c:v>7140.4554999999946</c:v>
                </c:pt>
                <c:pt idx="1390">
                  <c:v>7140.4554999999946</c:v>
                </c:pt>
                <c:pt idx="1391">
                  <c:v>7140.4554999999946</c:v>
                </c:pt>
                <c:pt idx="1392">
                  <c:v>7140.4554999999946</c:v>
                </c:pt>
                <c:pt idx="1393">
                  <c:v>7140.4554999999946</c:v>
                </c:pt>
                <c:pt idx="1394">
                  <c:v>7140.4554999999946</c:v>
                </c:pt>
                <c:pt idx="1395">
                  <c:v>7140.4554999999946</c:v>
                </c:pt>
                <c:pt idx="1396">
                  <c:v>7140.4554999999946</c:v>
                </c:pt>
                <c:pt idx="1397">
                  <c:v>7141.3899999999949</c:v>
                </c:pt>
                <c:pt idx="1398">
                  <c:v>7144.0437999999949</c:v>
                </c:pt>
                <c:pt idx="1399">
                  <c:v>7149.0599999999949</c:v>
                </c:pt>
                <c:pt idx="1400">
                  <c:v>7156.3194999999951</c:v>
                </c:pt>
                <c:pt idx="1401">
                  <c:v>7163.990799999995</c:v>
                </c:pt>
                <c:pt idx="1402">
                  <c:v>7172.4719999999952</c:v>
                </c:pt>
                <c:pt idx="1403">
                  <c:v>7182.388699999995</c:v>
                </c:pt>
                <c:pt idx="1404">
                  <c:v>7195.640499999995</c:v>
                </c:pt>
                <c:pt idx="1405">
                  <c:v>7210.0377999999946</c:v>
                </c:pt>
                <c:pt idx="1406">
                  <c:v>7225.5946999999942</c:v>
                </c:pt>
                <c:pt idx="1407">
                  <c:v>7238.8205999999946</c:v>
                </c:pt>
                <c:pt idx="1408">
                  <c:v>7251.0093999999945</c:v>
                </c:pt>
                <c:pt idx="1409">
                  <c:v>7263.1701999999941</c:v>
                </c:pt>
                <c:pt idx="1410">
                  <c:v>7274.9964999999938</c:v>
                </c:pt>
                <c:pt idx="1411">
                  <c:v>7286.8062999999938</c:v>
                </c:pt>
                <c:pt idx="1412">
                  <c:v>7299.3455999999942</c:v>
                </c:pt>
                <c:pt idx="1413">
                  <c:v>7311.5558999999939</c:v>
                </c:pt>
                <c:pt idx="1414">
                  <c:v>7324.0391999999938</c:v>
                </c:pt>
                <c:pt idx="1415">
                  <c:v>7335.9489999999942</c:v>
                </c:pt>
                <c:pt idx="1416">
                  <c:v>7347.8752999999942</c:v>
                </c:pt>
                <c:pt idx="1417">
                  <c:v>7359.9850999999944</c:v>
                </c:pt>
                <c:pt idx="1418">
                  <c:v>7373.4538999999941</c:v>
                </c:pt>
                <c:pt idx="1419">
                  <c:v>7386.4991999999938</c:v>
                </c:pt>
                <c:pt idx="1420">
                  <c:v>7399.8174999999937</c:v>
                </c:pt>
                <c:pt idx="1421">
                  <c:v>7412.9352999999937</c:v>
                </c:pt>
                <c:pt idx="1422">
                  <c:v>7425.1675999999934</c:v>
                </c:pt>
                <c:pt idx="1423">
                  <c:v>7437.6503999999932</c:v>
                </c:pt>
                <c:pt idx="1424">
                  <c:v>7450.852199999993</c:v>
                </c:pt>
                <c:pt idx="1425">
                  <c:v>7463.1404999999932</c:v>
                </c:pt>
                <c:pt idx="1426">
                  <c:v>7474.8107999999929</c:v>
                </c:pt>
                <c:pt idx="1427">
                  <c:v>7487.0490999999929</c:v>
                </c:pt>
                <c:pt idx="1428">
                  <c:v>7499.5213999999933</c:v>
                </c:pt>
                <c:pt idx="1429">
                  <c:v>7511.4536999999937</c:v>
                </c:pt>
                <c:pt idx="1430">
                  <c:v>7523.3744999999935</c:v>
                </c:pt>
                <c:pt idx="1431">
                  <c:v>7535.8132999999934</c:v>
                </c:pt>
                <c:pt idx="1432">
                  <c:v>7548.9705999999933</c:v>
                </c:pt>
                <c:pt idx="1433">
                  <c:v>7561.9383999999936</c:v>
                </c:pt>
                <c:pt idx="1434">
                  <c:v>7574.7056999999941</c:v>
                </c:pt>
                <c:pt idx="1435">
                  <c:v>7587.4229999999943</c:v>
                </c:pt>
                <c:pt idx="1436">
                  <c:v>7599.7612999999947</c:v>
                </c:pt>
                <c:pt idx="1437">
                  <c:v>7612.0825999999943</c:v>
                </c:pt>
                <c:pt idx="1438">
                  <c:v>7624.3703999999943</c:v>
                </c:pt>
                <c:pt idx="1439">
                  <c:v>7637.4266999999945</c:v>
                </c:pt>
                <c:pt idx="1440">
                  <c:v>7650.5439999999944</c:v>
                </c:pt>
                <c:pt idx="1441">
                  <c:v>7663.8952999999947</c:v>
                </c:pt>
                <c:pt idx="1442">
                  <c:v>7676.9955999999947</c:v>
                </c:pt>
                <c:pt idx="1443">
                  <c:v>7690.3573999999944</c:v>
                </c:pt>
                <c:pt idx="1444">
                  <c:v>7703.3681999999944</c:v>
                </c:pt>
                <c:pt idx="1445">
                  <c:v>7716.8079999999945</c:v>
                </c:pt>
                <c:pt idx="1446">
                  <c:v>7730.3757999999943</c:v>
                </c:pt>
                <c:pt idx="1447">
                  <c:v>7744.4225999999944</c:v>
                </c:pt>
                <c:pt idx="1448">
                  <c:v>7758.1518999999944</c:v>
                </c:pt>
                <c:pt idx="1449">
                  <c:v>7771.6356999999944</c:v>
                </c:pt>
                <c:pt idx="1450">
                  <c:v>7785.1359999999941</c:v>
                </c:pt>
                <c:pt idx="1451">
                  <c:v>7799.7282999999943</c:v>
                </c:pt>
                <c:pt idx="1452">
                  <c:v>7814.1755999999941</c:v>
                </c:pt>
                <c:pt idx="1453">
                  <c:v>7828.8398999999945</c:v>
                </c:pt>
                <c:pt idx="1454">
                  <c:v>7843.4541999999947</c:v>
                </c:pt>
                <c:pt idx="1455">
                  <c:v>7857.6729999999943</c:v>
                </c:pt>
                <c:pt idx="1456">
                  <c:v>7872.1202999999941</c:v>
                </c:pt>
                <c:pt idx="1457">
                  <c:v>7885.8765999999941</c:v>
                </c:pt>
                <c:pt idx="1458">
                  <c:v>7900.9863999999943</c:v>
                </c:pt>
                <c:pt idx="1459">
                  <c:v>7916.1016999999947</c:v>
                </c:pt>
                <c:pt idx="1460">
                  <c:v>7930.6709999999948</c:v>
                </c:pt>
                <c:pt idx="1461">
                  <c:v>7945.6302999999953</c:v>
                </c:pt>
                <c:pt idx="1462">
                  <c:v>7960.1160999999956</c:v>
                </c:pt>
                <c:pt idx="1463">
                  <c:v>7974.9083999999957</c:v>
                </c:pt>
                <c:pt idx="1464">
                  <c:v>7989.6951999999956</c:v>
                </c:pt>
                <c:pt idx="1465">
                  <c:v>8004.5209999999952</c:v>
                </c:pt>
                <c:pt idx="1466">
                  <c:v>8018.789799999995</c:v>
                </c:pt>
                <c:pt idx="1467">
                  <c:v>8033.5430999999953</c:v>
                </c:pt>
                <c:pt idx="1468">
                  <c:v>8048.4968999999955</c:v>
                </c:pt>
                <c:pt idx="1469">
                  <c:v>8062.8321999999953</c:v>
                </c:pt>
                <c:pt idx="1470">
                  <c:v>8077.6744999999955</c:v>
                </c:pt>
                <c:pt idx="1471">
                  <c:v>8091.8422999999957</c:v>
                </c:pt>
                <c:pt idx="1472">
                  <c:v>8106.5950999999959</c:v>
                </c:pt>
                <c:pt idx="1473">
                  <c:v>8121.0638999999956</c:v>
                </c:pt>
                <c:pt idx="1474">
                  <c:v>8136.5296999999955</c:v>
                </c:pt>
                <c:pt idx="1475">
                  <c:v>8150.8534999999956</c:v>
                </c:pt>
                <c:pt idx="1476">
                  <c:v>8166.0517999999956</c:v>
                </c:pt>
                <c:pt idx="1477">
                  <c:v>8180.7985999999955</c:v>
                </c:pt>
                <c:pt idx="1478">
                  <c:v>8195.5728999999956</c:v>
                </c:pt>
                <c:pt idx="1479">
                  <c:v>8210.3581999999951</c:v>
                </c:pt>
                <c:pt idx="1480">
                  <c:v>8225.2884999999951</c:v>
                </c:pt>
                <c:pt idx="1481">
                  <c:v>8240.7367999999951</c:v>
                </c:pt>
                <c:pt idx="1482">
                  <c:v>8256.7865999999958</c:v>
                </c:pt>
                <c:pt idx="1483">
                  <c:v>8272.2343999999957</c:v>
                </c:pt>
                <c:pt idx="1484">
                  <c:v>8288.2946999999949</c:v>
                </c:pt>
                <c:pt idx="1485">
                  <c:v>8302.3574999999946</c:v>
                </c:pt>
                <c:pt idx="1486">
                  <c:v>8315.7697999999946</c:v>
                </c:pt>
                <c:pt idx="1487">
                  <c:v>8328.7935999999954</c:v>
                </c:pt>
                <c:pt idx="1488">
                  <c:v>8342.378399999996</c:v>
                </c:pt>
                <c:pt idx="1489">
                  <c:v>8355.362699999996</c:v>
                </c:pt>
                <c:pt idx="1490">
                  <c:v>8368.6084999999966</c:v>
                </c:pt>
                <c:pt idx="1491">
                  <c:v>8381.9932999999965</c:v>
                </c:pt>
                <c:pt idx="1492">
                  <c:v>8394.1145999999972</c:v>
                </c:pt>
                <c:pt idx="1493">
                  <c:v>8408.1118999999981</c:v>
                </c:pt>
                <c:pt idx="1494">
                  <c:v>8421.1286999999975</c:v>
                </c:pt>
                <c:pt idx="1495">
                  <c:v>8433.7899999999972</c:v>
                </c:pt>
                <c:pt idx="1496">
                  <c:v>8448.1042999999972</c:v>
                </c:pt>
                <c:pt idx="1497">
                  <c:v>8461.1270999999979</c:v>
                </c:pt>
                <c:pt idx="1498">
                  <c:v>8474.7403999999988</c:v>
                </c:pt>
                <c:pt idx="1499">
                  <c:v>8487.3801999999996</c:v>
                </c:pt>
                <c:pt idx="1500">
                  <c:v>8499.6579999999994</c:v>
                </c:pt>
                <c:pt idx="1501">
                  <c:v>8511.5923999999995</c:v>
                </c:pt>
                <c:pt idx="1502">
                  <c:v>8524.3311999999987</c:v>
                </c:pt>
                <c:pt idx="1503">
                  <c:v>8537.9054999999989</c:v>
                </c:pt>
                <c:pt idx="1504">
                  <c:v>8550.5282999999981</c:v>
                </c:pt>
                <c:pt idx="1505">
                  <c:v>8563.4405999999981</c:v>
                </c:pt>
                <c:pt idx="1506">
                  <c:v>8576.4808999999987</c:v>
                </c:pt>
                <c:pt idx="1507">
                  <c:v>8589.3536999999978</c:v>
                </c:pt>
                <c:pt idx="1508">
                  <c:v>8602.1764999999978</c:v>
                </c:pt>
                <c:pt idx="1509">
                  <c:v>8615.2699999999986</c:v>
                </c:pt>
                <c:pt idx="1510">
                  <c:v>8629.3515999999981</c:v>
                </c:pt>
                <c:pt idx="1511">
                  <c:v>8641.9021999999986</c:v>
                </c:pt>
                <c:pt idx="1512">
                  <c:v>8654.4888999999985</c:v>
                </c:pt>
                <c:pt idx="1513">
                  <c:v>8667.1511999999984</c:v>
                </c:pt>
                <c:pt idx="1514">
                  <c:v>8678.1240999999991</c:v>
                </c:pt>
                <c:pt idx="1515">
                  <c:v>8687.5789999999997</c:v>
                </c:pt>
                <c:pt idx="1516">
                  <c:v>8697.234199999999</c:v>
                </c:pt>
                <c:pt idx="1517">
                  <c:v>8707.0084999999981</c:v>
                </c:pt>
                <c:pt idx="1518">
                  <c:v>8716.9714999999978</c:v>
                </c:pt>
                <c:pt idx="1519">
                  <c:v>8726.4601999999977</c:v>
                </c:pt>
                <c:pt idx="1520">
                  <c:v>8735.8645999999972</c:v>
                </c:pt>
                <c:pt idx="1521">
                  <c:v>8744.5321999999978</c:v>
                </c:pt>
                <c:pt idx="1522">
                  <c:v>8753.2756999999983</c:v>
                </c:pt>
                <c:pt idx="1523">
                  <c:v>8762.9161999999978</c:v>
                </c:pt>
                <c:pt idx="1524">
                  <c:v>8771.9653999999973</c:v>
                </c:pt>
                <c:pt idx="1525">
                  <c:v>8780.8153999999977</c:v>
                </c:pt>
                <c:pt idx="1526">
                  <c:v>8789.6590999999971</c:v>
                </c:pt>
                <c:pt idx="1527">
                  <c:v>8797.6036999999978</c:v>
                </c:pt>
                <c:pt idx="1528">
                  <c:v>8805.7390999999971</c:v>
                </c:pt>
                <c:pt idx="1529">
                  <c:v>8813.5561999999973</c:v>
                </c:pt>
                <c:pt idx="1530">
                  <c:v>8822.1943999999967</c:v>
                </c:pt>
                <c:pt idx="1531">
                  <c:v>8830.3297999999959</c:v>
                </c:pt>
                <c:pt idx="1532">
                  <c:v>8839.2103999999963</c:v>
                </c:pt>
                <c:pt idx="1533">
                  <c:v>8847.3109999999961</c:v>
                </c:pt>
                <c:pt idx="1534">
                  <c:v>8855.5222999999969</c:v>
                </c:pt>
                <c:pt idx="1535">
                  <c:v>8864.3206999999966</c:v>
                </c:pt>
                <c:pt idx="1536">
                  <c:v>8872.1419999999962</c:v>
                </c:pt>
                <c:pt idx="1537">
                  <c:v>8880.2320999999956</c:v>
                </c:pt>
                <c:pt idx="1538">
                  <c:v>8888.1292999999951</c:v>
                </c:pt>
                <c:pt idx="1539">
                  <c:v>8896.1497999999956</c:v>
                </c:pt>
                <c:pt idx="1540">
                  <c:v>8905.0693999999949</c:v>
                </c:pt>
                <c:pt idx="1541">
                  <c:v>8914.0711999999949</c:v>
                </c:pt>
                <c:pt idx="1542">
                  <c:v>8922.4162999999953</c:v>
                </c:pt>
                <c:pt idx="1543">
                  <c:v>8931.1840999999949</c:v>
                </c:pt>
                <c:pt idx="1544">
                  <c:v>8939.6851999999944</c:v>
                </c:pt>
                <c:pt idx="1545">
                  <c:v>8948.3875999999946</c:v>
                </c:pt>
                <c:pt idx="1546">
                  <c:v>8956.6546999999937</c:v>
                </c:pt>
                <c:pt idx="1547">
                  <c:v>8966.0200999999943</c:v>
                </c:pt>
                <c:pt idx="1548">
                  <c:v>8975.3137999999944</c:v>
                </c:pt>
                <c:pt idx="1549">
                  <c:v>8984.7655999999952</c:v>
                </c:pt>
                <c:pt idx="1550">
                  <c:v>8994.9625999999953</c:v>
                </c:pt>
                <c:pt idx="1551">
                  <c:v>9004.4554999999946</c:v>
                </c:pt>
                <c:pt idx="1552">
                  <c:v>9013.6711999999952</c:v>
                </c:pt>
                <c:pt idx="1553">
                  <c:v>9022.4947999999949</c:v>
                </c:pt>
                <c:pt idx="1554">
                  <c:v>9032.2996999999941</c:v>
                </c:pt>
                <c:pt idx="1555">
                  <c:v>9041.8747999999941</c:v>
                </c:pt>
                <c:pt idx="1556">
                  <c:v>9051.3391999999949</c:v>
                </c:pt>
                <c:pt idx="1557">
                  <c:v>9061.9798999999948</c:v>
                </c:pt>
                <c:pt idx="1558">
                  <c:v>9072.2263999999941</c:v>
                </c:pt>
                <c:pt idx="1559">
                  <c:v>9082.6720999999943</c:v>
                </c:pt>
                <c:pt idx="1560">
                  <c:v>9093.2758999999951</c:v>
                </c:pt>
                <c:pt idx="1561">
                  <c:v>9103.175599999995</c:v>
                </c:pt>
                <c:pt idx="1562">
                  <c:v>9112.8412999999946</c:v>
                </c:pt>
                <c:pt idx="1563">
                  <c:v>9122.775799999994</c:v>
                </c:pt>
                <c:pt idx="1564">
                  <c:v>9132.0430999999935</c:v>
                </c:pt>
                <c:pt idx="1565">
                  <c:v>9141.5812999999944</c:v>
                </c:pt>
                <c:pt idx="1566">
                  <c:v>9150.6061999999947</c:v>
                </c:pt>
                <c:pt idx="1567">
                  <c:v>9160.1422999999941</c:v>
                </c:pt>
                <c:pt idx="1568">
                  <c:v>9169.5286999999935</c:v>
                </c:pt>
                <c:pt idx="1569">
                  <c:v>9179.3767999999927</c:v>
                </c:pt>
                <c:pt idx="1570">
                  <c:v>9188.8348999999926</c:v>
                </c:pt>
                <c:pt idx="1571">
                  <c:v>9197.8186999999925</c:v>
                </c:pt>
                <c:pt idx="1572">
                  <c:v>9207.4612999999918</c:v>
                </c:pt>
                <c:pt idx="1573">
                  <c:v>9216.8740999999918</c:v>
                </c:pt>
                <c:pt idx="1574">
                  <c:v>9226.2499999999909</c:v>
                </c:pt>
                <c:pt idx="1575">
                  <c:v>9235.9336999999905</c:v>
                </c:pt>
                <c:pt idx="1576">
                  <c:v>9245.3422999999912</c:v>
                </c:pt>
                <c:pt idx="1577">
                  <c:v>9254.9911999999913</c:v>
                </c:pt>
                <c:pt idx="1578">
                  <c:v>9264.4840999999906</c:v>
                </c:pt>
                <c:pt idx="1579">
                  <c:v>9274.2478999999912</c:v>
                </c:pt>
                <c:pt idx="1580">
                  <c:v>9283.9663999999921</c:v>
                </c:pt>
                <c:pt idx="1581">
                  <c:v>9293.4571999999916</c:v>
                </c:pt>
                <c:pt idx="1582">
                  <c:v>9303.1492999999919</c:v>
                </c:pt>
                <c:pt idx="1583">
                  <c:v>9312.1372999999912</c:v>
                </c:pt>
                <c:pt idx="1584">
                  <c:v>9321.6775999999918</c:v>
                </c:pt>
                <c:pt idx="1585">
                  <c:v>9331.1008999999922</c:v>
                </c:pt>
                <c:pt idx="1586">
                  <c:v>9340.6759999999922</c:v>
                </c:pt>
                <c:pt idx="1587">
                  <c:v>9351.0742999999929</c:v>
                </c:pt>
                <c:pt idx="1588">
                  <c:v>9361.5136999999922</c:v>
                </c:pt>
                <c:pt idx="1589">
                  <c:v>9371.5177999999923</c:v>
                </c:pt>
                <c:pt idx="1590">
                  <c:v>9380.4279999999926</c:v>
                </c:pt>
                <c:pt idx="1591">
                  <c:v>9388.9973999999929</c:v>
                </c:pt>
                <c:pt idx="1592">
                  <c:v>9397.1829999999936</c:v>
                </c:pt>
                <c:pt idx="1593">
                  <c:v>9404.2197999999935</c:v>
                </c:pt>
                <c:pt idx="1594">
                  <c:v>9411.601299999993</c:v>
                </c:pt>
                <c:pt idx="1595">
                  <c:v>9419.0078999999932</c:v>
                </c:pt>
                <c:pt idx="1596">
                  <c:v>9424.5829999999933</c:v>
                </c:pt>
                <c:pt idx="1597">
                  <c:v>9430.4551999999931</c:v>
                </c:pt>
                <c:pt idx="1598">
                  <c:v>9436.9594999999936</c:v>
                </c:pt>
                <c:pt idx="1599">
                  <c:v>9441.9473999999936</c:v>
                </c:pt>
                <c:pt idx="1600">
                  <c:v>9445.540599999993</c:v>
                </c:pt>
                <c:pt idx="1601">
                  <c:v>9446.8334999999934</c:v>
                </c:pt>
                <c:pt idx="1602">
                  <c:v>9450.0481999999938</c:v>
                </c:pt>
                <c:pt idx="1603">
                  <c:v>9453.2984999999935</c:v>
                </c:pt>
                <c:pt idx="1604">
                  <c:v>9454.6515999999938</c:v>
                </c:pt>
                <c:pt idx="1605">
                  <c:v>9456.9898999999932</c:v>
                </c:pt>
                <c:pt idx="1606">
                  <c:v>9457.4170999999933</c:v>
                </c:pt>
                <c:pt idx="1607">
                  <c:v>9457.4170999999933</c:v>
                </c:pt>
                <c:pt idx="1608">
                  <c:v>9457.4170999999933</c:v>
                </c:pt>
                <c:pt idx="1609">
                  <c:v>9457.4170999999933</c:v>
                </c:pt>
                <c:pt idx="1610">
                  <c:v>9457.4170999999933</c:v>
                </c:pt>
                <c:pt idx="1611">
                  <c:v>9457.4170999999933</c:v>
                </c:pt>
                <c:pt idx="1612">
                  <c:v>9457.4170999999933</c:v>
                </c:pt>
                <c:pt idx="1613">
                  <c:v>9457.4170999999933</c:v>
                </c:pt>
                <c:pt idx="1614">
                  <c:v>9457.4170999999933</c:v>
                </c:pt>
                <c:pt idx="1615">
                  <c:v>9457.4170999999933</c:v>
                </c:pt>
                <c:pt idx="1616">
                  <c:v>9457.4170999999933</c:v>
                </c:pt>
                <c:pt idx="1617">
                  <c:v>9457.4170999999933</c:v>
                </c:pt>
                <c:pt idx="1618">
                  <c:v>9457.4170999999933</c:v>
                </c:pt>
                <c:pt idx="1619">
                  <c:v>9457.4170999999933</c:v>
                </c:pt>
                <c:pt idx="1620">
                  <c:v>9457.4170999999933</c:v>
                </c:pt>
                <c:pt idx="1621">
                  <c:v>9457.4170999999933</c:v>
                </c:pt>
                <c:pt idx="1622">
                  <c:v>9457.4170999999933</c:v>
                </c:pt>
                <c:pt idx="1623">
                  <c:v>9457.4170999999933</c:v>
                </c:pt>
                <c:pt idx="1624">
                  <c:v>9457.4170999999933</c:v>
                </c:pt>
                <c:pt idx="1625">
                  <c:v>9457.6039999999939</c:v>
                </c:pt>
                <c:pt idx="1626">
                  <c:v>9458.5740999999944</c:v>
                </c:pt>
                <c:pt idx="1627">
                  <c:v>9462.626999999995</c:v>
                </c:pt>
                <c:pt idx="1628">
                  <c:v>9469.1276999999955</c:v>
                </c:pt>
                <c:pt idx="1629">
                  <c:v>9476.7217999999957</c:v>
                </c:pt>
                <c:pt idx="1630">
                  <c:v>9484.9600999999966</c:v>
                </c:pt>
                <c:pt idx="1631">
                  <c:v>9496.097899999997</c:v>
                </c:pt>
                <c:pt idx="1632">
                  <c:v>9508.419399999997</c:v>
                </c:pt>
                <c:pt idx="1633">
                  <c:v>9521.2654999999977</c:v>
                </c:pt>
                <c:pt idx="1634">
                  <c:v>9534.6002999999982</c:v>
                </c:pt>
                <c:pt idx="1635">
                  <c:v>9547.7774999999983</c:v>
                </c:pt>
                <c:pt idx="1636">
                  <c:v>9559.8037999999979</c:v>
                </c:pt>
                <c:pt idx="1637">
                  <c:v>9573.0016999999971</c:v>
                </c:pt>
                <c:pt idx="1638">
                  <c:v>9586.5322999999971</c:v>
                </c:pt>
                <c:pt idx="1639">
                  <c:v>9599.672099999998</c:v>
                </c:pt>
                <c:pt idx="1640">
                  <c:v>9611.9132999999983</c:v>
                </c:pt>
                <c:pt idx="1641">
                  <c:v>9625.3268999999982</c:v>
                </c:pt>
                <c:pt idx="1642">
                  <c:v>9639.052499999998</c:v>
                </c:pt>
                <c:pt idx="1643">
                  <c:v>9652.465299999998</c:v>
                </c:pt>
                <c:pt idx="1644">
                  <c:v>9664.7255999999979</c:v>
                </c:pt>
                <c:pt idx="1645">
                  <c:v>9677.6114999999972</c:v>
                </c:pt>
                <c:pt idx="1646">
                  <c:v>9691.0449999999964</c:v>
                </c:pt>
                <c:pt idx="1647">
                  <c:v>9704.6949999999961</c:v>
                </c:pt>
                <c:pt idx="1648">
                  <c:v>9719.3613999999961</c:v>
                </c:pt>
                <c:pt idx="1649">
                  <c:v>9734.4965999999968</c:v>
                </c:pt>
                <c:pt idx="1650">
                  <c:v>9749.107299999996</c:v>
                </c:pt>
                <c:pt idx="1651">
                  <c:v>9765.0845999999965</c:v>
                </c:pt>
                <c:pt idx="1652">
                  <c:v>9780.944099999997</c:v>
                </c:pt>
                <c:pt idx="1653">
                  <c:v>9796.0052999999971</c:v>
                </c:pt>
                <c:pt idx="1654">
                  <c:v>9812.355099999997</c:v>
                </c:pt>
                <c:pt idx="1655">
                  <c:v>9828.3562999999976</c:v>
                </c:pt>
                <c:pt idx="1656">
                  <c:v>9845.0411999999978</c:v>
                </c:pt>
                <c:pt idx="1657">
                  <c:v>9862.820499999998</c:v>
                </c:pt>
                <c:pt idx="1658">
                  <c:v>9880.3275999999987</c:v>
                </c:pt>
                <c:pt idx="1659">
                  <c:v>9897.4446999999982</c:v>
                </c:pt>
                <c:pt idx="1660">
                  <c:v>9915.4595999999983</c:v>
                </c:pt>
                <c:pt idx="1661">
                  <c:v>9932.8106999999982</c:v>
                </c:pt>
                <c:pt idx="1662">
                  <c:v>9950.2580999999973</c:v>
                </c:pt>
                <c:pt idx="1663">
                  <c:v>9967.411799999998</c:v>
                </c:pt>
                <c:pt idx="1664">
                  <c:v>9984.7413999999972</c:v>
                </c:pt>
                <c:pt idx="1665">
                  <c:v>10002.461799999997</c:v>
                </c:pt>
                <c:pt idx="1666">
                  <c:v>10019.695099999997</c:v>
                </c:pt>
                <c:pt idx="1667">
                  <c:v>10036.380799999997</c:v>
                </c:pt>
                <c:pt idx="1668">
                  <c:v>10053.302099999997</c:v>
                </c:pt>
                <c:pt idx="1669">
                  <c:v>10070.144599999998</c:v>
                </c:pt>
                <c:pt idx="1670">
                  <c:v>10088.315499999997</c:v>
                </c:pt>
                <c:pt idx="1671">
                  <c:v>10106.310499999998</c:v>
                </c:pt>
                <c:pt idx="1672">
                  <c:v>10123.816799999997</c:v>
                </c:pt>
                <c:pt idx="1673">
                  <c:v>10140.601199999997</c:v>
                </c:pt>
                <c:pt idx="1674">
                  <c:v>10158.869999999997</c:v>
                </c:pt>
                <c:pt idx="1675">
                  <c:v>10176.104099999997</c:v>
                </c:pt>
                <c:pt idx="1676">
                  <c:v>10193.982099999997</c:v>
                </c:pt>
                <c:pt idx="1677">
                  <c:v>10212.427599999997</c:v>
                </c:pt>
                <c:pt idx="1678">
                  <c:v>10230.013499999997</c:v>
                </c:pt>
                <c:pt idx="1679">
                  <c:v>10248.536999999997</c:v>
                </c:pt>
                <c:pt idx="1680">
                  <c:v>10266.941899999996</c:v>
                </c:pt>
                <c:pt idx="1681">
                  <c:v>10284.935299999996</c:v>
                </c:pt>
                <c:pt idx="1682">
                  <c:v>10301.308199999996</c:v>
                </c:pt>
                <c:pt idx="1683">
                  <c:v>10318.188099999996</c:v>
                </c:pt>
                <c:pt idx="1684">
                  <c:v>10335.652999999997</c:v>
                </c:pt>
                <c:pt idx="1685">
                  <c:v>10353.352699999996</c:v>
                </c:pt>
                <c:pt idx="1686">
                  <c:v>10369.743899999996</c:v>
                </c:pt>
                <c:pt idx="1687">
                  <c:v>10386.641299999996</c:v>
                </c:pt>
                <c:pt idx="1688">
                  <c:v>10403.305499999995</c:v>
                </c:pt>
                <c:pt idx="1689">
                  <c:v>10419.675199999994</c:v>
                </c:pt>
                <c:pt idx="1690">
                  <c:v>10435.868199999994</c:v>
                </c:pt>
                <c:pt idx="1691">
                  <c:v>10451.066299999993</c:v>
                </c:pt>
                <c:pt idx="1692">
                  <c:v>10465.794799999992</c:v>
                </c:pt>
                <c:pt idx="1693">
                  <c:v>10481.109899999992</c:v>
                </c:pt>
                <c:pt idx="1694">
                  <c:v>10497.420699999991</c:v>
                </c:pt>
                <c:pt idx="1695">
                  <c:v>10512.754899999991</c:v>
                </c:pt>
                <c:pt idx="1696">
                  <c:v>10527.931499999992</c:v>
                </c:pt>
                <c:pt idx="1697">
                  <c:v>10543.108099999992</c:v>
                </c:pt>
                <c:pt idx="1698">
                  <c:v>10558.849799999993</c:v>
                </c:pt>
                <c:pt idx="1699">
                  <c:v>10574.299399999993</c:v>
                </c:pt>
                <c:pt idx="1700">
                  <c:v>10589.163999999993</c:v>
                </c:pt>
                <c:pt idx="1701">
                  <c:v>10605.005999999994</c:v>
                </c:pt>
                <c:pt idx="1702">
                  <c:v>10620.592499999993</c:v>
                </c:pt>
                <c:pt idx="1703">
                  <c:v>10635.983999999993</c:v>
                </c:pt>
                <c:pt idx="1704">
                  <c:v>10650.849399999994</c:v>
                </c:pt>
                <c:pt idx="1705">
                  <c:v>10666.261599999994</c:v>
                </c:pt>
                <c:pt idx="1706">
                  <c:v>10682.085299999995</c:v>
                </c:pt>
                <c:pt idx="1707">
                  <c:v>10698.591899999996</c:v>
                </c:pt>
                <c:pt idx="1708">
                  <c:v>10714.240499999996</c:v>
                </c:pt>
                <c:pt idx="1709">
                  <c:v>10731.314599999996</c:v>
                </c:pt>
                <c:pt idx="1710">
                  <c:v>10747.471799999996</c:v>
                </c:pt>
                <c:pt idx="1711">
                  <c:v>10764.411399999995</c:v>
                </c:pt>
                <c:pt idx="1712">
                  <c:v>10781.838099999995</c:v>
                </c:pt>
                <c:pt idx="1713">
                  <c:v>10799.011699999995</c:v>
                </c:pt>
                <c:pt idx="1714">
                  <c:v>10815.793699999995</c:v>
                </c:pt>
                <c:pt idx="1715">
                  <c:v>10833.278499999995</c:v>
                </c:pt>
                <c:pt idx="1716">
                  <c:v>10850.098699999995</c:v>
                </c:pt>
                <c:pt idx="1717">
                  <c:v>10867.076499999996</c:v>
                </c:pt>
                <c:pt idx="1718">
                  <c:v>10883.468499999995</c:v>
                </c:pt>
                <c:pt idx="1719">
                  <c:v>10899.939299999995</c:v>
                </c:pt>
                <c:pt idx="1720">
                  <c:v>10916.410099999994</c:v>
                </c:pt>
                <c:pt idx="1721">
                  <c:v>10933.250199999993</c:v>
                </c:pt>
                <c:pt idx="1722">
                  <c:v>10948.957699999994</c:v>
                </c:pt>
                <c:pt idx="1723">
                  <c:v>10965.601199999994</c:v>
                </c:pt>
                <c:pt idx="1724">
                  <c:v>10981.621499999994</c:v>
                </c:pt>
                <c:pt idx="1725">
                  <c:v>10997.896499999993</c:v>
                </c:pt>
                <c:pt idx="1726">
                  <c:v>11014.131699999993</c:v>
                </c:pt>
                <c:pt idx="1727">
                  <c:v>11030.698799999993</c:v>
                </c:pt>
                <c:pt idx="1728">
                  <c:v>11045.722499999993</c:v>
                </c:pt>
                <c:pt idx="1729">
                  <c:v>11058.689499999993</c:v>
                </c:pt>
                <c:pt idx="1730">
                  <c:v>11070.123599999994</c:v>
                </c:pt>
                <c:pt idx="1731">
                  <c:v>11079.116799999994</c:v>
                </c:pt>
                <c:pt idx="1732">
                  <c:v>11086.299099999995</c:v>
                </c:pt>
                <c:pt idx="1733">
                  <c:v>11091.800599999995</c:v>
                </c:pt>
                <c:pt idx="1734">
                  <c:v>11095.109799999995</c:v>
                </c:pt>
                <c:pt idx="1735">
                  <c:v>11095.714999999995</c:v>
                </c:pt>
                <c:pt idx="1736">
                  <c:v>11095.714999999995</c:v>
                </c:pt>
                <c:pt idx="1737">
                  <c:v>11095.714999999995</c:v>
                </c:pt>
                <c:pt idx="1738">
                  <c:v>11095.714999999995</c:v>
                </c:pt>
                <c:pt idx="1739">
                  <c:v>11095.714999999995</c:v>
                </c:pt>
                <c:pt idx="1740">
                  <c:v>11095.714999999995</c:v>
                </c:pt>
                <c:pt idx="1741">
                  <c:v>11095.714999999995</c:v>
                </c:pt>
                <c:pt idx="1742">
                  <c:v>11095.714999999995</c:v>
                </c:pt>
                <c:pt idx="1743">
                  <c:v>11095.714999999995</c:v>
                </c:pt>
                <c:pt idx="1744">
                  <c:v>11095.714999999995</c:v>
                </c:pt>
                <c:pt idx="1745">
                  <c:v>11095.714999999995</c:v>
                </c:pt>
                <c:pt idx="1746">
                  <c:v>11095.714999999995</c:v>
                </c:pt>
                <c:pt idx="1747">
                  <c:v>11095.714999999995</c:v>
                </c:pt>
                <c:pt idx="1748">
                  <c:v>11095.714999999995</c:v>
                </c:pt>
                <c:pt idx="1749">
                  <c:v>11095.714999999995</c:v>
                </c:pt>
                <c:pt idx="1750">
                  <c:v>11095.714999999995</c:v>
                </c:pt>
                <c:pt idx="1751">
                  <c:v>11095.714999999995</c:v>
                </c:pt>
                <c:pt idx="1752">
                  <c:v>11095.714999999995</c:v>
                </c:pt>
                <c:pt idx="1753">
                  <c:v>11095.714999999995</c:v>
                </c:pt>
                <c:pt idx="1754">
                  <c:v>11095.714999999995</c:v>
                </c:pt>
                <c:pt idx="1755">
                  <c:v>11095.714999999995</c:v>
                </c:pt>
                <c:pt idx="1756">
                  <c:v>11095.714999999995</c:v>
                </c:pt>
                <c:pt idx="1757">
                  <c:v>11095.714999999995</c:v>
                </c:pt>
                <c:pt idx="1758">
                  <c:v>11095.714999999995</c:v>
                </c:pt>
                <c:pt idx="1759">
                  <c:v>11095.714999999995</c:v>
                </c:pt>
                <c:pt idx="1760">
                  <c:v>11095.714999999995</c:v>
                </c:pt>
                <c:pt idx="1761">
                  <c:v>11095.714999999995</c:v>
                </c:pt>
                <c:pt idx="1762">
                  <c:v>11095.714999999995</c:v>
                </c:pt>
                <c:pt idx="1763">
                  <c:v>11095.714999999995</c:v>
                </c:pt>
                <c:pt idx="1764">
                  <c:v>11095.714999999995</c:v>
                </c:pt>
                <c:pt idx="1765">
                  <c:v>11095.714999999995</c:v>
                </c:pt>
                <c:pt idx="1766">
                  <c:v>11095.714999999995</c:v>
                </c:pt>
                <c:pt idx="1767">
                  <c:v>11095.714999999995</c:v>
                </c:pt>
                <c:pt idx="1768">
                  <c:v>11095.714999999995</c:v>
                </c:pt>
                <c:pt idx="1769">
                  <c:v>11095.714999999995</c:v>
                </c:pt>
                <c:pt idx="1770">
                  <c:v>11095.714999999995</c:v>
                </c:pt>
                <c:pt idx="1771">
                  <c:v>11095.714999999995</c:v>
                </c:pt>
                <c:pt idx="1772">
                  <c:v>11095.714999999995</c:v>
                </c:pt>
                <c:pt idx="1773">
                  <c:v>11095.714999999995</c:v>
                </c:pt>
                <c:pt idx="1774">
                  <c:v>11095.714999999995</c:v>
                </c:pt>
                <c:pt idx="1775">
                  <c:v>11095.714999999995</c:v>
                </c:pt>
                <c:pt idx="1776">
                  <c:v>11095.714999999995</c:v>
                </c:pt>
                <c:pt idx="1777">
                  <c:v>11095.714999999995</c:v>
                </c:pt>
                <c:pt idx="1778">
                  <c:v>11095.714999999995</c:v>
                </c:pt>
                <c:pt idx="1779">
                  <c:v>11095.714999999995</c:v>
                </c:pt>
                <c:pt idx="1780">
                  <c:v>11095.714999999995</c:v>
                </c:pt>
                <c:pt idx="1781">
                  <c:v>11095.714999999995</c:v>
                </c:pt>
                <c:pt idx="1782">
                  <c:v>11095.714999999995</c:v>
                </c:pt>
                <c:pt idx="1783">
                  <c:v>11095.714999999995</c:v>
                </c:pt>
                <c:pt idx="1784">
                  <c:v>11095.714999999995</c:v>
                </c:pt>
                <c:pt idx="1785">
                  <c:v>11095.714999999995</c:v>
                </c:pt>
                <c:pt idx="1786">
                  <c:v>11095.714999999995</c:v>
                </c:pt>
                <c:pt idx="1787">
                  <c:v>11095.714999999995</c:v>
                </c:pt>
                <c:pt idx="1788">
                  <c:v>11095.714999999995</c:v>
                </c:pt>
                <c:pt idx="1789">
                  <c:v>11095.714999999995</c:v>
                </c:pt>
                <c:pt idx="1790">
                  <c:v>11095.714999999995</c:v>
                </c:pt>
                <c:pt idx="1791">
                  <c:v>11095.714999999995</c:v>
                </c:pt>
                <c:pt idx="1792">
                  <c:v>11095.714999999995</c:v>
                </c:pt>
                <c:pt idx="1793">
                  <c:v>11095.714999999995</c:v>
                </c:pt>
                <c:pt idx="1794">
                  <c:v>11095.714999999995</c:v>
                </c:pt>
                <c:pt idx="1795">
                  <c:v>11095.714999999995</c:v>
                </c:pt>
                <c:pt idx="1796">
                  <c:v>11095.714999999995</c:v>
                </c:pt>
                <c:pt idx="1797">
                  <c:v>11095.714999999995</c:v>
                </c:pt>
                <c:pt idx="1798">
                  <c:v>11095.714999999995</c:v>
                </c:pt>
                <c:pt idx="1799">
                  <c:v>11095.714999999995</c:v>
                </c:pt>
                <c:pt idx="1800">
                  <c:v>11095.714999999995</c:v>
                </c:pt>
                <c:pt idx="1801">
                  <c:v>11095.714999999995</c:v>
                </c:pt>
                <c:pt idx="1802">
                  <c:v>11095.714999999995</c:v>
                </c:pt>
                <c:pt idx="1803">
                  <c:v>11095.714999999995</c:v>
                </c:pt>
                <c:pt idx="1804">
                  <c:v>11095.714999999995</c:v>
                </c:pt>
                <c:pt idx="1805">
                  <c:v>11095.714999999995</c:v>
                </c:pt>
                <c:pt idx="1806">
                  <c:v>11095.714999999995</c:v>
                </c:pt>
                <c:pt idx="1807">
                  <c:v>11095.714999999995</c:v>
                </c:pt>
                <c:pt idx="1808">
                  <c:v>11095.714999999995</c:v>
                </c:pt>
                <c:pt idx="1809">
                  <c:v>11095.714999999995</c:v>
                </c:pt>
                <c:pt idx="1810">
                  <c:v>11095.714999999995</c:v>
                </c:pt>
                <c:pt idx="1811">
                  <c:v>11095.714999999995</c:v>
                </c:pt>
                <c:pt idx="1812">
                  <c:v>11095.714999999995</c:v>
                </c:pt>
                <c:pt idx="1813">
                  <c:v>11095.714999999995</c:v>
                </c:pt>
                <c:pt idx="1814">
                  <c:v>11095.714999999995</c:v>
                </c:pt>
                <c:pt idx="1815">
                  <c:v>11095.714999999995</c:v>
                </c:pt>
                <c:pt idx="1816">
                  <c:v>11095.714999999995</c:v>
                </c:pt>
                <c:pt idx="1817">
                  <c:v>11096.373599999995</c:v>
                </c:pt>
                <c:pt idx="1818">
                  <c:v>11098.155399999996</c:v>
                </c:pt>
                <c:pt idx="1819">
                  <c:v>11100.873599999995</c:v>
                </c:pt>
                <c:pt idx="1820">
                  <c:v>11104.447499999995</c:v>
                </c:pt>
                <c:pt idx="1821">
                  <c:v>11109.711599999995</c:v>
                </c:pt>
                <c:pt idx="1822">
                  <c:v>11115.826699999996</c:v>
                </c:pt>
                <c:pt idx="1823">
                  <c:v>11120.026499999996</c:v>
                </c:pt>
                <c:pt idx="1824">
                  <c:v>11123.273399999996</c:v>
                </c:pt>
                <c:pt idx="1825">
                  <c:v>11125.101299999997</c:v>
                </c:pt>
                <c:pt idx="1826">
                  <c:v>11125.101299999997</c:v>
                </c:pt>
                <c:pt idx="1827">
                  <c:v>11125.101299999997</c:v>
                </c:pt>
                <c:pt idx="1828">
                  <c:v>11125.101299999997</c:v>
                </c:pt>
                <c:pt idx="1829">
                  <c:v>11125.101299999997</c:v>
                </c:pt>
                <c:pt idx="1830">
                  <c:v>11125.101299999997</c:v>
                </c:pt>
                <c:pt idx="1831">
                  <c:v>11125.101299999997</c:v>
                </c:pt>
                <c:pt idx="1832">
                  <c:v>11125.101299999997</c:v>
                </c:pt>
                <c:pt idx="1833">
                  <c:v>11125.101299999997</c:v>
                </c:pt>
                <c:pt idx="1834">
                  <c:v>11125.101299999997</c:v>
                </c:pt>
                <c:pt idx="1835">
                  <c:v>11125.101299999997</c:v>
                </c:pt>
                <c:pt idx="1836">
                  <c:v>11125.101299999997</c:v>
                </c:pt>
                <c:pt idx="1837">
                  <c:v>11125.101299999997</c:v>
                </c:pt>
                <c:pt idx="1838">
                  <c:v>11125.101299999997</c:v>
                </c:pt>
                <c:pt idx="1839">
                  <c:v>11125.101299999997</c:v>
                </c:pt>
                <c:pt idx="1840">
                  <c:v>11125.101299999997</c:v>
                </c:pt>
                <c:pt idx="1841">
                  <c:v>11125.101299999997</c:v>
                </c:pt>
                <c:pt idx="1842">
                  <c:v>11125.101299999997</c:v>
                </c:pt>
                <c:pt idx="1843">
                  <c:v>11127.234399999996</c:v>
                </c:pt>
                <c:pt idx="1844">
                  <c:v>11131.909499999996</c:v>
                </c:pt>
                <c:pt idx="1845">
                  <c:v>11138.237899999996</c:v>
                </c:pt>
                <c:pt idx="1846">
                  <c:v>11144.991999999997</c:v>
                </c:pt>
                <c:pt idx="1847">
                  <c:v>11154.074699999997</c:v>
                </c:pt>
                <c:pt idx="1848">
                  <c:v>11164.636599999998</c:v>
                </c:pt>
                <c:pt idx="1849">
                  <c:v>11175.955799999998</c:v>
                </c:pt>
                <c:pt idx="1850">
                  <c:v>11187.037509999998</c:v>
                </c:pt>
                <c:pt idx="1851">
                  <c:v>11198.367029999998</c:v>
                </c:pt>
                <c:pt idx="1852">
                  <c:v>11210.490359999998</c:v>
                </c:pt>
                <c:pt idx="1853">
                  <c:v>11222.645709999997</c:v>
                </c:pt>
                <c:pt idx="1854">
                  <c:v>11235.205779999997</c:v>
                </c:pt>
                <c:pt idx="1855">
                  <c:v>11247.163549999997</c:v>
                </c:pt>
                <c:pt idx="1856">
                  <c:v>11259.760949999998</c:v>
                </c:pt>
                <c:pt idx="1857">
                  <c:v>11271.383349999998</c:v>
                </c:pt>
                <c:pt idx="1858">
                  <c:v>11283.240659999998</c:v>
                </c:pt>
                <c:pt idx="1859">
                  <c:v>11294.408109999998</c:v>
                </c:pt>
                <c:pt idx="1860">
                  <c:v>11306.523699999998</c:v>
                </c:pt>
                <c:pt idx="1861">
                  <c:v>11318.231989999998</c:v>
                </c:pt>
                <c:pt idx="1862">
                  <c:v>11329.313699999999</c:v>
                </c:pt>
                <c:pt idx="1863">
                  <c:v>11340.641549999998</c:v>
                </c:pt>
                <c:pt idx="1864">
                  <c:v>11352.257119999998</c:v>
                </c:pt>
                <c:pt idx="1865">
                  <c:v>11363.870109999998</c:v>
                </c:pt>
                <c:pt idx="1866">
                  <c:v>11374.885959999998</c:v>
                </c:pt>
                <c:pt idx="1867">
                  <c:v>11385.668719999998</c:v>
                </c:pt>
                <c:pt idx="1868">
                  <c:v>11396.529479999997</c:v>
                </c:pt>
                <c:pt idx="1869">
                  <c:v>11407.938819999998</c:v>
                </c:pt>
                <c:pt idx="1870">
                  <c:v>11418.517019999998</c:v>
                </c:pt>
                <c:pt idx="1871">
                  <c:v>11429.340449999998</c:v>
                </c:pt>
                <c:pt idx="1872">
                  <c:v>11440.116229999998</c:v>
                </c:pt>
                <c:pt idx="1873">
                  <c:v>11451.789009999999</c:v>
                </c:pt>
                <c:pt idx="1874">
                  <c:v>11463.377719999999</c:v>
                </c:pt>
                <c:pt idx="1875">
                  <c:v>11474.624989999998</c:v>
                </c:pt>
                <c:pt idx="1876">
                  <c:v>11485.301979999998</c:v>
                </c:pt>
                <c:pt idx="1877">
                  <c:v>11497.073549999999</c:v>
                </c:pt>
                <c:pt idx="1878">
                  <c:v>11507.923839999999</c:v>
                </c:pt>
                <c:pt idx="1879">
                  <c:v>11518.74727</c:v>
                </c:pt>
                <c:pt idx="1880">
                  <c:v>11529.744000000001</c:v>
                </c:pt>
                <c:pt idx="1881">
                  <c:v>11541.526800000001</c:v>
                </c:pt>
                <c:pt idx="1882">
                  <c:v>11552.329440000001</c:v>
                </c:pt>
                <c:pt idx="1883">
                  <c:v>11562.829640000002</c:v>
                </c:pt>
                <c:pt idx="1884">
                  <c:v>11574.064770000001</c:v>
                </c:pt>
                <c:pt idx="1885">
                  <c:v>11584.15509</c:v>
                </c:pt>
                <c:pt idx="1886">
                  <c:v>11594.03053</c:v>
                </c:pt>
                <c:pt idx="1887">
                  <c:v>11604.517830000001</c:v>
                </c:pt>
                <c:pt idx="1888">
                  <c:v>11614.57962</c:v>
                </c:pt>
                <c:pt idx="1889">
                  <c:v>11623.90041</c:v>
                </c:pt>
                <c:pt idx="1890">
                  <c:v>11633.38934</c:v>
                </c:pt>
                <c:pt idx="1891">
                  <c:v>11642.697990000001</c:v>
                </c:pt>
                <c:pt idx="1892">
                  <c:v>11652.208620000001</c:v>
                </c:pt>
                <c:pt idx="1893">
                  <c:v>11662.019110000001</c:v>
                </c:pt>
                <c:pt idx="1894">
                  <c:v>11670.834720000001</c:v>
                </c:pt>
                <c:pt idx="1895">
                  <c:v>11677.495620000002</c:v>
                </c:pt>
                <c:pt idx="1896">
                  <c:v>11683.932920000001</c:v>
                </c:pt>
                <c:pt idx="1897">
                  <c:v>11688.050720000001</c:v>
                </c:pt>
                <c:pt idx="1898">
                  <c:v>11690.27022</c:v>
                </c:pt>
                <c:pt idx="1899">
                  <c:v>11691.11572</c:v>
                </c:pt>
                <c:pt idx="1900">
                  <c:v>11691.11572</c:v>
                </c:pt>
                <c:pt idx="1901">
                  <c:v>11691.11572</c:v>
                </c:pt>
                <c:pt idx="1902">
                  <c:v>11691.11572</c:v>
                </c:pt>
                <c:pt idx="1903">
                  <c:v>11691.11572</c:v>
                </c:pt>
                <c:pt idx="1904">
                  <c:v>11691.11572</c:v>
                </c:pt>
                <c:pt idx="1905">
                  <c:v>11691.11572</c:v>
                </c:pt>
                <c:pt idx="1906">
                  <c:v>11691.11572</c:v>
                </c:pt>
                <c:pt idx="1907">
                  <c:v>11691.11572</c:v>
                </c:pt>
                <c:pt idx="1908">
                  <c:v>11691.11572</c:v>
                </c:pt>
                <c:pt idx="1909">
                  <c:v>11691.11572</c:v>
                </c:pt>
                <c:pt idx="1910">
                  <c:v>11691.11572</c:v>
                </c:pt>
                <c:pt idx="1911">
                  <c:v>11691.11572</c:v>
                </c:pt>
                <c:pt idx="1912">
                  <c:v>11691.11572</c:v>
                </c:pt>
                <c:pt idx="1913">
                  <c:v>11691.11572</c:v>
                </c:pt>
                <c:pt idx="1914">
                  <c:v>11691.11572</c:v>
                </c:pt>
                <c:pt idx="1915">
                  <c:v>11691.11572</c:v>
                </c:pt>
                <c:pt idx="1916">
                  <c:v>11691.11572</c:v>
                </c:pt>
                <c:pt idx="1917">
                  <c:v>11691.11572</c:v>
                </c:pt>
                <c:pt idx="1918">
                  <c:v>11691.11572</c:v>
                </c:pt>
                <c:pt idx="1919">
                  <c:v>11691.11572</c:v>
                </c:pt>
                <c:pt idx="1920">
                  <c:v>11691.11572</c:v>
                </c:pt>
                <c:pt idx="1921">
                  <c:v>11691.11572</c:v>
                </c:pt>
                <c:pt idx="1922">
                  <c:v>11691.11572</c:v>
                </c:pt>
                <c:pt idx="1923">
                  <c:v>11691.11572</c:v>
                </c:pt>
                <c:pt idx="1924">
                  <c:v>11691.11572</c:v>
                </c:pt>
                <c:pt idx="1925">
                  <c:v>11691.11572</c:v>
                </c:pt>
                <c:pt idx="1926">
                  <c:v>11691.11572</c:v>
                </c:pt>
                <c:pt idx="1927">
                  <c:v>11691.11572</c:v>
                </c:pt>
                <c:pt idx="1928">
                  <c:v>11691.11572</c:v>
                </c:pt>
                <c:pt idx="1929">
                  <c:v>11691.11572</c:v>
                </c:pt>
                <c:pt idx="1930">
                  <c:v>11691.11572</c:v>
                </c:pt>
                <c:pt idx="1931">
                  <c:v>11691.11572</c:v>
                </c:pt>
                <c:pt idx="1932">
                  <c:v>11691.11572</c:v>
                </c:pt>
                <c:pt idx="1933">
                  <c:v>11691.11572</c:v>
                </c:pt>
                <c:pt idx="1934">
                  <c:v>11691.11572</c:v>
                </c:pt>
                <c:pt idx="1935">
                  <c:v>11691.11572</c:v>
                </c:pt>
                <c:pt idx="1936">
                  <c:v>11691.11572</c:v>
                </c:pt>
                <c:pt idx="1937">
                  <c:v>11691.11572</c:v>
                </c:pt>
                <c:pt idx="1938">
                  <c:v>11691.11572</c:v>
                </c:pt>
                <c:pt idx="1939">
                  <c:v>11691.11572</c:v>
                </c:pt>
                <c:pt idx="1940">
                  <c:v>11691.11572</c:v>
                </c:pt>
                <c:pt idx="1941">
                  <c:v>11691.11572</c:v>
                </c:pt>
                <c:pt idx="1942">
                  <c:v>11691.11572</c:v>
                </c:pt>
                <c:pt idx="1943">
                  <c:v>11691.11572</c:v>
                </c:pt>
                <c:pt idx="1944">
                  <c:v>11691.11572</c:v>
                </c:pt>
                <c:pt idx="1945">
                  <c:v>11691.11572</c:v>
                </c:pt>
                <c:pt idx="1946">
                  <c:v>11691.11572</c:v>
                </c:pt>
                <c:pt idx="1947">
                  <c:v>11691.11572</c:v>
                </c:pt>
                <c:pt idx="1948">
                  <c:v>11691.11572</c:v>
                </c:pt>
                <c:pt idx="1949">
                  <c:v>11691.11572</c:v>
                </c:pt>
                <c:pt idx="1950">
                  <c:v>11691.11572</c:v>
                </c:pt>
                <c:pt idx="1951">
                  <c:v>11691.11572</c:v>
                </c:pt>
                <c:pt idx="1952">
                  <c:v>11691.11572</c:v>
                </c:pt>
                <c:pt idx="1953">
                  <c:v>11691.11572</c:v>
                </c:pt>
                <c:pt idx="1954">
                  <c:v>11691.11572</c:v>
                </c:pt>
                <c:pt idx="1955">
                  <c:v>11691.11572</c:v>
                </c:pt>
                <c:pt idx="1956">
                  <c:v>11691.11572</c:v>
                </c:pt>
                <c:pt idx="1957">
                  <c:v>11691.11572</c:v>
                </c:pt>
                <c:pt idx="1958">
                  <c:v>11691.11572</c:v>
                </c:pt>
                <c:pt idx="1959">
                  <c:v>11691.11572</c:v>
                </c:pt>
                <c:pt idx="1960">
                  <c:v>11691.11572</c:v>
                </c:pt>
                <c:pt idx="1961">
                  <c:v>11691.222519999999</c:v>
                </c:pt>
                <c:pt idx="1962">
                  <c:v>11691.51622</c:v>
                </c:pt>
                <c:pt idx="1963">
                  <c:v>11691.97012</c:v>
                </c:pt>
                <c:pt idx="1964">
                  <c:v>11695.07962</c:v>
                </c:pt>
                <c:pt idx="1965">
                  <c:v>11700.10972</c:v>
                </c:pt>
                <c:pt idx="1966">
                  <c:v>11708.118920000001</c:v>
                </c:pt>
                <c:pt idx="1967">
                  <c:v>11717.99662</c:v>
                </c:pt>
                <c:pt idx="1968">
                  <c:v>11730.01532</c:v>
                </c:pt>
                <c:pt idx="1969">
                  <c:v>11745.18562</c:v>
                </c:pt>
                <c:pt idx="1970">
                  <c:v>11758.55632</c:v>
                </c:pt>
                <c:pt idx="1971">
                  <c:v>11769.240019999999</c:v>
                </c:pt>
                <c:pt idx="1972">
                  <c:v>11779.133919999998</c:v>
                </c:pt>
                <c:pt idx="1973">
                  <c:v>11787.967419999999</c:v>
                </c:pt>
                <c:pt idx="1974">
                  <c:v>11796.67534</c:v>
                </c:pt>
                <c:pt idx="1975">
                  <c:v>11804.85442</c:v>
                </c:pt>
                <c:pt idx="1976">
                  <c:v>11813.41102</c:v>
                </c:pt>
                <c:pt idx="1977">
                  <c:v>11822.4481</c:v>
                </c:pt>
                <c:pt idx="1978">
                  <c:v>11831.719569999999</c:v>
                </c:pt>
                <c:pt idx="1979">
                  <c:v>11840.44543</c:v>
                </c:pt>
                <c:pt idx="1980">
                  <c:v>11849.509029999999</c:v>
                </c:pt>
                <c:pt idx="1981">
                  <c:v>11858.047689999999</c:v>
                </c:pt>
                <c:pt idx="1982">
                  <c:v>11867.119869999999</c:v>
                </c:pt>
                <c:pt idx="1983">
                  <c:v>11875.524759999998</c:v>
                </c:pt>
                <c:pt idx="1984">
                  <c:v>11884.396869999999</c:v>
                </c:pt>
                <c:pt idx="1985">
                  <c:v>11892.674619999998</c:v>
                </c:pt>
                <c:pt idx="1986">
                  <c:v>11900.792469999999</c:v>
                </c:pt>
                <c:pt idx="1987">
                  <c:v>11908.966479999999</c:v>
                </c:pt>
                <c:pt idx="1988">
                  <c:v>11916.60268</c:v>
                </c:pt>
                <c:pt idx="1989">
                  <c:v>11924.598459999999</c:v>
                </c:pt>
                <c:pt idx="1990">
                  <c:v>11931.605979999998</c:v>
                </c:pt>
                <c:pt idx="1991">
                  <c:v>11938.881429999998</c:v>
                </c:pt>
                <c:pt idx="1992">
                  <c:v>11945.364009999998</c:v>
                </c:pt>
                <c:pt idx="1993">
                  <c:v>11952.236199999998</c:v>
                </c:pt>
                <c:pt idx="1994">
                  <c:v>11958.892329999997</c:v>
                </c:pt>
                <c:pt idx="1995">
                  <c:v>11966.172459999996</c:v>
                </c:pt>
                <c:pt idx="1996">
                  <c:v>11973.491979999995</c:v>
                </c:pt>
                <c:pt idx="1997">
                  <c:v>11981.258049999995</c:v>
                </c:pt>
                <c:pt idx="1998">
                  <c:v>11989.158669999995</c:v>
                </c:pt>
                <c:pt idx="1999">
                  <c:v>11996.200509999995</c:v>
                </c:pt>
                <c:pt idx="2000">
                  <c:v>12002.843769999996</c:v>
                </c:pt>
                <c:pt idx="2001">
                  <c:v>12009.837639999996</c:v>
                </c:pt>
                <c:pt idx="2002">
                  <c:v>12016.571379999996</c:v>
                </c:pt>
                <c:pt idx="2003">
                  <c:v>12024.371769999996</c:v>
                </c:pt>
                <c:pt idx="2004">
                  <c:v>12032.289549999996</c:v>
                </c:pt>
                <c:pt idx="2005">
                  <c:v>12040.069269999996</c:v>
                </c:pt>
                <c:pt idx="2006">
                  <c:v>12047.293629999996</c:v>
                </c:pt>
                <c:pt idx="2007">
                  <c:v>12053.962629999996</c:v>
                </c:pt>
                <c:pt idx="2008">
                  <c:v>12060.826629999996</c:v>
                </c:pt>
                <c:pt idx="2009">
                  <c:v>12067.993659999996</c:v>
                </c:pt>
                <c:pt idx="2010">
                  <c:v>12074.896659999997</c:v>
                </c:pt>
                <c:pt idx="2011">
                  <c:v>12080.374859999996</c:v>
                </c:pt>
                <c:pt idx="2012">
                  <c:v>12082.976559999996</c:v>
                </c:pt>
                <c:pt idx="2013">
                  <c:v>12083.920759999995</c:v>
                </c:pt>
                <c:pt idx="2014">
                  <c:v>12083.920759999995</c:v>
                </c:pt>
                <c:pt idx="2015">
                  <c:v>12083.920759999995</c:v>
                </c:pt>
                <c:pt idx="2016">
                  <c:v>12083.920759999995</c:v>
                </c:pt>
                <c:pt idx="2017">
                  <c:v>12083.920759999995</c:v>
                </c:pt>
                <c:pt idx="2018">
                  <c:v>12083.920759999995</c:v>
                </c:pt>
                <c:pt idx="2019">
                  <c:v>12083.920759999995</c:v>
                </c:pt>
                <c:pt idx="2020">
                  <c:v>12083.920759999995</c:v>
                </c:pt>
                <c:pt idx="2021">
                  <c:v>12083.920759999995</c:v>
                </c:pt>
                <c:pt idx="2022">
                  <c:v>12083.920759999995</c:v>
                </c:pt>
                <c:pt idx="2023">
                  <c:v>12083.920759999995</c:v>
                </c:pt>
                <c:pt idx="2024">
                  <c:v>12083.920759999995</c:v>
                </c:pt>
                <c:pt idx="2025">
                  <c:v>12083.920759999995</c:v>
                </c:pt>
                <c:pt idx="2026">
                  <c:v>12083.920759999995</c:v>
                </c:pt>
                <c:pt idx="2027">
                  <c:v>12083.920759999995</c:v>
                </c:pt>
                <c:pt idx="2028">
                  <c:v>12083.920759999995</c:v>
                </c:pt>
                <c:pt idx="2029">
                  <c:v>12083.920759999995</c:v>
                </c:pt>
                <c:pt idx="2030">
                  <c:v>12083.920759999995</c:v>
                </c:pt>
                <c:pt idx="2031">
                  <c:v>12083.920759999995</c:v>
                </c:pt>
                <c:pt idx="2032">
                  <c:v>12083.920759999995</c:v>
                </c:pt>
                <c:pt idx="2033">
                  <c:v>12083.920759999995</c:v>
                </c:pt>
                <c:pt idx="2034">
                  <c:v>12083.920759999995</c:v>
                </c:pt>
                <c:pt idx="2035">
                  <c:v>12083.920759999995</c:v>
                </c:pt>
                <c:pt idx="2036">
                  <c:v>12083.920759999995</c:v>
                </c:pt>
                <c:pt idx="2037">
                  <c:v>12083.920759999995</c:v>
                </c:pt>
                <c:pt idx="2038">
                  <c:v>12083.920759999995</c:v>
                </c:pt>
                <c:pt idx="2039">
                  <c:v>12083.920759999995</c:v>
                </c:pt>
                <c:pt idx="2040">
                  <c:v>12083.920759999995</c:v>
                </c:pt>
                <c:pt idx="2041">
                  <c:v>12083.920759999995</c:v>
                </c:pt>
                <c:pt idx="2042">
                  <c:v>12083.920759999995</c:v>
                </c:pt>
                <c:pt idx="2043">
                  <c:v>12085.522459999995</c:v>
                </c:pt>
                <c:pt idx="2044">
                  <c:v>12087.988059999994</c:v>
                </c:pt>
                <c:pt idx="2045">
                  <c:v>12093.229359999994</c:v>
                </c:pt>
                <c:pt idx="2046">
                  <c:v>12100.050459999993</c:v>
                </c:pt>
                <c:pt idx="2047">
                  <c:v>12107.466559999993</c:v>
                </c:pt>
                <c:pt idx="2048">
                  <c:v>12115.763759999994</c:v>
                </c:pt>
                <c:pt idx="2049">
                  <c:v>12125.679659999994</c:v>
                </c:pt>
                <c:pt idx="2050">
                  <c:v>12134.680049999994</c:v>
                </c:pt>
                <c:pt idx="2051">
                  <c:v>12143.167709999994</c:v>
                </c:pt>
                <c:pt idx="2052">
                  <c:v>12151.708469999994</c:v>
                </c:pt>
                <c:pt idx="2053">
                  <c:v>12160.580399999993</c:v>
                </c:pt>
                <c:pt idx="2054">
                  <c:v>12169.264379999993</c:v>
                </c:pt>
                <c:pt idx="2055">
                  <c:v>12177.527069999993</c:v>
                </c:pt>
                <c:pt idx="2056">
                  <c:v>12185.939369999993</c:v>
                </c:pt>
                <c:pt idx="2057">
                  <c:v>12193.000769999993</c:v>
                </c:pt>
                <c:pt idx="2058">
                  <c:v>12200.244389999993</c:v>
                </c:pt>
                <c:pt idx="2059">
                  <c:v>12207.312839999993</c:v>
                </c:pt>
                <c:pt idx="2060">
                  <c:v>12215.096069999992</c:v>
                </c:pt>
                <c:pt idx="2061">
                  <c:v>12222.021299999993</c:v>
                </c:pt>
                <c:pt idx="2062">
                  <c:v>12228.921629999993</c:v>
                </c:pt>
                <c:pt idx="2063">
                  <c:v>12235.971569999994</c:v>
                </c:pt>
                <c:pt idx="2064">
                  <c:v>12243.286799999994</c:v>
                </c:pt>
                <c:pt idx="2065">
                  <c:v>12251.218319999994</c:v>
                </c:pt>
                <c:pt idx="2066">
                  <c:v>12259.546229999994</c:v>
                </c:pt>
                <c:pt idx="2067">
                  <c:v>12268.185479999995</c:v>
                </c:pt>
                <c:pt idx="2068">
                  <c:v>12276.206459999994</c:v>
                </c:pt>
                <c:pt idx="2069">
                  <c:v>12284.962709999994</c:v>
                </c:pt>
                <c:pt idx="2070">
                  <c:v>12293.782859999994</c:v>
                </c:pt>
                <c:pt idx="2071">
                  <c:v>12301.492499999993</c:v>
                </c:pt>
                <c:pt idx="2072">
                  <c:v>12310.469309999993</c:v>
                </c:pt>
                <c:pt idx="2073">
                  <c:v>12318.523559999992</c:v>
                </c:pt>
                <c:pt idx="2074">
                  <c:v>12327.591149999993</c:v>
                </c:pt>
                <c:pt idx="2075">
                  <c:v>12335.605739999994</c:v>
                </c:pt>
                <c:pt idx="2076">
                  <c:v>12344.899619999993</c:v>
                </c:pt>
                <c:pt idx="2077">
                  <c:v>12354.161549999993</c:v>
                </c:pt>
                <c:pt idx="2078">
                  <c:v>12362.968259999994</c:v>
                </c:pt>
                <c:pt idx="2079">
                  <c:v>12372.372749999995</c:v>
                </c:pt>
                <c:pt idx="2080">
                  <c:v>12381.900629999995</c:v>
                </c:pt>
                <c:pt idx="2081">
                  <c:v>12391.538459999994</c:v>
                </c:pt>
                <c:pt idx="2082">
                  <c:v>12400.864289999994</c:v>
                </c:pt>
                <c:pt idx="2083">
                  <c:v>12409.131389999993</c:v>
                </c:pt>
                <c:pt idx="2084">
                  <c:v>12417.236759999993</c:v>
                </c:pt>
                <c:pt idx="2085">
                  <c:v>12426.037079999993</c:v>
                </c:pt>
                <c:pt idx="2086">
                  <c:v>12434.758739999992</c:v>
                </c:pt>
                <c:pt idx="2087">
                  <c:v>12443.934299999992</c:v>
                </c:pt>
                <c:pt idx="2088">
                  <c:v>12454.031759999993</c:v>
                </c:pt>
                <c:pt idx="2089">
                  <c:v>12463.752659999993</c:v>
                </c:pt>
                <c:pt idx="2090">
                  <c:v>12474.278459999992</c:v>
                </c:pt>
                <c:pt idx="2091">
                  <c:v>12483.849749999992</c:v>
                </c:pt>
                <c:pt idx="2092">
                  <c:v>12492.073349999991</c:v>
                </c:pt>
                <c:pt idx="2093">
                  <c:v>12498.461449999992</c:v>
                </c:pt>
                <c:pt idx="2094">
                  <c:v>12506.136349999992</c:v>
                </c:pt>
                <c:pt idx="2095">
                  <c:v>12512.626849999991</c:v>
                </c:pt>
                <c:pt idx="2096">
                  <c:v>12519.105249999991</c:v>
                </c:pt>
                <c:pt idx="2097">
                  <c:v>12525.326349999992</c:v>
                </c:pt>
                <c:pt idx="2098">
                  <c:v>12531.089649999993</c:v>
                </c:pt>
                <c:pt idx="2099">
                  <c:v>12536.608949999993</c:v>
                </c:pt>
                <c:pt idx="2100">
                  <c:v>12541.758149999992</c:v>
                </c:pt>
                <c:pt idx="2101">
                  <c:v>12546.882949999992</c:v>
                </c:pt>
                <c:pt idx="2102">
                  <c:v>12549.281249999993</c:v>
                </c:pt>
                <c:pt idx="2103">
                  <c:v>12549.957649999993</c:v>
                </c:pt>
                <c:pt idx="2104">
                  <c:v>12549.957649999993</c:v>
                </c:pt>
                <c:pt idx="2105">
                  <c:v>12549.957649999993</c:v>
                </c:pt>
                <c:pt idx="2106">
                  <c:v>12549.957649999993</c:v>
                </c:pt>
                <c:pt idx="2107">
                  <c:v>12549.957649999993</c:v>
                </c:pt>
                <c:pt idx="2108">
                  <c:v>12549.957649999993</c:v>
                </c:pt>
                <c:pt idx="2109">
                  <c:v>12549.957649999993</c:v>
                </c:pt>
                <c:pt idx="2110">
                  <c:v>12549.957649999993</c:v>
                </c:pt>
                <c:pt idx="2111">
                  <c:v>12549.957649999993</c:v>
                </c:pt>
                <c:pt idx="2112">
                  <c:v>12549.957649999993</c:v>
                </c:pt>
                <c:pt idx="2113">
                  <c:v>12549.957649999993</c:v>
                </c:pt>
                <c:pt idx="2114">
                  <c:v>12549.957649999993</c:v>
                </c:pt>
                <c:pt idx="2115">
                  <c:v>12549.957649999993</c:v>
                </c:pt>
                <c:pt idx="2116">
                  <c:v>12549.957649999993</c:v>
                </c:pt>
                <c:pt idx="2117">
                  <c:v>12549.957649999993</c:v>
                </c:pt>
                <c:pt idx="2118">
                  <c:v>12549.957649999993</c:v>
                </c:pt>
                <c:pt idx="2119">
                  <c:v>12549.957649999993</c:v>
                </c:pt>
                <c:pt idx="2120">
                  <c:v>12549.957649999993</c:v>
                </c:pt>
                <c:pt idx="2121">
                  <c:v>12549.957649999993</c:v>
                </c:pt>
                <c:pt idx="2122">
                  <c:v>12549.957649999993</c:v>
                </c:pt>
                <c:pt idx="2123">
                  <c:v>12549.957649999993</c:v>
                </c:pt>
                <c:pt idx="2124">
                  <c:v>12549.957649999993</c:v>
                </c:pt>
                <c:pt idx="2125">
                  <c:v>12549.957649999993</c:v>
                </c:pt>
                <c:pt idx="2126">
                  <c:v>12549.957649999993</c:v>
                </c:pt>
                <c:pt idx="2127">
                  <c:v>12549.957649999993</c:v>
                </c:pt>
                <c:pt idx="2128">
                  <c:v>12549.957649999993</c:v>
                </c:pt>
                <c:pt idx="2129">
                  <c:v>12549.957649999993</c:v>
                </c:pt>
                <c:pt idx="2130">
                  <c:v>12549.957649999993</c:v>
                </c:pt>
                <c:pt idx="2131">
                  <c:v>12549.957649999993</c:v>
                </c:pt>
                <c:pt idx="2132">
                  <c:v>12549.957649999993</c:v>
                </c:pt>
                <c:pt idx="2133">
                  <c:v>12549.957649999993</c:v>
                </c:pt>
                <c:pt idx="2134">
                  <c:v>12549.957649999993</c:v>
                </c:pt>
                <c:pt idx="2135">
                  <c:v>12549.957649999993</c:v>
                </c:pt>
                <c:pt idx="2136">
                  <c:v>12549.957649999993</c:v>
                </c:pt>
                <c:pt idx="2137">
                  <c:v>12549.957649999993</c:v>
                </c:pt>
                <c:pt idx="2138">
                  <c:v>12549.957649999993</c:v>
                </c:pt>
                <c:pt idx="2139">
                  <c:v>12549.957649999993</c:v>
                </c:pt>
                <c:pt idx="2140">
                  <c:v>12549.957649999993</c:v>
                </c:pt>
                <c:pt idx="2141">
                  <c:v>12549.957649999993</c:v>
                </c:pt>
                <c:pt idx="2142">
                  <c:v>12549.957649999993</c:v>
                </c:pt>
                <c:pt idx="2143">
                  <c:v>12549.957649999993</c:v>
                </c:pt>
                <c:pt idx="2144">
                  <c:v>12549.957649999993</c:v>
                </c:pt>
                <c:pt idx="2145">
                  <c:v>12549.957649999993</c:v>
                </c:pt>
                <c:pt idx="2146">
                  <c:v>12550.082249999992</c:v>
                </c:pt>
                <c:pt idx="2147">
                  <c:v>12551.016749999992</c:v>
                </c:pt>
                <c:pt idx="2148">
                  <c:v>12552.487049999992</c:v>
                </c:pt>
                <c:pt idx="2149">
                  <c:v>12553.741449999992</c:v>
                </c:pt>
                <c:pt idx="2150">
                  <c:v>12556.324849999992</c:v>
                </c:pt>
                <c:pt idx="2151">
                  <c:v>12561.736049999992</c:v>
                </c:pt>
                <c:pt idx="2152">
                  <c:v>12568.604249999993</c:v>
                </c:pt>
                <c:pt idx="2153">
                  <c:v>12577.034649999992</c:v>
                </c:pt>
                <c:pt idx="2154">
                  <c:v>12584.945269999993</c:v>
                </c:pt>
                <c:pt idx="2155">
                  <c:v>12593.064329999994</c:v>
                </c:pt>
                <c:pt idx="2156">
                  <c:v>12601.552239999994</c:v>
                </c:pt>
                <c:pt idx="2157">
                  <c:v>12609.346519999994</c:v>
                </c:pt>
                <c:pt idx="2158">
                  <c:v>12617.406089999993</c:v>
                </c:pt>
                <c:pt idx="2159">
                  <c:v>12625.998219999994</c:v>
                </c:pt>
                <c:pt idx="2160">
                  <c:v>12634.253449999995</c:v>
                </c:pt>
                <c:pt idx="2161">
                  <c:v>12643.553969999995</c:v>
                </c:pt>
                <c:pt idx="2162">
                  <c:v>12653.289219999995</c:v>
                </c:pt>
                <c:pt idx="2163">
                  <c:v>12662.438149999994</c:v>
                </c:pt>
                <c:pt idx="2164">
                  <c:v>12672.963539999995</c:v>
                </c:pt>
                <c:pt idx="2165">
                  <c:v>12683.262639999995</c:v>
                </c:pt>
                <c:pt idx="2166">
                  <c:v>12693.049669999995</c:v>
                </c:pt>
                <c:pt idx="2167">
                  <c:v>12702.724109999996</c:v>
                </c:pt>
                <c:pt idx="2168">
                  <c:v>12711.821919999995</c:v>
                </c:pt>
                <c:pt idx="2169">
                  <c:v>12722.035969999995</c:v>
                </c:pt>
                <c:pt idx="2170">
                  <c:v>12731.510339999995</c:v>
                </c:pt>
                <c:pt idx="2171">
                  <c:v>12741.030099999994</c:v>
                </c:pt>
                <c:pt idx="2172">
                  <c:v>12750.062689999995</c:v>
                </c:pt>
                <c:pt idx="2173">
                  <c:v>12758.759039999995</c:v>
                </c:pt>
                <c:pt idx="2174">
                  <c:v>12766.553979999995</c:v>
                </c:pt>
                <c:pt idx="2175">
                  <c:v>12775.199869999995</c:v>
                </c:pt>
                <c:pt idx="2176">
                  <c:v>12783.513269999994</c:v>
                </c:pt>
                <c:pt idx="2177">
                  <c:v>12791.873379999994</c:v>
                </c:pt>
                <c:pt idx="2178">
                  <c:v>12799.136419999993</c:v>
                </c:pt>
                <c:pt idx="2179">
                  <c:v>12806.225609999994</c:v>
                </c:pt>
                <c:pt idx="2180">
                  <c:v>12812.048289999993</c:v>
                </c:pt>
                <c:pt idx="2181">
                  <c:v>12818.487919999994</c:v>
                </c:pt>
                <c:pt idx="2182">
                  <c:v>12826.271399999994</c:v>
                </c:pt>
                <c:pt idx="2183">
                  <c:v>12833.696169999994</c:v>
                </c:pt>
                <c:pt idx="2184">
                  <c:v>12841.407379999993</c:v>
                </c:pt>
                <c:pt idx="2185">
                  <c:v>12848.827079999994</c:v>
                </c:pt>
                <c:pt idx="2186">
                  <c:v>12855.812709999993</c:v>
                </c:pt>
                <c:pt idx="2187">
                  <c:v>12861.662269999993</c:v>
                </c:pt>
                <c:pt idx="2188">
                  <c:v>12867.959339999994</c:v>
                </c:pt>
                <c:pt idx="2189">
                  <c:v>12874.099749999994</c:v>
                </c:pt>
                <c:pt idx="2190">
                  <c:v>12879.831649999995</c:v>
                </c:pt>
                <c:pt idx="2191">
                  <c:v>12885.941429999995</c:v>
                </c:pt>
                <c:pt idx="2192">
                  <c:v>12890.889579999995</c:v>
                </c:pt>
                <c:pt idx="2193">
                  <c:v>12896.636239999996</c:v>
                </c:pt>
                <c:pt idx="2194">
                  <c:v>12901.753169999996</c:v>
                </c:pt>
                <c:pt idx="2195">
                  <c:v>12907.421829999996</c:v>
                </c:pt>
                <c:pt idx="2196">
                  <c:v>12912.986929999995</c:v>
                </c:pt>
                <c:pt idx="2197">
                  <c:v>12919.395269999995</c:v>
                </c:pt>
                <c:pt idx="2198">
                  <c:v>12925.434099999995</c:v>
                </c:pt>
                <c:pt idx="2199">
                  <c:v>12930.031909999994</c:v>
                </c:pt>
                <c:pt idx="2200">
                  <c:v>12935.811839999995</c:v>
                </c:pt>
                <c:pt idx="2201">
                  <c:v>12941.525889999995</c:v>
                </c:pt>
                <c:pt idx="2202">
                  <c:v>12947.537179999996</c:v>
                </c:pt>
                <c:pt idx="2203">
                  <c:v>12952.471229999996</c:v>
                </c:pt>
                <c:pt idx="2204">
                  <c:v>12957.893109999995</c:v>
                </c:pt>
                <c:pt idx="2205">
                  <c:v>12963.808549999996</c:v>
                </c:pt>
                <c:pt idx="2206">
                  <c:v>12970.112009999995</c:v>
                </c:pt>
                <c:pt idx="2207">
                  <c:v>12976.065129999995</c:v>
                </c:pt>
                <c:pt idx="2208">
                  <c:v>12981.414739999995</c:v>
                </c:pt>
                <c:pt idx="2209">
                  <c:v>12985.985669999995</c:v>
                </c:pt>
                <c:pt idx="2210">
                  <c:v>12991.634499999995</c:v>
                </c:pt>
                <c:pt idx="2211">
                  <c:v>12996.218869999995</c:v>
                </c:pt>
                <c:pt idx="2212">
                  <c:v>13002.367649999995</c:v>
                </c:pt>
                <c:pt idx="2213">
                  <c:v>13006.958409999994</c:v>
                </c:pt>
                <c:pt idx="2214">
                  <c:v>13012.536289999995</c:v>
                </c:pt>
                <c:pt idx="2215">
                  <c:v>13017.185219999994</c:v>
                </c:pt>
                <c:pt idx="2216">
                  <c:v>13023.075099999995</c:v>
                </c:pt>
                <c:pt idx="2217">
                  <c:v>13029.639439999995</c:v>
                </c:pt>
                <c:pt idx="2218">
                  <c:v>13035.028709999995</c:v>
                </c:pt>
                <c:pt idx="2219">
                  <c:v>13040.625099999996</c:v>
                </c:pt>
                <c:pt idx="2220">
                  <c:v>13046.696539999995</c:v>
                </c:pt>
                <c:pt idx="2221">
                  <c:v>13052.553149999996</c:v>
                </c:pt>
                <c:pt idx="2222">
                  <c:v>13058.177079999996</c:v>
                </c:pt>
                <c:pt idx="2223">
                  <c:v>13063.949299999997</c:v>
                </c:pt>
                <c:pt idx="2224">
                  <c:v>13069.331519999996</c:v>
                </c:pt>
                <c:pt idx="2225">
                  <c:v>13075.135689999996</c:v>
                </c:pt>
                <c:pt idx="2226">
                  <c:v>13080.972469999995</c:v>
                </c:pt>
                <c:pt idx="2227">
                  <c:v>13084.629569999996</c:v>
                </c:pt>
                <c:pt idx="2228">
                  <c:v>13086.350669999996</c:v>
                </c:pt>
                <c:pt idx="2229">
                  <c:v>13087.124969999995</c:v>
                </c:pt>
                <c:pt idx="2230">
                  <c:v>13088.059469999995</c:v>
                </c:pt>
                <c:pt idx="2231">
                  <c:v>13088.059469999995</c:v>
                </c:pt>
                <c:pt idx="2232">
                  <c:v>13088.059469999995</c:v>
                </c:pt>
                <c:pt idx="2233">
                  <c:v>13088.059469999995</c:v>
                </c:pt>
                <c:pt idx="2234">
                  <c:v>13088.059469999995</c:v>
                </c:pt>
                <c:pt idx="2235">
                  <c:v>13088.059469999995</c:v>
                </c:pt>
                <c:pt idx="2236">
                  <c:v>13088.059469999995</c:v>
                </c:pt>
                <c:pt idx="2237">
                  <c:v>13088.059469999995</c:v>
                </c:pt>
                <c:pt idx="2238">
                  <c:v>13088.059469999995</c:v>
                </c:pt>
                <c:pt idx="2239">
                  <c:v>13088.059469999995</c:v>
                </c:pt>
                <c:pt idx="2240">
                  <c:v>13088.059469999995</c:v>
                </c:pt>
                <c:pt idx="2241">
                  <c:v>13088.059469999995</c:v>
                </c:pt>
                <c:pt idx="2242">
                  <c:v>13088.059469999995</c:v>
                </c:pt>
                <c:pt idx="2243">
                  <c:v>13088.059469999995</c:v>
                </c:pt>
                <c:pt idx="2244">
                  <c:v>13088.059469999995</c:v>
                </c:pt>
                <c:pt idx="2245">
                  <c:v>13088.059469999995</c:v>
                </c:pt>
                <c:pt idx="2246">
                  <c:v>13088.059469999995</c:v>
                </c:pt>
                <c:pt idx="2247">
                  <c:v>13088.059469999995</c:v>
                </c:pt>
                <c:pt idx="2248">
                  <c:v>13088.059469999995</c:v>
                </c:pt>
                <c:pt idx="2249">
                  <c:v>13088.059469999995</c:v>
                </c:pt>
                <c:pt idx="2250">
                  <c:v>13088.059469999995</c:v>
                </c:pt>
                <c:pt idx="2251">
                  <c:v>13088.059469999995</c:v>
                </c:pt>
                <c:pt idx="2252">
                  <c:v>13088.059469999995</c:v>
                </c:pt>
                <c:pt idx="2253">
                  <c:v>13088.059469999995</c:v>
                </c:pt>
                <c:pt idx="2254">
                  <c:v>13088.059469999995</c:v>
                </c:pt>
                <c:pt idx="2255">
                  <c:v>13088.059469999995</c:v>
                </c:pt>
                <c:pt idx="2256">
                  <c:v>13089.029569999995</c:v>
                </c:pt>
                <c:pt idx="2257">
                  <c:v>13091.532069999996</c:v>
                </c:pt>
                <c:pt idx="2258">
                  <c:v>13096.737269999996</c:v>
                </c:pt>
                <c:pt idx="2259">
                  <c:v>13103.161469999995</c:v>
                </c:pt>
                <c:pt idx="2260">
                  <c:v>13112.588369999996</c:v>
                </c:pt>
                <c:pt idx="2261">
                  <c:v>13122.065269999996</c:v>
                </c:pt>
                <c:pt idx="2262">
                  <c:v>13130.439369999996</c:v>
                </c:pt>
                <c:pt idx="2263">
                  <c:v>13140.059269999996</c:v>
                </c:pt>
                <c:pt idx="2264">
                  <c:v>13149.940669999996</c:v>
                </c:pt>
                <c:pt idx="2265">
                  <c:v>13159.839569999996</c:v>
                </c:pt>
                <c:pt idx="2266">
                  <c:v>13170.695769999997</c:v>
                </c:pt>
                <c:pt idx="2267">
                  <c:v>13181.335969999996</c:v>
                </c:pt>
                <c:pt idx="2268">
                  <c:v>13190.911869999996</c:v>
                </c:pt>
                <c:pt idx="2269">
                  <c:v>13202.133169999996</c:v>
                </c:pt>
                <c:pt idx="2270">
                  <c:v>13212.406369999995</c:v>
                </c:pt>
                <c:pt idx="2271">
                  <c:v>13221.932469999994</c:v>
                </c:pt>
                <c:pt idx="2272">
                  <c:v>13232.058569999994</c:v>
                </c:pt>
                <c:pt idx="2273">
                  <c:v>13242.435469999993</c:v>
                </c:pt>
                <c:pt idx="2274">
                  <c:v>13253.290069999994</c:v>
                </c:pt>
                <c:pt idx="2275">
                  <c:v>13263.696569999993</c:v>
                </c:pt>
                <c:pt idx="2276">
                  <c:v>13275.136969999992</c:v>
                </c:pt>
                <c:pt idx="2277">
                  <c:v>13285.542669999992</c:v>
                </c:pt>
                <c:pt idx="2278">
                  <c:v>13296.473669999992</c:v>
                </c:pt>
                <c:pt idx="2279">
                  <c:v>13306.155069999992</c:v>
                </c:pt>
                <c:pt idx="2280">
                  <c:v>13316.539269999992</c:v>
                </c:pt>
                <c:pt idx="2281">
                  <c:v>13326.515169999991</c:v>
                </c:pt>
                <c:pt idx="2282">
                  <c:v>13337.077669999991</c:v>
                </c:pt>
                <c:pt idx="2283">
                  <c:v>13348.284869999992</c:v>
                </c:pt>
                <c:pt idx="2284">
                  <c:v>13359.237369999992</c:v>
                </c:pt>
                <c:pt idx="2285">
                  <c:v>13369.898569999992</c:v>
                </c:pt>
                <c:pt idx="2286">
                  <c:v>13380.168169999992</c:v>
                </c:pt>
                <c:pt idx="2287">
                  <c:v>13390.770469999992</c:v>
                </c:pt>
                <c:pt idx="2288">
                  <c:v>13401.156269999992</c:v>
                </c:pt>
                <c:pt idx="2289">
                  <c:v>13412.402469999992</c:v>
                </c:pt>
                <c:pt idx="2290">
                  <c:v>13424.038669999993</c:v>
                </c:pt>
                <c:pt idx="2291">
                  <c:v>13436.379269999992</c:v>
                </c:pt>
                <c:pt idx="2292">
                  <c:v>13448.858369999993</c:v>
                </c:pt>
                <c:pt idx="2293">
                  <c:v>13461.670969999992</c:v>
                </c:pt>
                <c:pt idx="2294">
                  <c:v>13474.911769999992</c:v>
                </c:pt>
                <c:pt idx="2295">
                  <c:v>13487.292969999991</c:v>
                </c:pt>
                <c:pt idx="2296">
                  <c:v>13499.830969999992</c:v>
                </c:pt>
                <c:pt idx="2297">
                  <c:v>13512.702469999991</c:v>
                </c:pt>
                <c:pt idx="2298">
                  <c:v>13526.29746999999</c:v>
                </c:pt>
                <c:pt idx="2299">
                  <c:v>13539.71656999999</c:v>
                </c:pt>
                <c:pt idx="2300">
                  <c:v>13551.76716999999</c:v>
                </c:pt>
                <c:pt idx="2301">
                  <c:v>13564.05416999999</c:v>
                </c:pt>
                <c:pt idx="2302">
                  <c:v>13575.617669999991</c:v>
                </c:pt>
                <c:pt idx="2303">
                  <c:v>13588.468969999991</c:v>
                </c:pt>
                <c:pt idx="2304">
                  <c:v>13600.989969999991</c:v>
                </c:pt>
                <c:pt idx="2305">
                  <c:v>13613.746569999992</c:v>
                </c:pt>
                <c:pt idx="2306">
                  <c:v>13627.030869999991</c:v>
                </c:pt>
                <c:pt idx="2307">
                  <c:v>13640.257069999991</c:v>
                </c:pt>
                <c:pt idx="2308">
                  <c:v>13653.28746999999</c:v>
                </c:pt>
                <c:pt idx="2309">
                  <c:v>13665.88886999999</c:v>
                </c:pt>
                <c:pt idx="2310">
                  <c:v>13679.50586999999</c:v>
                </c:pt>
                <c:pt idx="2311">
                  <c:v>13693.80736999999</c:v>
                </c:pt>
                <c:pt idx="2312">
                  <c:v>13708.32296999999</c:v>
                </c:pt>
                <c:pt idx="2313">
                  <c:v>13722.29416999999</c:v>
                </c:pt>
                <c:pt idx="2314">
                  <c:v>13737.06686999999</c:v>
                </c:pt>
                <c:pt idx="2315">
                  <c:v>13751.33096999999</c:v>
                </c:pt>
                <c:pt idx="2316">
                  <c:v>13765.49636999999</c:v>
                </c:pt>
                <c:pt idx="2317">
                  <c:v>13779.27176999999</c:v>
                </c:pt>
                <c:pt idx="2318">
                  <c:v>13793.574869999989</c:v>
                </c:pt>
                <c:pt idx="2319">
                  <c:v>13807.99656999999</c:v>
                </c:pt>
                <c:pt idx="2320">
                  <c:v>13822.80826999999</c:v>
                </c:pt>
                <c:pt idx="2321">
                  <c:v>13838.636369999991</c:v>
                </c:pt>
                <c:pt idx="2322">
                  <c:v>13854.405569999992</c:v>
                </c:pt>
                <c:pt idx="2323">
                  <c:v>13870.781269999992</c:v>
                </c:pt>
                <c:pt idx="2324">
                  <c:v>13887.412469999992</c:v>
                </c:pt>
                <c:pt idx="2325">
                  <c:v>13903.673569999992</c:v>
                </c:pt>
                <c:pt idx="2326">
                  <c:v>13920.148769999993</c:v>
                </c:pt>
                <c:pt idx="2327">
                  <c:v>13936.857169999992</c:v>
                </c:pt>
                <c:pt idx="2328">
                  <c:v>13952.667769999993</c:v>
                </c:pt>
                <c:pt idx="2329">
                  <c:v>13968.615269999993</c:v>
                </c:pt>
                <c:pt idx="2330">
                  <c:v>13983.937969999994</c:v>
                </c:pt>
                <c:pt idx="2331">
                  <c:v>13999.044969999994</c:v>
                </c:pt>
                <c:pt idx="2332">
                  <c:v>14015.225669999994</c:v>
                </c:pt>
                <c:pt idx="2333">
                  <c:v>14031.270269999994</c:v>
                </c:pt>
                <c:pt idx="2334">
                  <c:v>14045.379669999993</c:v>
                </c:pt>
                <c:pt idx="2335">
                  <c:v>14058.911869999993</c:v>
                </c:pt>
                <c:pt idx="2336">
                  <c:v>14072.972569999993</c:v>
                </c:pt>
                <c:pt idx="2337">
                  <c:v>14085.732569999993</c:v>
                </c:pt>
                <c:pt idx="2338">
                  <c:v>14098.667669999993</c:v>
                </c:pt>
                <c:pt idx="2339">
                  <c:v>14112.599269999993</c:v>
                </c:pt>
                <c:pt idx="2340">
                  <c:v>14126.143269999993</c:v>
                </c:pt>
                <c:pt idx="2341">
                  <c:v>14138.707969999994</c:v>
                </c:pt>
                <c:pt idx="2342">
                  <c:v>14151.879169999995</c:v>
                </c:pt>
                <c:pt idx="2343">
                  <c:v>14163.633469999995</c:v>
                </c:pt>
                <c:pt idx="2344">
                  <c:v>14175.601069999995</c:v>
                </c:pt>
                <c:pt idx="2345">
                  <c:v>14187.081569999995</c:v>
                </c:pt>
                <c:pt idx="2346">
                  <c:v>14198.462569999994</c:v>
                </c:pt>
                <c:pt idx="2347">
                  <c:v>14209.036569999995</c:v>
                </c:pt>
                <c:pt idx="2348">
                  <c:v>14220.099569999995</c:v>
                </c:pt>
                <c:pt idx="2349">
                  <c:v>14233.194569999994</c:v>
                </c:pt>
                <c:pt idx="2350">
                  <c:v>14243.190569999993</c:v>
                </c:pt>
                <c:pt idx="2351">
                  <c:v>14254.935669999993</c:v>
                </c:pt>
                <c:pt idx="2352">
                  <c:v>14267.121569999994</c:v>
                </c:pt>
                <c:pt idx="2353">
                  <c:v>14277.137769999994</c:v>
                </c:pt>
                <c:pt idx="2354">
                  <c:v>14286.134869999994</c:v>
                </c:pt>
                <c:pt idx="2355">
                  <c:v>14292.206269999995</c:v>
                </c:pt>
                <c:pt idx="2356">
                  <c:v>14296.449969999996</c:v>
                </c:pt>
                <c:pt idx="2357">
                  <c:v>14298.765769999996</c:v>
                </c:pt>
                <c:pt idx="2358">
                  <c:v>14298.917069999996</c:v>
                </c:pt>
                <c:pt idx="2359">
                  <c:v>14298.917069999996</c:v>
                </c:pt>
                <c:pt idx="2360">
                  <c:v>14298.917069999996</c:v>
                </c:pt>
                <c:pt idx="2361">
                  <c:v>14298.917069999996</c:v>
                </c:pt>
                <c:pt idx="2362">
                  <c:v>14298.917069999996</c:v>
                </c:pt>
                <c:pt idx="2363">
                  <c:v>14298.917069999996</c:v>
                </c:pt>
                <c:pt idx="2364">
                  <c:v>14298.917069999996</c:v>
                </c:pt>
                <c:pt idx="2365">
                  <c:v>14298.917069999996</c:v>
                </c:pt>
                <c:pt idx="2366">
                  <c:v>14298.917069999996</c:v>
                </c:pt>
                <c:pt idx="2367">
                  <c:v>14298.917069999996</c:v>
                </c:pt>
                <c:pt idx="2368">
                  <c:v>14298.917069999996</c:v>
                </c:pt>
                <c:pt idx="2369">
                  <c:v>14298.917069999996</c:v>
                </c:pt>
                <c:pt idx="2370">
                  <c:v>14298.917069999996</c:v>
                </c:pt>
                <c:pt idx="2371">
                  <c:v>14298.917069999996</c:v>
                </c:pt>
                <c:pt idx="2372">
                  <c:v>14298.917069999996</c:v>
                </c:pt>
                <c:pt idx="2373">
                  <c:v>14298.917069999996</c:v>
                </c:pt>
                <c:pt idx="2374">
                  <c:v>14298.917069999996</c:v>
                </c:pt>
                <c:pt idx="2375">
                  <c:v>14298.917069999996</c:v>
                </c:pt>
                <c:pt idx="2376">
                  <c:v>14298.917069999996</c:v>
                </c:pt>
                <c:pt idx="2377">
                  <c:v>14298.917069999996</c:v>
                </c:pt>
                <c:pt idx="2378">
                  <c:v>14298.917069999996</c:v>
                </c:pt>
                <c:pt idx="2379">
                  <c:v>14298.917069999996</c:v>
                </c:pt>
                <c:pt idx="2380">
                  <c:v>14298.917069999996</c:v>
                </c:pt>
                <c:pt idx="2381">
                  <c:v>14298.917069999996</c:v>
                </c:pt>
                <c:pt idx="2382">
                  <c:v>14298.917069999996</c:v>
                </c:pt>
                <c:pt idx="2383">
                  <c:v>14298.917069999996</c:v>
                </c:pt>
                <c:pt idx="2384">
                  <c:v>14298.917069999996</c:v>
                </c:pt>
                <c:pt idx="2385">
                  <c:v>14298.917069999996</c:v>
                </c:pt>
                <c:pt idx="2386">
                  <c:v>14298.917069999996</c:v>
                </c:pt>
                <c:pt idx="2387">
                  <c:v>14298.917069999996</c:v>
                </c:pt>
                <c:pt idx="2388">
                  <c:v>14298.917069999996</c:v>
                </c:pt>
                <c:pt idx="2389">
                  <c:v>14298.917069999996</c:v>
                </c:pt>
                <c:pt idx="2390">
                  <c:v>14298.917069999996</c:v>
                </c:pt>
                <c:pt idx="2391">
                  <c:v>14298.917069999996</c:v>
                </c:pt>
                <c:pt idx="2392">
                  <c:v>14298.917069999996</c:v>
                </c:pt>
                <c:pt idx="2393">
                  <c:v>14298.917069999996</c:v>
                </c:pt>
                <c:pt idx="2394">
                  <c:v>14298.917069999996</c:v>
                </c:pt>
                <c:pt idx="2395">
                  <c:v>14298.917069999996</c:v>
                </c:pt>
                <c:pt idx="2396">
                  <c:v>14298.917069999996</c:v>
                </c:pt>
                <c:pt idx="2397">
                  <c:v>14298.917069999996</c:v>
                </c:pt>
                <c:pt idx="2398">
                  <c:v>14298.917069999996</c:v>
                </c:pt>
                <c:pt idx="2399">
                  <c:v>14298.917069999996</c:v>
                </c:pt>
                <c:pt idx="2400">
                  <c:v>14298.917069999996</c:v>
                </c:pt>
                <c:pt idx="2401">
                  <c:v>14298.917069999996</c:v>
                </c:pt>
                <c:pt idx="2402">
                  <c:v>14298.917069999996</c:v>
                </c:pt>
                <c:pt idx="2403">
                  <c:v>14298.917069999996</c:v>
                </c:pt>
                <c:pt idx="2404">
                  <c:v>14298.917069999996</c:v>
                </c:pt>
                <c:pt idx="2405">
                  <c:v>14298.917069999996</c:v>
                </c:pt>
                <c:pt idx="2406">
                  <c:v>14298.917069999996</c:v>
                </c:pt>
                <c:pt idx="2407">
                  <c:v>14298.917069999996</c:v>
                </c:pt>
                <c:pt idx="2408">
                  <c:v>14298.917069999996</c:v>
                </c:pt>
                <c:pt idx="2409">
                  <c:v>14298.917069999996</c:v>
                </c:pt>
                <c:pt idx="2410">
                  <c:v>14298.917069999996</c:v>
                </c:pt>
                <c:pt idx="2411">
                  <c:v>14298.917069999996</c:v>
                </c:pt>
                <c:pt idx="2412">
                  <c:v>14298.917069999996</c:v>
                </c:pt>
                <c:pt idx="2413">
                  <c:v>14298.917069999996</c:v>
                </c:pt>
                <c:pt idx="2414">
                  <c:v>14298.917069999996</c:v>
                </c:pt>
                <c:pt idx="2415">
                  <c:v>14298.917069999996</c:v>
                </c:pt>
                <c:pt idx="2416">
                  <c:v>14298.917069999996</c:v>
                </c:pt>
                <c:pt idx="2417">
                  <c:v>14298.917069999996</c:v>
                </c:pt>
                <c:pt idx="2418">
                  <c:v>14298.917069999996</c:v>
                </c:pt>
                <c:pt idx="2419">
                  <c:v>14298.917069999996</c:v>
                </c:pt>
                <c:pt idx="2420">
                  <c:v>14298.917069999996</c:v>
                </c:pt>
                <c:pt idx="2421">
                  <c:v>14298.917069999996</c:v>
                </c:pt>
                <c:pt idx="2422">
                  <c:v>14298.917069999996</c:v>
                </c:pt>
                <c:pt idx="2423">
                  <c:v>14298.917069999996</c:v>
                </c:pt>
                <c:pt idx="2424">
                  <c:v>14301.127369999997</c:v>
                </c:pt>
                <c:pt idx="2425">
                  <c:v>14305.254069999997</c:v>
                </c:pt>
                <c:pt idx="2426">
                  <c:v>14311.486169999996</c:v>
                </c:pt>
                <c:pt idx="2427">
                  <c:v>14320.094069999997</c:v>
                </c:pt>
                <c:pt idx="2428">
                  <c:v>14331.509369999998</c:v>
                </c:pt>
                <c:pt idx="2429">
                  <c:v>14344.759669999998</c:v>
                </c:pt>
                <c:pt idx="2430">
                  <c:v>14357.082769999997</c:v>
                </c:pt>
                <c:pt idx="2431">
                  <c:v>14371.939969999998</c:v>
                </c:pt>
                <c:pt idx="2432">
                  <c:v>14388.305469999998</c:v>
                </c:pt>
                <c:pt idx="2433">
                  <c:v>14404.326769999998</c:v>
                </c:pt>
                <c:pt idx="2434">
                  <c:v>14420.248869999998</c:v>
                </c:pt>
                <c:pt idx="2435">
                  <c:v>14436.677969999997</c:v>
                </c:pt>
                <c:pt idx="2436">
                  <c:v>14453.068069999998</c:v>
                </c:pt>
                <c:pt idx="2437">
                  <c:v>14468.483169999998</c:v>
                </c:pt>
                <c:pt idx="2438">
                  <c:v>14483.868169999998</c:v>
                </c:pt>
                <c:pt idx="2439">
                  <c:v>14499.304469999997</c:v>
                </c:pt>
                <c:pt idx="2440">
                  <c:v>14514.591569999997</c:v>
                </c:pt>
                <c:pt idx="2441">
                  <c:v>14530.018169999998</c:v>
                </c:pt>
                <c:pt idx="2442">
                  <c:v>14545.031469999998</c:v>
                </c:pt>
                <c:pt idx="2443">
                  <c:v>14560.498369999998</c:v>
                </c:pt>
                <c:pt idx="2444">
                  <c:v>14576.256069999998</c:v>
                </c:pt>
                <c:pt idx="2445">
                  <c:v>14591.527969999997</c:v>
                </c:pt>
                <c:pt idx="2446">
                  <c:v>14607.409469999997</c:v>
                </c:pt>
                <c:pt idx="2447">
                  <c:v>14623.251969999998</c:v>
                </c:pt>
                <c:pt idx="2448">
                  <c:v>14638.882969999997</c:v>
                </c:pt>
                <c:pt idx="2449">
                  <c:v>14654.208769999997</c:v>
                </c:pt>
                <c:pt idx="2450">
                  <c:v>14669.507869999998</c:v>
                </c:pt>
                <c:pt idx="2451">
                  <c:v>14684.227469999998</c:v>
                </c:pt>
                <c:pt idx="2452">
                  <c:v>14699.897469999998</c:v>
                </c:pt>
                <c:pt idx="2453">
                  <c:v>14715.091869999998</c:v>
                </c:pt>
                <c:pt idx="2454">
                  <c:v>14730.573669999998</c:v>
                </c:pt>
                <c:pt idx="2455">
                  <c:v>14745.941869999999</c:v>
                </c:pt>
                <c:pt idx="2456">
                  <c:v>14761.019269999999</c:v>
                </c:pt>
                <c:pt idx="2457">
                  <c:v>14776.064469999999</c:v>
                </c:pt>
                <c:pt idx="2458">
                  <c:v>14790.922269999999</c:v>
                </c:pt>
                <c:pt idx="2459">
                  <c:v>14806.88307</c:v>
                </c:pt>
                <c:pt idx="2460">
                  <c:v>14821.97567</c:v>
                </c:pt>
                <c:pt idx="2461">
                  <c:v>14837.55617</c:v>
                </c:pt>
                <c:pt idx="2462">
                  <c:v>14853.07307</c:v>
                </c:pt>
                <c:pt idx="2463">
                  <c:v>14868.94857</c:v>
                </c:pt>
                <c:pt idx="2464">
                  <c:v>14884.73717</c:v>
                </c:pt>
                <c:pt idx="2465">
                  <c:v>14900.42447</c:v>
                </c:pt>
                <c:pt idx="2466">
                  <c:v>14915.652669999999</c:v>
                </c:pt>
                <c:pt idx="2467">
                  <c:v>14931.472669999999</c:v>
                </c:pt>
                <c:pt idx="2468">
                  <c:v>14947.602569999999</c:v>
                </c:pt>
                <c:pt idx="2469">
                  <c:v>14963.06187</c:v>
                </c:pt>
                <c:pt idx="2470">
                  <c:v>14978.09427</c:v>
                </c:pt>
                <c:pt idx="2471">
                  <c:v>14994.28097</c:v>
                </c:pt>
                <c:pt idx="2472">
                  <c:v>15008.85867</c:v>
                </c:pt>
                <c:pt idx="2473">
                  <c:v>15021.74087</c:v>
                </c:pt>
                <c:pt idx="2474">
                  <c:v>15033.751969999999</c:v>
                </c:pt>
                <c:pt idx="2475">
                  <c:v>15045.469869999999</c:v>
                </c:pt>
                <c:pt idx="2476">
                  <c:v>15057.346169999999</c:v>
                </c:pt>
                <c:pt idx="2477">
                  <c:v>15069.914569999999</c:v>
                </c:pt>
                <c:pt idx="2478">
                  <c:v>15082.337669999999</c:v>
                </c:pt>
                <c:pt idx="2479">
                  <c:v>15094.013169999998</c:v>
                </c:pt>
                <c:pt idx="2480">
                  <c:v>15104.458869999999</c:v>
                </c:pt>
                <c:pt idx="2481">
                  <c:v>15115.597969999999</c:v>
                </c:pt>
                <c:pt idx="2482">
                  <c:v>15126.827369999999</c:v>
                </c:pt>
                <c:pt idx="2483">
                  <c:v>15135.768469999999</c:v>
                </c:pt>
                <c:pt idx="2484">
                  <c:v>15144.474769999999</c:v>
                </c:pt>
                <c:pt idx="2485">
                  <c:v>15153.033669999999</c:v>
                </c:pt>
                <c:pt idx="2486">
                  <c:v>15161.903569999999</c:v>
                </c:pt>
                <c:pt idx="2487">
                  <c:v>15171.412169999998</c:v>
                </c:pt>
                <c:pt idx="2488">
                  <c:v>15181.513369999997</c:v>
                </c:pt>
                <c:pt idx="2489">
                  <c:v>15191.279269999997</c:v>
                </c:pt>
                <c:pt idx="2490">
                  <c:v>15200.616169999998</c:v>
                </c:pt>
                <c:pt idx="2491">
                  <c:v>15210.342069999997</c:v>
                </c:pt>
                <c:pt idx="2492">
                  <c:v>15220.878369999997</c:v>
                </c:pt>
                <c:pt idx="2493">
                  <c:v>15232.576069999997</c:v>
                </c:pt>
                <c:pt idx="2494">
                  <c:v>15240.271969999998</c:v>
                </c:pt>
                <c:pt idx="2495">
                  <c:v>15246.810869999998</c:v>
                </c:pt>
                <c:pt idx="2496">
                  <c:v>15253.215169999998</c:v>
                </c:pt>
                <c:pt idx="2497">
                  <c:v>15258.467969999998</c:v>
                </c:pt>
                <c:pt idx="2498">
                  <c:v>15260.778869999998</c:v>
                </c:pt>
                <c:pt idx="2499">
                  <c:v>15261.740069999998</c:v>
                </c:pt>
                <c:pt idx="2500">
                  <c:v>15261.740069999998</c:v>
                </c:pt>
                <c:pt idx="2501">
                  <c:v>15261.740069999998</c:v>
                </c:pt>
                <c:pt idx="2502">
                  <c:v>15261.740069999998</c:v>
                </c:pt>
                <c:pt idx="2503">
                  <c:v>15261.740069999998</c:v>
                </c:pt>
                <c:pt idx="2504">
                  <c:v>15261.740069999998</c:v>
                </c:pt>
                <c:pt idx="2505">
                  <c:v>15261.740069999998</c:v>
                </c:pt>
                <c:pt idx="2506">
                  <c:v>15261.740069999998</c:v>
                </c:pt>
                <c:pt idx="2507">
                  <c:v>15261.740069999998</c:v>
                </c:pt>
                <c:pt idx="2508">
                  <c:v>15261.740069999998</c:v>
                </c:pt>
                <c:pt idx="2509">
                  <c:v>15261.740069999998</c:v>
                </c:pt>
                <c:pt idx="2510">
                  <c:v>15261.740069999998</c:v>
                </c:pt>
                <c:pt idx="2511">
                  <c:v>15261.740069999998</c:v>
                </c:pt>
                <c:pt idx="2512">
                  <c:v>15261.740069999998</c:v>
                </c:pt>
                <c:pt idx="2513">
                  <c:v>15261.740069999998</c:v>
                </c:pt>
                <c:pt idx="2514">
                  <c:v>15261.740069999998</c:v>
                </c:pt>
                <c:pt idx="2515">
                  <c:v>15261.740069999998</c:v>
                </c:pt>
                <c:pt idx="2516">
                  <c:v>15261.740069999998</c:v>
                </c:pt>
                <c:pt idx="2517">
                  <c:v>15261.740069999998</c:v>
                </c:pt>
                <c:pt idx="2518">
                  <c:v>15261.740069999998</c:v>
                </c:pt>
                <c:pt idx="2519">
                  <c:v>15261.740069999998</c:v>
                </c:pt>
                <c:pt idx="2520">
                  <c:v>15261.740069999998</c:v>
                </c:pt>
                <c:pt idx="2521">
                  <c:v>15261.740069999998</c:v>
                </c:pt>
                <c:pt idx="2522">
                  <c:v>15261.740069999998</c:v>
                </c:pt>
                <c:pt idx="2523">
                  <c:v>15261.740069999998</c:v>
                </c:pt>
                <c:pt idx="2524">
                  <c:v>15262.570169999997</c:v>
                </c:pt>
                <c:pt idx="2525">
                  <c:v>15265.964969999997</c:v>
                </c:pt>
                <c:pt idx="2526">
                  <c:v>15272.320869999998</c:v>
                </c:pt>
                <c:pt idx="2527">
                  <c:v>15278.190969999998</c:v>
                </c:pt>
                <c:pt idx="2528">
                  <c:v>15285.413069999999</c:v>
                </c:pt>
                <c:pt idx="2529">
                  <c:v>15295.777869999998</c:v>
                </c:pt>
                <c:pt idx="2530">
                  <c:v>15308.060369999997</c:v>
                </c:pt>
                <c:pt idx="2531">
                  <c:v>15321.129269999998</c:v>
                </c:pt>
                <c:pt idx="2532">
                  <c:v>15335.706469999997</c:v>
                </c:pt>
                <c:pt idx="2533">
                  <c:v>15349.994369999997</c:v>
                </c:pt>
                <c:pt idx="2534">
                  <c:v>15363.904569999997</c:v>
                </c:pt>
                <c:pt idx="2535">
                  <c:v>15375.992369999996</c:v>
                </c:pt>
                <c:pt idx="2536">
                  <c:v>15390.604569999996</c:v>
                </c:pt>
                <c:pt idx="2537">
                  <c:v>15404.302169999995</c:v>
                </c:pt>
                <c:pt idx="2538">
                  <c:v>15419.758569999995</c:v>
                </c:pt>
                <c:pt idx="2539">
                  <c:v>15435.461069999994</c:v>
                </c:pt>
                <c:pt idx="2540">
                  <c:v>15449.191969999994</c:v>
                </c:pt>
                <c:pt idx="2541">
                  <c:v>15463.454469999995</c:v>
                </c:pt>
                <c:pt idx="2542">
                  <c:v>15475.828369999996</c:v>
                </c:pt>
                <c:pt idx="2543">
                  <c:v>15488.993569999995</c:v>
                </c:pt>
                <c:pt idx="2544">
                  <c:v>15501.240769999995</c:v>
                </c:pt>
                <c:pt idx="2545">
                  <c:v>15511.617669999994</c:v>
                </c:pt>
                <c:pt idx="2546">
                  <c:v>15523.317769999994</c:v>
                </c:pt>
                <c:pt idx="2547">
                  <c:v>15535.233162999994</c:v>
                </c:pt>
                <c:pt idx="2548">
                  <c:v>15546.840506999994</c:v>
                </c:pt>
                <c:pt idx="2549">
                  <c:v>15558.336118999994</c:v>
                </c:pt>
                <c:pt idx="2550">
                  <c:v>15570.828071999995</c:v>
                </c:pt>
                <c:pt idx="2551">
                  <c:v>15583.156122999995</c:v>
                </c:pt>
                <c:pt idx="2552">
                  <c:v>15595.886026999995</c:v>
                </c:pt>
                <c:pt idx="2553">
                  <c:v>15608.353735999995</c:v>
                </c:pt>
                <c:pt idx="2554">
                  <c:v>15619.826420999996</c:v>
                </c:pt>
                <c:pt idx="2555">
                  <c:v>15632.161056999996</c:v>
                </c:pt>
                <c:pt idx="2556">
                  <c:v>15643.792375999996</c:v>
                </c:pt>
                <c:pt idx="2557">
                  <c:v>15655.180475999996</c:v>
                </c:pt>
                <c:pt idx="2558">
                  <c:v>15667.384941999995</c:v>
                </c:pt>
                <c:pt idx="2559">
                  <c:v>15678.431529999994</c:v>
                </c:pt>
                <c:pt idx="2560">
                  <c:v>15689.209337999995</c:v>
                </c:pt>
                <c:pt idx="2561">
                  <c:v>15700.730779999994</c:v>
                </c:pt>
                <c:pt idx="2562">
                  <c:v>15711.737319999995</c:v>
                </c:pt>
                <c:pt idx="2563">
                  <c:v>15723.308835999995</c:v>
                </c:pt>
                <c:pt idx="2564">
                  <c:v>15735.123570999995</c:v>
                </c:pt>
                <c:pt idx="2565">
                  <c:v>15746.689549999996</c:v>
                </c:pt>
                <c:pt idx="2566">
                  <c:v>15757.884504999996</c:v>
                </c:pt>
                <c:pt idx="2567">
                  <c:v>15769.157190999997</c:v>
                </c:pt>
                <c:pt idx="2568">
                  <c:v>15780.308925999996</c:v>
                </c:pt>
                <c:pt idx="2569">
                  <c:v>15791.646172999996</c:v>
                </c:pt>
                <c:pt idx="2570">
                  <c:v>15803.763150999996</c:v>
                </c:pt>
                <c:pt idx="2571">
                  <c:v>15815.775250999995</c:v>
                </c:pt>
                <c:pt idx="2572">
                  <c:v>15827.759155999995</c:v>
                </c:pt>
                <c:pt idx="2573">
                  <c:v>15839.736206999994</c:v>
                </c:pt>
                <c:pt idx="2574">
                  <c:v>15851.456330999994</c:v>
                </c:pt>
                <c:pt idx="2575">
                  <c:v>15863.574356999994</c:v>
                </c:pt>
                <c:pt idx="2576">
                  <c:v>15876.155114999994</c:v>
                </c:pt>
                <c:pt idx="2577">
                  <c:v>15887.604872999995</c:v>
                </c:pt>
                <c:pt idx="2578">
                  <c:v>15899.416435999994</c:v>
                </c:pt>
                <c:pt idx="2579">
                  <c:v>15911.278851999994</c:v>
                </c:pt>
                <c:pt idx="2580">
                  <c:v>15922.860365999994</c:v>
                </c:pt>
                <c:pt idx="2581">
                  <c:v>15935.306733999994</c:v>
                </c:pt>
                <c:pt idx="2582">
                  <c:v>15946.509321999994</c:v>
                </c:pt>
                <c:pt idx="2583">
                  <c:v>15957.872129999994</c:v>
                </c:pt>
                <c:pt idx="2584">
                  <c:v>15968.731888999995</c:v>
                </c:pt>
                <c:pt idx="2585">
                  <c:v>15979.766354999994</c:v>
                </c:pt>
                <c:pt idx="2586">
                  <c:v>15991.103601999994</c:v>
                </c:pt>
                <c:pt idx="2587">
                  <c:v>16002.688556999994</c:v>
                </c:pt>
                <c:pt idx="2588">
                  <c:v>16013.766511999995</c:v>
                </c:pt>
                <c:pt idx="2589">
                  <c:v>16024.247613999994</c:v>
                </c:pt>
                <c:pt idx="2590">
                  <c:v>16035.063642999994</c:v>
                </c:pt>
                <c:pt idx="2591">
                  <c:v>16045.886256999995</c:v>
                </c:pt>
                <c:pt idx="2592">
                  <c:v>16056.796358999994</c:v>
                </c:pt>
                <c:pt idx="2593">
                  <c:v>16067.575752999994</c:v>
                </c:pt>
                <c:pt idx="2594">
                  <c:v>16078.231292999993</c:v>
                </c:pt>
                <c:pt idx="2595">
                  <c:v>16089.554052999993</c:v>
                </c:pt>
                <c:pt idx="2596">
                  <c:v>16101.032543999992</c:v>
                </c:pt>
                <c:pt idx="2597">
                  <c:v>16112.120765999993</c:v>
                </c:pt>
                <c:pt idx="2598">
                  <c:v>16123.537329999992</c:v>
                </c:pt>
                <c:pt idx="2599">
                  <c:v>16135.273795999992</c:v>
                </c:pt>
                <c:pt idx="2600">
                  <c:v>16146.911968999992</c:v>
                </c:pt>
                <c:pt idx="2601">
                  <c:v>16158.873994999991</c:v>
                </c:pt>
                <c:pt idx="2602">
                  <c:v>16170.596752999991</c:v>
                </c:pt>
                <c:pt idx="2603">
                  <c:v>16182.230974999991</c:v>
                </c:pt>
                <c:pt idx="2604">
                  <c:v>16193.908416999991</c:v>
                </c:pt>
                <c:pt idx="2605">
                  <c:v>16205.012980999991</c:v>
                </c:pt>
                <c:pt idx="2606">
                  <c:v>16215.681959999991</c:v>
                </c:pt>
                <c:pt idx="2607">
                  <c:v>16226.99627999999</c:v>
                </c:pt>
                <c:pt idx="2608">
                  <c:v>16237.70689299999</c:v>
                </c:pt>
                <c:pt idx="2609">
                  <c:v>16249.16904199999</c:v>
                </c:pt>
                <c:pt idx="2610">
                  <c:v>16260.028800999991</c:v>
                </c:pt>
                <c:pt idx="2611">
                  <c:v>16271.924169999991</c:v>
                </c:pt>
                <c:pt idx="2612">
                  <c:v>16283.389221999991</c:v>
                </c:pt>
                <c:pt idx="2613">
                  <c:v>16294.03000599999</c:v>
                </c:pt>
                <c:pt idx="2614">
                  <c:v>16305.710081999991</c:v>
                </c:pt>
                <c:pt idx="2615">
                  <c:v>16316.91820699999</c:v>
                </c:pt>
                <c:pt idx="2616">
                  <c:v>16328.264941999989</c:v>
                </c:pt>
                <c:pt idx="2617">
                  <c:v>16339.32101799999</c:v>
                </c:pt>
                <c:pt idx="2618">
                  <c:v>16351.14102099999</c:v>
                </c:pt>
                <c:pt idx="2619">
                  <c:v>16362.240316999991</c:v>
                </c:pt>
                <c:pt idx="2620">
                  <c:v>16373.907222999991</c:v>
                </c:pt>
                <c:pt idx="2621">
                  <c:v>16384.655787999993</c:v>
                </c:pt>
                <c:pt idx="2622">
                  <c:v>16395.048084999991</c:v>
                </c:pt>
                <c:pt idx="2623">
                  <c:v>16405.40664999999</c:v>
                </c:pt>
                <c:pt idx="2624">
                  <c:v>16416.572092999992</c:v>
                </c:pt>
                <c:pt idx="2625">
                  <c:v>16427.213145999991</c:v>
                </c:pt>
                <c:pt idx="2626">
                  <c:v>16438.17700399999</c:v>
                </c:pt>
                <c:pt idx="2627">
                  <c:v>16449.140592999989</c:v>
                </c:pt>
                <c:pt idx="2628">
                  <c:v>16459.891522999988</c:v>
                </c:pt>
                <c:pt idx="2629">
                  <c:v>16470.747599999988</c:v>
                </c:pt>
                <c:pt idx="2630">
                  <c:v>16481.447945999989</c:v>
                </c:pt>
                <c:pt idx="2631">
                  <c:v>16491.806779999988</c:v>
                </c:pt>
                <c:pt idx="2632">
                  <c:v>16502.79883299999</c:v>
                </c:pt>
                <c:pt idx="2633">
                  <c:v>16513.361885999992</c:v>
                </c:pt>
                <c:pt idx="2634">
                  <c:v>16523.566036999993</c:v>
                </c:pt>
                <c:pt idx="2635">
                  <c:v>16534.287723999994</c:v>
                </c:pt>
                <c:pt idx="2636">
                  <c:v>16544.433898999996</c:v>
                </c:pt>
                <c:pt idx="2637">
                  <c:v>16555.696048999995</c:v>
                </c:pt>
                <c:pt idx="2638">
                  <c:v>16566.653052999995</c:v>
                </c:pt>
                <c:pt idx="2639">
                  <c:v>16577.752348999995</c:v>
                </c:pt>
                <c:pt idx="2640">
                  <c:v>16589.133863999996</c:v>
                </c:pt>
                <c:pt idx="2641">
                  <c:v>16600.335403999994</c:v>
                </c:pt>
                <c:pt idx="2642">
                  <c:v>16611.464480999995</c:v>
                </c:pt>
                <c:pt idx="2643">
                  <c:v>16622.702386999994</c:v>
                </c:pt>
                <c:pt idx="2644">
                  <c:v>16633.949511999996</c:v>
                </c:pt>
                <c:pt idx="2645">
                  <c:v>16646.192977999995</c:v>
                </c:pt>
                <c:pt idx="2646">
                  <c:v>16658.826174999995</c:v>
                </c:pt>
                <c:pt idx="2647">
                  <c:v>16670.614810999996</c:v>
                </c:pt>
                <c:pt idx="2648">
                  <c:v>16682.212397999996</c:v>
                </c:pt>
                <c:pt idx="2649">
                  <c:v>16694.366789999996</c:v>
                </c:pt>
                <c:pt idx="2650">
                  <c:v>16706.414717999996</c:v>
                </c:pt>
                <c:pt idx="2651">
                  <c:v>16718.252889999996</c:v>
                </c:pt>
                <c:pt idx="2652">
                  <c:v>16730.430208999995</c:v>
                </c:pt>
                <c:pt idx="2653">
                  <c:v>16741.585808999993</c:v>
                </c:pt>
                <c:pt idx="2654">
                  <c:v>16751.260908999993</c:v>
                </c:pt>
                <c:pt idx="2655">
                  <c:v>16760.504308999993</c:v>
                </c:pt>
                <c:pt idx="2656">
                  <c:v>16767.666708999994</c:v>
                </c:pt>
                <c:pt idx="2657">
                  <c:v>16773.739908999993</c:v>
                </c:pt>
                <c:pt idx="2658">
                  <c:v>16779.361538999994</c:v>
                </c:pt>
                <c:pt idx="2659">
                  <c:v>16783.759168999994</c:v>
                </c:pt>
                <c:pt idx="2660">
                  <c:v>16789.364068999992</c:v>
                </c:pt>
                <c:pt idx="2661">
                  <c:v>16794.984968999994</c:v>
                </c:pt>
                <c:pt idx="2662">
                  <c:v>16799.405668999992</c:v>
                </c:pt>
                <c:pt idx="2663">
                  <c:v>16802.788168999992</c:v>
                </c:pt>
                <c:pt idx="2664">
                  <c:v>16804.776268999991</c:v>
                </c:pt>
                <c:pt idx="2665">
                  <c:v>16804.927568999992</c:v>
                </c:pt>
                <c:pt idx="2666">
                  <c:v>16804.927568999992</c:v>
                </c:pt>
                <c:pt idx="2667">
                  <c:v>16804.927568999992</c:v>
                </c:pt>
                <c:pt idx="2668">
                  <c:v>16804.927568999992</c:v>
                </c:pt>
                <c:pt idx="2669">
                  <c:v>16804.927568999992</c:v>
                </c:pt>
                <c:pt idx="2670">
                  <c:v>16804.927568999992</c:v>
                </c:pt>
                <c:pt idx="2671">
                  <c:v>16804.927568999992</c:v>
                </c:pt>
                <c:pt idx="2672">
                  <c:v>16804.927568999992</c:v>
                </c:pt>
                <c:pt idx="2673">
                  <c:v>16804.927568999992</c:v>
                </c:pt>
                <c:pt idx="2674">
                  <c:v>16804.927568999992</c:v>
                </c:pt>
                <c:pt idx="2675">
                  <c:v>16804.927568999992</c:v>
                </c:pt>
                <c:pt idx="2676">
                  <c:v>16804.927568999992</c:v>
                </c:pt>
                <c:pt idx="2677">
                  <c:v>16804.927568999992</c:v>
                </c:pt>
                <c:pt idx="2678">
                  <c:v>16804.927568999992</c:v>
                </c:pt>
                <c:pt idx="2679">
                  <c:v>16804.927568999992</c:v>
                </c:pt>
                <c:pt idx="2680">
                  <c:v>16804.927568999992</c:v>
                </c:pt>
                <c:pt idx="2681">
                  <c:v>16804.927568999992</c:v>
                </c:pt>
                <c:pt idx="2682">
                  <c:v>16804.927568999992</c:v>
                </c:pt>
                <c:pt idx="2683">
                  <c:v>16804.927568999992</c:v>
                </c:pt>
                <c:pt idx="2684">
                  <c:v>16804.927568999992</c:v>
                </c:pt>
                <c:pt idx="2685">
                  <c:v>16804.927568999992</c:v>
                </c:pt>
                <c:pt idx="2686">
                  <c:v>16804.927568999992</c:v>
                </c:pt>
                <c:pt idx="2687">
                  <c:v>16804.927568999992</c:v>
                </c:pt>
                <c:pt idx="2688">
                  <c:v>16804.936468999993</c:v>
                </c:pt>
                <c:pt idx="2689">
                  <c:v>16805.728568999992</c:v>
                </c:pt>
                <c:pt idx="2690">
                  <c:v>16808.15646899999</c:v>
                </c:pt>
                <c:pt idx="2691">
                  <c:v>16812.655168999991</c:v>
                </c:pt>
                <c:pt idx="2692">
                  <c:v>16819.677268999989</c:v>
                </c:pt>
                <c:pt idx="2693">
                  <c:v>16828.135968999988</c:v>
                </c:pt>
                <c:pt idx="2694">
                  <c:v>16838.619868999987</c:v>
                </c:pt>
                <c:pt idx="2695">
                  <c:v>16850.386968999988</c:v>
                </c:pt>
                <c:pt idx="2696">
                  <c:v>16863.357368999987</c:v>
                </c:pt>
                <c:pt idx="2697">
                  <c:v>16875.944068999986</c:v>
                </c:pt>
                <c:pt idx="2698">
                  <c:v>16889.363968999987</c:v>
                </c:pt>
                <c:pt idx="2699">
                  <c:v>16902.947968999986</c:v>
                </c:pt>
                <c:pt idx="2700">
                  <c:v>16916.025468999986</c:v>
                </c:pt>
                <c:pt idx="2701">
                  <c:v>16929.235668999987</c:v>
                </c:pt>
                <c:pt idx="2702">
                  <c:v>16941.517968999986</c:v>
                </c:pt>
                <c:pt idx="2703">
                  <c:v>16954.455168999986</c:v>
                </c:pt>
                <c:pt idx="2704">
                  <c:v>16967.158868999984</c:v>
                </c:pt>
                <c:pt idx="2705">
                  <c:v>16980.003368999984</c:v>
                </c:pt>
                <c:pt idx="2706">
                  <c:v>16992.138268999985</c:v>
                </c:pt>
                <c:pt idx="2707">
                  <c:v>17003.555968999986</c:v>
                </c:pt>
                <c:pt idx="2708">
                  <c:v>17015.753168999985</c:v>
                </c:pt>
                <c:pt idx="2709">
                  <c:v>17027.599868999983</c:v>
                </c:pt>
                <c:pt idx="2710">
                  <c:v>17037.450068999984</c:v>
                </c:pt>
                <c:pt idx="2711">
                  <c:v>17047.131968999984</c:v>
                </c:pt>
                <c:pt idx="2712">
                  <c:v>17056.214668999983</c:v>
                </c:pt>
                <c:pt idx="2713">
                  <c:v>17064.750568999982</c:v>
                </c:pt>
                <c:pt idx="2714">
                  <c:v>17074.245268999981</c:v>
                </c:pt>
                <c:pt idx="2715">
                  <c:v>17082.75206899998</c:v>
                </c:pt>
                <c:pt idx="2716">
                  <c:v>17090.36396899998</c:v>
                </c:pt>
                <c:pt idx="2717">
                  <c:v>17098.262968999981</c:v>
                </c:pt>
                <c:pt idx="2718">
                  <c:v>17105.513068999982</c:v>
                </c:pt>
                <c:pt idx="2719">
                  <c:v>17112.352468999983</c:v>
                </c:pt>
                <c:pt idx="2720">
                  <c:v>17119.612768999985</c:v>
                </c:pt>
                <c:pt idx="2721">
                  <c:v>17125.887568999984</c:v>
                </c:pt>
                <c:pt idx="2722">
                  <c:v>17133.178468999984</c:v>
                </c:pt>
                <c:pt idx="2723">
                  <c:v>17139.348568999983</c:v>
                </c:pt>
                <c:pt idx="2724">
                  <c:v>17145.767068999983</c:v>
                </c:pt>
                <c:pt idx="2725">
                  <c:v>17152.345468999982</c:v>
                </c:pt>
                <c:pt idx="2726">
                  <c:v>17158.847668999981</c:v>
                </c:pt>
                <c:pt idx="2727">
                  <c:v>17164.84496899998</c:v>
                </c:pt>
                <c:pt idx="2728">
                  <c:v>17171.495068999979</c:v>
                </c:pt>
                <c:pt idx="2729">
                  <c:v>17178.056968999979</c:v>
                </c:pt>
                <c:pt idx="2730">
                  <c:v>17185.17156899998</c:v>
                </c:pt>
                <c:pt idx="2731">
                  <c:v>17191.86066899998</c:v>
                </c:pt>
                <c:pt idx="2732">
                  <c:v>17198.297468999979</c:v>
                </c:pt>
                <c:pt idx="2733">
                  <c:v>17204.641868999981</c:v>
                </c:pt>
                <c:pt idx="2734">
                  <c:v>17211.218168999982</c:v>
                </c:pt>
                <c:pt idx="2735">
                  <c:v>17217.837368999983</c:v>
                </c:pt>
                <c:pt idx="2736">
                  <c:v>17224.177568999981</c:v>
                </c:pt>
                <c:pt idx="2737">
                  <c:v>17230.681868999982</c:v>
                </c:pt>
                <c:pt idx="2738">
                  <c:v>17237.785968999982</c:v>
                </c:pt>
                <c:pt idx="2739">
                  <c:v>17244.403368999981</c:v>
                </c:pt>
                <c:pt idx="2740">
                  <c:v>17251.152168999983</c:v>
                </c:pt>
                <c:pt idx="2741">
                  <c:v>17257.976868999984</c:v>
                </c:pt>
                <c:pt idx="2742">
                  <c:v>17265.156868999984</c:v>
                </c:pt>
                <c:pt idx="2743">
                  <c:v>17273.772168999985</c:v>
                </c:pt>
                <c:pt idx="2744">
                  <c:v>17282.777568999983</c:v>
                </c:pt>
                <c:pt idx="2745">
                  <c:v>17291.873268999985</c:v>
                </c:pt>
                <c:pt idx="2746">
                  <c:v>17301.256768999985</c:v>
                </c:pt>
                <c:pt idx="2747">
                  <c:v>17310.432568999986</c:v>
                </c:pt>
                <c:pt idx="2748">
                  <c:v>17319.140268999985</c:v>
                </c:pt>
                <c:pt idx="2749">
                  <c:v>17326.174768999987</c:v>
                </c:pt>
                <c:pt idx="2750">
                  <c:v>17333.153668999985</c:v>
                </c:pt>
                <c:pt idx="2751">
                  <c:v>17339.658768999983</c:v>
                </c:pt>
                <c:pt idx="2752">
                  <c:v>17346.407668999982</c:v>
                </c:pt>
                <c:pt idx="2753">
                  <c:v>17352.705468999982</c:v>
                </c:pt>
                <c:pt idx="2754">
                  <c:v>17358.912068999984</c:v>
                </c:pt>
                <c:pt idx="2755">
                  <c:v>17365.652668999985</c:v>
                </c:pt>
                <c:pt idx="2756">
                  <c:v>17371.062568999983</c:v>
                </c:pt>
                <c:pt idx="2757">
                  <c:v>17374.143558999982</c:v>
                </c:pt>
                <c:pt idx="2758">
                  <c:v>17374.143558999982</c:v>
                </c:pt>
              </c:numCache>
            </c:numRef>
          </c:xVal>
          <c:yVal>
            <c:numRef>
              <c:f>'Fig2'!$H$2:$H$2760</c:f>
              <c:numCache>
                <c:formatCode>General</c:formatCode>
                <c:ptCount val="2759"/>
                <c:pt idx="0">
                  <c:v>0.90694399999999997</c:v>
                </c:pt>
                <c:pt idx="1">
                  <c:v>4.3649995559999999</c:v>
                </c:pt>
                <c:pt idx="2">
                  <c:v>7.8230551120000005</c:v>
                </c:pt>
                <c:pt idx="3">
                  <c:v>12.803610668000001</c:v>
                </c:pt>
                <c:pt idx="4">
                  <c:v>13.783888668000001</c:v>
                </c:pt>
                <c:pt idx="5">
                  <c:v>15.753055335000001</c:v>
                </c:pt>
                <c:pt idx="6">
                  <c:v>16.733333335000001</c:v>
                </c:pt>
                <c:pt idx="7">
                  <c:v>19.470000002000003</c:v>
                </c:pt>
                <c:pt idx="8">
                  <c:v>20.450278002000001</c:v>
                </c:pt>
                <c:pt idx="9">
                  <c:v>23.908333558000002</c:v>
                </c:pt>
                <c:pt idx="10">
                  <c:v>24.888611558000001</c:v>
                </c:pt>
                <c:pt idx="11">
                  <c:v>27.625278225000002</c:v>
                </c:pt>
                <c:pt idx="12">
                  <c:v>28.605556225000001</c:v>
                </c:pt>
                <c:pt idx="13">
                  <c:v>29.585834224999999</c:v>
                </c:pt>
                <c:pt idx="14">
                  <c:v>32.322500892000001</c:v>
                </c:pt>
                <c:pt idx="15">
                  <c:v>33.302778891999999</c:v>
                </c:pt>
                <c:pt idx="16">
                  <c:v>34.283056891999998</c:v>
                </c:pt>
                <c:pt idx="17">
                  <c:v>38.406668003</c:v>
                </c:pt>
                <c:pt idx="18">
                  <c:v>41.864723558999998</c:v>
                </c:pt>
                <c:pt idx="19">
                  <c:v>43.833890226000001</c:v>
                </c:pt>
                <c:pt idx="20">
                  <c:v>45.803056893000004</c:v>
                </c:pt>
                <c:pt idx="21">
                  <c:v>47.772223560000008</c:v>
                </c:pt>
                <c:pt idx="22">
                  <c:v>48.752501560000006</c:v>
                </c:pt>
                <c:pt idx="23">
                  <c:v>50.721668227000009</c:v>
                </c:pt>
                <c:pt idx="24">
                  <c:v>51.701946227000008</c:v>
                </c:pt>
                <c:pt idx="25">
                  <c:v>52.682224227000006</c:v>
                </c:pt>
                <c:pt idx="26">
                  <c:v>53.662502227000004</c:v>
                </c:pt>
                <c:pt idx="27">
                  <c:v>54.642780227000003</c:v>
                </c:pt>
                <c:pt idx="28">
                  <c:v>55.623058227000001</c:v>
                </c:pt>
                <c:pt idx="29">
                  <c:v>56.530002227000004</c:v>
                </c:pt>
                <c:pt idx="30">
                  <c:v>57.436946227000007</c:v>
                </c:pt>
                <c:pt idx="31">
                  <c:v>58.34389022700001</c:v>
                </c:pt>
                <c:pt idx="32">
                  <c:v>59.250834227000013</c:v>
                </c:pt>
                <c:pt idx="33">
                  <c:v>60.157778227000016</c:v>
                </c:pt>
                <c:pt idx="34">
                  <c:v>61.064722227000019</c:v>
                </c:pt>
                <c:pt idx="35">
                  <c:v>61.971666227000021</c:v>
                </c:pt>
                <c:pt idx="36">
                  <c:v>62.878610227000024</c:v>
                </c:pt>
                <c:pt idx="37">
                  <c:v>63.785554227000027</c:v>
                </c:pt>
                <c:pt idx="38">
                  <c:v>64.765832227000033</c:v>
                </c:pt>
                <c:pt idx="39">
                  <c:v>65.746110227000031</c:v>
                </c:pt>
                <c:pt idx="40">
                  <c:v>66.653054227000027</c:v>
                </c:pt>
                <c:pt idx="41">
                  <c:v>67.559998227000023</c:v>
                </c:pt>
                <c:pt idx="42">
                  <c:v>68.466942227000018</c:v>
                </c:pt>
                <c:pt idx="43">
                  <c:v>69.447220227000017</c:v>
                </c:pt>
                <c:pt idx="44">
                  <c:v>70.427498227000015</c:v>
                </c:pt>
                <c:pt idx="45">
                  <c:v>71.334442227000011</c:v>
                </c:pt>
                <c:pt idx="46">
                  <c:v>72.241386227000007</c:v>
                </c:pt>
                <c:pt idx="47">
                  <c:v>73.148330227000002</c:v>
                </c:pt>
                <c:pt idx="48">
                  <c:v>74.055274226999998</c:v>
                </c:pt>
                <c:pt idx="49">
                  <c:v>74.962218226999994</c:v>
                </c:pt>
                <c:pt idx="50">
                  <c:v>75.86916222699999</c:v>
                </c:pt>
                <c:pt idx="51">
                  <c:v>76.776106226999985</c:v>
                </c:pt>
                <c:pt idx="52">
                  <c:v>77.683050226999981</c:v>
                </c:pt>
                <c:pt idx="53">
                  <c:v>78.589994226999977</c:v>
                </c:pt>
                <c:pt idx="54">
                  <c:v>79.496938226999973</c:v>
                </c:pt>
                <c:pt idx="55">
                  <c:v>80.403882226999968</c:v>
                </c:pt>
                <c:pt idx="56">
                  <c:v>81.310826226999964</c:v>
                </c:pt>
                <c:pt idx="57">
                  <c:v>82.21777022699996</c:v>
                </c:pt>
                <c:pt idx="58">
                  <c:v>83.124714226999956</c:v>
                </c:pt>
                <c:pt idx="59">
                  <c:v>84.031658226999951</c:v>
                </c:pt>
                <c:pt idx="60">
                  <c:v>85.01193622699995</c:v>
                </c:pt>
                <c:pt idx="61">
                  <c:v>85.918880226999946</c:v>
                </c:pt>
                <c:pt idx="62">
                  <c:v>86.825824226999941</c:v>
                </c:pt>
                <c:pt idx="63">
                  <c:v>87.732768226999937</c:v>
                </c:pt>
                <c:pt idx="64">
                  <c:v>88.639712226999933</c:v>
                </c:pt>
                <c:pt idx="65">
                  <c:v>89.546656226999929</c:v>
                </c:pt>
                <c:pt idx="66">
                  <c:v>90.453600226999924</c:v>
                </c:pt>
                <c:pt idx="67">
                  <c:v>91.36054422699992</c:v>
                </c:pt>
                <c:pt idx="68">
                  <c:v>92.267488226999916</c:v>
                </c:pt>
                <c:pt idx="69">
                  <c:v>93.174432226999912</c:v>
                </c:pt>
                <c:pt idx="70">
                  <c:v>94.081376226999907</c:v>
                </c:pt>
                <c:pt idx="71">
                  <c:v>94.988320226999903</c:v>
                </c:pt>
                <c:pt idx="72">
                  <c:v>95.895264226999899</c:v>
                </c:pt>
                <c:pt idx="73">
                  <c:v>96.802208226999895</c:v>
                </c:pt>
                <c:pt idx="74">
                  <c:v>97.70915222699989</c:v>
                </c:pt>
                <c:pt idx="75">
                  <c:v>98.616096226999886</c:v>
                </c:pt>
                <c:pt idx="76">
                  <c:v>99.523040226999882</c:v>
                </c:pt>
                <c:pt idx="77">
                  <c:v>100.42998422699988</c:v>
                </c:pt>
                <c:pt idx="78">
                  <c:v>101.33692822699987</c:v>
                </c:pt>
                <c:pt idx="79">
                  <c:v>102.24387222699987</c:v>
                </c:pt>
                <c:pt idx="80">
                  <c:v>103.15081622699986</c:v>
                </c:pt>
                <c:pt idx="81">
                  <c:v>104.05776022699986</c:v>
                </c:pt>
                <c:pt idx="82">
                  <c:v>104.96470422699986</c:v>
                </c:pt>
                <c:pt idx="83">
                  <c:v>105.87164822699985</c:v>
                </c:pt>
                <c:pt idx="84">
                  <c:v>106.77859222699985</c:v>
                </c:pt>
                <c:pt idx="85">
                  <c:v>107.68553622699984</c:v>
                </c:pt>
                <c:pt idx="86">
                  <c:v>108.59248022699984</c:v>
                </c:pt>
                <c:pt idx="87">
                  <c:v>109.49942422699984</c:v>
                </c:pt>
                <c:pt idx="88">
                  <c:v>110.40636822699983</c:v>
                </c:pt>
                <c:pt idx="89">
                  <c:v>111.31331222699983</c:v>
                </c:pt>
                <c:pt idx="90">
                  <c:v>112.22025622699982</c:v>
                </c:pt>
                <c:pt idx="91">
                  <c:v>113.12720022699982</c:v>
                </c:pt>
                <c:pt idx="92">
                  <c:v>115.86386689399981</c:v>
                </c:pt>
                <c:pt idx="93">
                  <c:v>119.32192244999982</c:v>
                </c:pt>
                <c:pt idx="94">
                  <c:v>120.30220044999982</c:v>
                </c:pt>
                <c:pt idx="95">
                  <c:v>123.03886711699981</c:v>
                </c:pt>
                <c:pt idx="96">
                  <c:v>125.00803378399981</c:v>
                </c:pt>
                <c:pt idx="97">
                  <c:v>127.7447004509998</c:v>
                </c:pt>
                <c:pt idx="98">
                  <c:v>129.7138671179998</c:v>
                </c:pt>
                <c:pt idx="99">
                  <c:v>130.6941451179998</c:v>
                </c:pt>
                <c:pt idx="100">
                  <c:v>133.4308117849998</c:v>
                </c:pt>
                <c:pt idx="101">
                  <c:v>135.3999784519998</c:v>
                </c:pt>
                <c:pt idx="102">
                  <c:v>136.3802564519998</c:v>
                </c:pt>
                <c:pt idx="103">
                  <c:v>138.34942311899979</c:v>
                </c:pt>
                <c:pt idx="104">
                  <c:v>139.32970111899979</c:v>
                </c:pt>
                <c:pt idx="105">
                  <c:v>142.7877566749998</c:v>
                </c:pt>
                <c:pt idx="106">
                  <c:v>143.7680346749998</c:v>
                </c:pt>
                <c:pt idx="107">
                  <c:v>147.2260902309998</c:v>
                </c:pt>
                <c:pt idx="108">
                  <c:v>148.2063682309998</c:v>
                </c:pt>
                <c:pt idx="109">
                  <c:v>149.1866462309998</c:v>
                </c:pt>
                <c:pt idx="110">
                  <c:v>152.6447017869998</c:v>
                </c:pt>
                <c:pt idx="111">
                  <c:v>153.6249797869998</c:v>
                </c:pt>
                <c:pt idx="112">
                  <c:v>154.6052577869998</c:v>
                </c:pt>
                <c:pt idx="113">
                  <c:v>156.5744244539998</c:v>
                </c:pt>
                <c:pt idx="114">
                  <c:v>158.54359112099979</c:v>
                </c:pt>
                <c:pt idx="115">
                  <c:v>160.51275778799979</c:v>
                </c:pt>
                <c:pt idx="116">
                  <c:v>163.2494244549998</c:v>
                </c:pt>
                <c:pt idx="117">
                  <c:v>164.2297024549998</c:v>
                </c:pt>
                <c:pt idx="118">
                  <c:v>165.20998045499979</c:v>
                </c:pt>
                <c:pt idx="119">
                  <c:v>166.19025845499979</c:v>
                </c:pt>
                <c:pt idx="120">
                  <c:v>167.17053645499979</c:v>
                </c:pt>
                <c:pt idx="121">
                  <c:v>169.9072031219998</c:v>
                </c:pt>
                <c:pt idx="122">
                  <c:v>170.8874811219998</c:v>
                </c:pt>
                <c:pt idx="123">
                  <c:v>171.8677591219998</c:v>
                </c:pt>
                <c:pt idx="124">
                  <c:v>172.84803712199979</c:v>
                </c:pt>
                <c:pt idx="125">
                  <c:v>173.82831512199979</c:v>
                </c:pt>
                <c:pt idx="126">
                  <c:v>174.7352591219998</c:v>
                </c:pt>
                <c:pt idx="127">
                  <c:v>175.64220312199981</c:v>
                </c:pt>
                <c:pt idx="128">
                  <c:v>176.54914712199982</c:v>
                </c:pt>
                <c:pt idx="129">
                  <c:v>177.45609112199983</c:v>
                </c:pt>
                <c:pt idx="130">
                  <c:v>178.36303512199984</c:v>
                </c:pt>
                <c:pt idx="131">
                  <c:v>179.26997912199985</c:v>
                </c:pt>
                <c:pt idx="132">
                  <c:v>180.17692312199986</c:v>
                </c:pt>
                <c:pt idx="133">
                  <c:v>181.08386712199987</c:v>
                </c:pt>
                <c:pt idx="134">
                  <c:v>181.99081112199988</c:v>
                </c:pt>
                <c:pt idx="135">
                  <c:v>182.89775512199989</c:v>
                </c:pt>
                <c:pt idx="136">
                  <c:v>183.8046991219999</c:v>
                </c:pt>
                <c:pt idx="137">
                  <c:v>184.71164312199991</c:v>
                </c:pt>
                <c:pt idx="138">
                  <c:v>185.61858712199992</c:v>
                </c:pt>
                <c:pt idx="139">
                  <c:v>187.58775378899992</c:v>
                </c:pt>
                <c:pt idx="140">
                  <c:v>188.56803178899992</c:v>
                </c:pt>
                <c:pt idx="141">
                  <c:v>190.53719845599991</c:v>
                </c:pt>
                <c:pt idx="142">
                  <c:v>191.51747645599991</c:v>
                </c:pt>
                <c:pt idx="143">
                  <c:v>192.49775445599991</c:v>
                </c:pt>
                <c:pt idx="144">
                  <c:v>193.47803245599991</c:v>
                </c:pt>
                <c:pt idx="145">
                  <c:v>194.38497645599992</c:v>
                </c:pt>
                <c:pt idx="146">
                  <c:v>195.29192045599993</c:v>
                </c:pt>
                <c:pt idx="147">
                  <c:v>196.19886445599994</c:v>
                </c:pt>
                <c:pt idx="148">
                  <c:v>197.10580845599995</c:v>
                </c:pt>
                <c:pt idx="149">
                  <c:v>198.01275245599996</c:v>
                </c:pt>
                <c:pt idx="150">
                  <c:v>198.91969645599997</c:v>
                </c:pt>
                <c:pt idx="151">
                  <c:v>199.82664045599998</c:v>
                </c:pt>
                <c:pt idx="152">
                  <c:v>200.73358445599999</c:v>
                </c:pt>
                <c:pt idx="153">
                  <c:v>201.640528456</c:v>
                </c:pt>
                <c:pt idx="154">
                  <c:v>202.54747245600001</c:v>
                </c:pt>
                <c:pt idx="155">
                  <c:v>203.45441645600002</c:v>
                </c:pt>
                <c:pt idx="156">
                  <c:v>204.36136045600003</c:v>
                </c:pt>
                <c:pt idx="157">
                  <c:v>205.26830445600004</c:v>
                </c:pt>
                <c:pt idx="158">
                  <c:v>206.17524845600005</c:v>
                </c:pt>
                <c:pt idx="159">
                  <c:v>207.08219245600006</c:v>
                </c:pt>
                <c:pt idx="160">
                  <c:v>207.98913645600007</c:v>
                </c:pt>
                <c:pt idx="161">
                  <c:v>208.89608045600008</c:v>
                </c:pt>
                <c:pt idx="162">
                  <c:v>209.80302445600009</c:v>
                </c:pt>
                <c:pt idx="163">
                  <c:v>210.7099684560001</c:v>
                </c:pt>
                <c:pt idx="164">
                  <c:v>211.61691245600011</c:v>
                </c:pt>
                <c:pt idx="165">
                  <c:v>212.52385645600012</c:v>
                </c:pt>
                <c:pt idx="166">
                  <c:v>213.43080045600013</c:v>
                </c:pt>
                <c:pt idx="167">
                  <c:v>214.33774445600014</c:v>
                </c:pt>
                <c:pt idx="168">
                  <c:v>215.24468845600015</c:v>
                </c:pt>
                <c:pt idx="169">
                  <c:v>216.15163245600016</c:v>
                </c:pt>
                <c:pt idx="170">
                  <c:v>218.12079912300015</c:v>
                </c:pt>
                <c:pt idx="171">
                  <c:v>223.10135467900017</c:v>
                </c:pt>
                <c:pt idx="172">
                  <c:v>225.83802134600018</c:v>
                </c:pt>
                <c:pt idx="173">
                  <c:v>229.96163245700018</c:v>
                </c:pt>
                <c:pt idx="174">
                  <c:v>230.94191045700018</c:v>
                </c:pt>
                <c:pt idx="175">
                  <c:v>232.91107712400017</c:v>
                </c:pt>
                <c:pt idx="176">
                  <c:v>235.64774379100018</c:v>
                </c:pt>
                <c:pt idx="177">
                  <c:v>238.38441045800019</c:v>
                </c:pt>
                <c:pt idx="178">
                  <c:v>239.36468845800019</c:v>
                </c:pt>
                <c:pt idx="179">
                  <c:v>240.34496645800019</c:v>
                </c:pt>
                <c:pt idx="180">
                  <c:v>243.0816331250002</c:v>
                </c:pt>
                <c:pt idx="181">
                  <c:v>244.06191112500019</c:v>
                </c:pt>
                <c:pt idx="182">
                  <c:v>246.03107779200019</c:v>
                </c:pt>
                <c:pt idx="183">
                  <c:v>248.7677444590002</c:v>
                </c:pt>
                <c:pt idx="184">
                  <c:v>249.7480224590002</c:v>
                </c:pt>
                <c:pt idx="185">
                  <c:v>250.7283004590002</c:v>
                </c:pt>
                <c:pt idx="186">
                  <c:v>252.69746712600019</c:v>
                </c:pt>
                <c:pt idx="187">
                  <c:v>253.67774512600019</c:v>
                </c:pt>
                <c:pt idx="188">
                  <c:v>256.41441179300017</c:v>
                </c:pt>
                <c:pt idx="189">
                  <c:v>258.38357846000019</c:v>
                </c:pt>
                <c:pt idx="190">
                  <c:v>259.36385646000019</c:v>
                </c:pt>
                <c:pt idx="191">
                  <c:v>261.33302312700022</c:v>
                </c:pt>
                <c:pt idx="192">
                  <c:v>263.30218979400024</c:v>
                </c:pt>
                <c:pt idx="193">
                  <c:v>266.03885646100025</c:v>
                </c:pt>
                <c:pt idx="194">
                  <c:v>268.00802312800027</c:v>
                </c:pt>
                <c:pt idx="195">
                  <c:v>268.98830112800027</c:v>
                </c:pt>
                <c:pt idx="196">
                  <c:v>271.72496779500028</c:v>
                </c:pt>
                <c:pt idx="197">
                  <c:v>273.69413446200031</c:v>
                </c:pt>
                <c:pt idx="198">
                  <c:v>277.15219001800028</c:v>
                </c:pt>
                <c:pt idx="199">
                  <c:v>278.13246801800028</c:v>
                </c:pt>
                <c:pt idx="200">
                  <c:v>279.11274601800028</c:v>
                </c:pt>
                <c:pt idx="201">
                  <c:v>280.09302401800028</c:v>
                </c:pt>
                <c:pt idx="202">
                  <c:v>281.07330201800028</c:v>
                </c:pt>
                <c:pt idx="203">
                  <c:v>283.80996868500029</c:v>
                </c:pt>
                <c:pt idx="204">
                  <c:v>284.79024668500028</c:v>
                </c:pt>
                <c:pt idx="205">
                  <c:v>286.75941335200031</c:v>
                </c:pt>
                <c:pt idx="206">
                  <c:v>287.73969135200031</c:v>
                </c:pt>
                <c:pt idx="207">
                  <c:v>291.19774690800028</c:v>
                </c:pt>
                <c:pt idx="208">
                  <c:v>293.93441357500029</c:v>
                </c:pt>
                <c:pt idx="209">
                  <c:v>296.6710802420003</c:v>
                </c:pt>
                <c:pt idx="210">
                  <c:v>297.6513582420003</c:v>
                </c:pt>
                <c:pt idx="211">
                  <c:v>299.62052490900032</c:v>
                </c:pt>
                <c:pt idx="212">
                  <c:v>301.58969157600035</c:v>
                </c:pt>
                <c:pt idx="213">
                  <c:v>304.32635824300036</c:v>
                </c:pt>
                <c:pt idx="214">
                  <c:v>307.06302491000037</c:v>
                </c:pt>
                <c:pt idx="215">
                  <c:v>308.04330291000036</c:v>
                </c:pt>
                <c:pt idx="216">
                  <c:v>310.01246957700039</c:v>
                </c:pt>
                <c:pt idx="217">
                  <c:v>312.7491362440004</c:v>
                </c:pt>
                <c:pt idx="218">
                  <c:v>313.7294142440004</c:v>
                </c:pt>
                <c:pt idx="219">
                  <c:v>314.70969224400039</c:v>
                </c:pt>
                <c:pt idx="220">
                  <c:v>315.68997024400039</c:v>
                </c:pt>
                <c:pt idx="221">
                  <c:v>316.67024824400039</c:v>
                </c:pt>
                <c:pt idx="222">
                  <c:v>317.65052624400039</c:v>
                </c:pt>
                <c:pt idx="223">
                  <c:v>318.63080424400039</c:v>
                </c:pt>
                <c:pt idx="224">
                  <c:v>319.5377482440004</c:v>
                </c:pt>
                <c:pt idx="225">
                  <c:v>320.44469224400041</c:v>
                </c:pt>
                <c:pt idx="226">
                  <c:v>321.35163624400042</c:v>
                </c:pt>
                <c:pt idx="227">
                  <c:v>322.25858024400043</c:v>
                </c:pt>
                <c:pt idx="228">
                  <c:v>323.16552424400044</c:v>
                </c:pt>
                <c:pt idx="229">
                  <c:v>325.13469091100046</c:v>
                </c:pt>
                <c:pt idx="230">
                  <c:v>327.87135757800047</c:v>
                </c:pt>
                <c:pt idx="231">
                  <c:v>329.84052424500049</c:v>
                </c:pt>
                <c:pt idx="232">
                  <c:v>330.82080224500049</c:v>
                </c:pt>
                <c:pt idx="233">
                  <c:v>331.80108024500049</c:v>
                </c:pt>
                <c:pt idx="234">
                  <c:v>332.78135824500049</c:v>
                </c:pt>
                <c:pt idx="235">
                  <c:v>333.76163624500049</c:v>
                </c:pt>
                <c:pt idx="236">
                  <c:v>334.6685802450005</c:v>
                </c:pt>
                <c:pt idx="237">
                  <c:v>335.57552424500051</c:v>
                </c:pt>
                <c:pt idx="238">
                  <c:v>336.48246824500052</c:v>
                </c:pt>
                <c:pt idx="239">
                  <c:v>337.38941224500053</c:v>
                </c:pt>
                <c:pt idx="240">
                  <c:v>338.29635624500054</c:v>
                </c:pt>
                <c:pt idx="241">
                  <c:v>339.20330024500055</c:v>
                </c:pt>
                <c:pt idx="242">
                  <c:v>340.11024424500056</c:v>
                </c:pt>
                <c:pt idx="243">
                  <c:v>341.01718824500057</c:v>
                </c:pt>
                <c:pt idx="244">
                  <c:v>341.92413224500058</c:v>
                </c:pt>
                <c:pt idx="245">
                  <c:v>342.83107624500059</c:v>
                </c:pt>
                <c:pt idx="246">
                  <c:v>343.7380202450006</c:v>
                </c:pt>
                <c:pt idx="247">
                  <c:v>344.64496424500061</c:v>
                </c:pt>
                <c:pt idx="248">
                  <c:v>345.55190824500062</c:v>
                </c:pt>
                <c:pt idx="249">
                  <c:v>346.45885224500063</c:v>
                </c:pt>
                <c:pt idx="250">
                  <c:v>347.36579624500064</c:v>
                </c:pt>
                <c:pt idx="251">
                  <c:v>348.27274024500065</c:v>
                </c:pt>
                <c:pt idx="252">
                  <c:v>349.17968424500066</c:v>
                </c:pt>
                <c:pt idx="253">
                  <c:v>350.08662824500067</c:v>
                </c:pt>
                <c:pt idx="254">
                  <c:v>350.99357224500068</c:v>
                </c:pt>
                <c:pt idx="255">
                  <c:v>351.90051624500069</c:v>
                </c:pt>
                <c:pt idx="256">
                  <c:v>352.8074602450007</c:v>
                </c:pt>
                <c:pt idx="257">
                  <c:v>353.71440424500071</c:v>
                </c:pt>
                <c:pt idx="258">
                  <c:v>357.17245980100068</c:v>
                </c:pt>
                <c:pt idx="259">
                  <c:v>358.15273780100068</c:v>
                </c:pt>
                <c:pt idx="260">
                  <c:v>362.27634891200069</c:v>
                </c:pt>
                <c:pt idx="261">
                  <c:v>365.73440446800066</c:v>
                </c:pt>
                <c:pt idx="262">
                  <c:v>369.19246002400064</c:v>
                </c:pt>
                <c:pt idx="263">
                  <c:v>371.16162669100066</c:v>
                </c:pt>
                <c:pt idx="264">
                  <c:v>373.13079335800069</c:v>
                </c:pt>
                <c:pt idx="265">
                  <c:v>374.11107135800069</c:v>
                </c:pt>
                <c:pt idx="266">
                  <c:v>376.08023802500071</c:v>
                </c:pt>
                <c:pt idx="267">
                  <c:v>378.81690469200072</c:v>
                </c:pt>
                <c:pt idx="268">
                  <c:v>381.55357135900073</c:v>
                </c:pt>
                <c:pt idx="269">
                  <c:v>384.29023802600074</c:v>
                </c:pt>
                <c:pt idx="270">
                  <c:v>385.27051602600073</c:v>
                </c:pt>
                <c:pt idx="271">
                  <c:v>388.00718269300074</c:v>
                </c:pt>
                <c:pt idx="272">
                  <c:v>388.98746069300074</c:v>
                </c:pt>
                <c:pt idx="273">
                  <c:v>392.44551624900072</c:v>
                </c:pt>
                <c:pt idx="274">
                  <c:v>395.18218291600073</c:v>
                </c:pt>
                <c:pt idx="275">
                  <c:v>396.16246091600073</c:v>
                </c:pt>
                <c:pt idx="276">
                  <c:v>398.89912758300073</c:v>
                </c:pt>
                <c:pt idx="277">
                  <c:v>400.86829425000076</c:v>
                </c:pt>
                <c:pt idx="278">
                  <c:v>403.60496091700077</c:v>
                </c:pt>
                <c:pt idx="279">
                  <c:v>404.58523891700077</c:v>
                </c:pt>
                <c:pt idx="280">
                  <c:v>408.04329447300074</c:v>
                </c:pt>
                <c:pt idx="281">
                  <c:v>409.02357247300074</c:v>
                </c:pt>
                <c:pt idx="282">
                  <c:v>410.00385047300074</c:v>
                </c:pt>
                <c:pt idx="283">
                  <c:v>411.97301714000076</c:v>
                </c:pt>
                <c:pt idx="284">
                  <c:v>415.43107269600074</c:v>
                </c:pt>
                <c:pt idx="285">
                  <c:v>416.41135069600074</c:v>
                </c:pt>
                <c:pt idx="286">
                  <c:v>418.38051736300076</c:v>
                </c:pt>
                <c:pt idx="287">
                  <c:v>421.11718403000077</c:v>
                </c:pt>
                <c:pt idx="288">
                  <c:v>422.09746203000077</c:v>
                </c:pt>
                <c:pt idx="289">
                  <c:v>423.07774003000077</c:v>
                </c:pt>
                <c:pt idx="290">
                  <c:v>424.05801803000077</c:v>
                </c:pt>
                <c:pt idx="291">
                  <c:v>426.79468469700078</c:v>
                </c:pt>
                <c:pt idx="292">
                  <c:v>429.53135136400078</c:v>
                </c:pt>
                <c:pt idx="293">
                  <c:v>430.51162936400078</c:v>
                </c:pt>
                <c:pt idx="294">
                  <c:v>434.63524047500078</c:v>
                </c:pt>
                <c:pt idx="295">
                  <c:v>435.61551847500078</c:v>
                </c:pt>
                <c:pt idx="296">
                  <c:v>436.59579647500078</c:v>
                </c:pt>
                <c:pt idx="297">
                  <c:v>437.57607447500078</c:v>
                </c:pt>
                <c:pt idx="298">
                  <c:v>440.31274114200079</c:v>
                </c:pt>
                <c:pt idx="299">
                  <c:v>443.0494078090008</c:v>
                </c:pt>
                <c:pt idx="300">
                  <c:v>444.0296858090008</c:v>
                </c:pt>
                <c:pt idx="301">
                  <c:v>446.7663524760008</c:v>
                </c:pt>
                <c:pt idx="302">
                  <c:v>447.7466304760008</c:v>
                </c:pt>
                <c:pt idx="303">
                  <c:v>450.48329714300081</c:v>
                </c:pt>
                <c:pt idx="304">
                  <c:v>452.45246381000084</c:v>
                </c:pt>
                <c:pt idx="305">
                  <c:v>453.43274181000083</c:v>
                </c:pt>
                <c:pt idx="306">
                  <c:v>454.41301981000083</c:v>
                </c:pt>
                <c:pt idx="307">
                  <c:v>457.14968647700084</c:v>
                </c:pt>
                <c:pt idx="308">
                  <c:v>458.12996447700084</c:v>
                </c:pt>
                <c:pt idx="309">
                  <c:v>459.11024247700084</c:v>
                </c:pt>
                <c:pt idx="310">
                  <c:v>463.23385358800084</c:v>
                </c:pt>
                <c:pt idx="311">
                  <c:v>464.21413158800084</c:v>
                </c:pt>
                <c:pt idx="312">
                  <c:v>466.18329825500086</c:v>
                </c:pt>
                <c:pt idx="313">
                  <c:v>469.64135381100084</c:v>
                </c:pt>
                <c:pt idx="314">
                  <c:v>473.09940936700082</c:v>
                </c:pt>
                <c:pt idx="315">
                  <c:v>475.83607603400083</c:v>
                </c:pt>
                <c:pt idx="316">
                  <c:v>476.81635403400082</c:v>
                </c:pt>
                <c:pt idx="317">
                  <c:v>480.2744095900008</c:v>
                </c:pt>
                <c:pt idx="318">
                  <c:v>481.2546875900008</c:v>
                </c:pt>
                <c:pt idx="319">
                  <c:v>483.22385425700082</c:v>
                </c:pt>
                <c:pt idx="320">
                  <c:v>484.20413225700082</c:v>
                </c:pt>
                <c:pt idx="321">
                  <c:v>486.94079892400083</c:v>
                </c:pt>
                <c:pt idx="322">
                  <c:v>490.39885448000081</c:v>
                </c:pt>
                <c:pt idx="323">
                  <c:v>491.37913248000081</c:v>
                </c:pt>
                <c:pt idx="324">
                  <c:v>494.11579914700081</c:v>
                </c:pt>
                <c:pt idx="325">
                  <c:v>496.85246581400082</c:v>
                </c:pt>
                <c:pt idx="326">
                  <c:v>497.83274381400082</c:v>
                </c:pt>
                <c:pt idx="327">
                  <c:v>501.95635492500082</c:v>
                </c:pt>
                <c:pt idx="328">
                  <c:v>502.93663292500082</c:v>
                </c:pt>
                <c:pt idx="329">
                  <c:v>504.90579959200085</c:v>
                </c:pt>
                <c:pt idx="330">
                  <c:v>506.87496625900087</c:v>
                </c:pt>
                <c:pt idx="331">
                  <c:v>508.8441329260009</c:v>
                </c:pt>
                <c:pt idx="332">
                  <c:v>509.82441092600089</c:v>
                </c:pt>
                <c:pt idx="333">
                  <c:v>513.28246648200093</c:v>
                </c:pt>
                <c:pt idx="334">
                  <c:v>514.26274448200093</c:v>
                </c:pt>
                <c:pt idx="335">
                  <c:v>515.24302248200092</c:v>
                </c:pt>
                <c:pt idx="336">
                  <c:v>516.22330048200092</c:v>
                </c:pt>
                <c:pt idx="337">
                  <c:v>519.6813560380009</c:v>
                </c:pt>
                <c:pt idx="338">
                  <c:v>523.13941159400088</c:v>
                </c:pt>
                <c:pt idx="339">
                  <c:v>524.11968959400087</c:v>
                </c:pt>
                <c:pt idx="340">
                  <c:v>525.09996759400087</c:v>
                </c:pt>
                <c:pt idx="341">
                  <c:v>526.08024559400087</c:v>
                </c:pt>
                <c:pt idx="342">
                  <c:v>527.06052359400087</c:v>
                </c:pt>
                <c:pt idx="343">
                  <c:v>528.04080159400087</c:v>
                </c:pt>
                <c:pt idx="344">
                  <c:v>529.02107959400087</c:v>
                </c:pt>
                <c:pt idx="345">
                  <c:v>529.92802359400082</c:v>
                </c:pt>
                <c:pt idx="346">
                  <c:v>530.83496759400077</c:v>
                </c:pt>
                <c:pt idx="347">
                  <c:v>531.74191159400073</c:v>
                </c:pt>
                <c:pt idx="348">
                  <c:v>532.64885559400068</c:v>
                </c:pt>
                <c:pt idx="349">
                  <c:v>533.55579959400063</c:v>
                </c:pt>
                <c:pt idx="350">
                  <c:v>534.46274359400059</c:v>
                </c:pt>
                <c:pt idx="351">
                  <c:v>535.36968759400054</c:v>
                </c:pt>
                <c:pt idx="352">
                  <c:v>536.27663159400049</c:v>
                </c:pt>
                <c:pt idx="353">
                  <c:v>537.18357559400044</c:v>
                </c:pt>
                <c:pt idx="354">
                  <c:v>538.0905195940004</c:v>
                </c:pt>
                <c:pt idx="355">
                  <c:v>538.99746359400035</c:v>
                </c:pt>
                <c:pt idx="356">
                  <c:v>539.97774159400035</c:v>
                </c:pt>
                <c:pt idx="357">
                  <c:v>540.95801959400035</c:v>
                </c:pt>
                <c:pt idx="358">
                  <c:v>541.8649635940003</c:v>
                </c:pt>
                <c:pt idx="359">
                  <c:v>545.32301915000028</c:v>
                </c:pt>
                <c:pt idx="360">
                  <c:v>550.30357470600029</c:v>
                </c:pt>
                <c:pt idx="361">
                  <c:v>551.28385270600029</c:v>
                </c:pt>
                <c:pt idx="362">
                  <c:v>553.25301937300026</c:v>
                </c:pt>
                <c:pt idx="363">
                  <c:v>555.22218604000022</c:v>
                </c:pt>
                <c:pt idx="364">
                  <c:v>556.20246404000022</c:v>
                </c:pt>
                <c:pt idx="365">
                  <c:v>557.18274204000022</c:v>
                </c:pt>
                <c:pt idx="366">
                  <c:v>559.91940870700023</c:v>
                </c:pt>
                <c:pt idx="367">
                  <c:v>560.89968670700023</c:v>
                </c:pt>
                <c:pt idx="368">
                  <c:v>562.8688533740002</c:v>
                </c:pt>
                <c:pt idx="369">
                  <c:v>565.6055200410002</c:v>
                </c:pt>
                <c:pt idx="370">
                  <c:v>567.57468670800017</c:v>
                </c:pt>
                <c:pt idx="371">
                  <c:v>568.55496470800017</c:v>
                </c:pt>
                <c:pt idx="372">
                  <c:v>571.29163137500018</c:v>
                </c:pt>
                <c:pt idx="373">
                  <c:v>574.02829804200019</c:v>
                </c:pt>
                <c:pt idx="374">
                  <c:v>575.00857604200019</c:v>
                </c:pt>
                <c:pt idx="375">
                  <c:v>577.74524270900019</c:v>
                </c:pt>
                <c:pt idx="376">
                  <c:v>578.72552070900019</c:v>
                </c:pt>
                <c:pt idx="377">
                  <c:v>579.70579870900019</c:v>
                </c:pt>
                <c:pt idx="378">
                  <c:v>582.4424653760002</c:v>
                </c:pt>
                <c:pt idx="379">
                  <c:v>583.4227433760002</c:v>
                </c:pt>
                <c:pt idx="380">
                  <c:v>584.4030213760002</c:v>
                </c:pt>
                <c:pt idx="381">
                  <c:v>587.86107693200017</c:v>
                </c:pt>
                <c:pt idx="382">
                  <c:v>590.59774359900018</c:v>
                </c:pt>
                <c:pt idx="383">
                  <c:v>593.33441026600019</c:v>
                </c:pt>
                <c:pt idx="384">
                  <c:v>596.0710769330002</c:v>
                </c:pt>
                <c:pt idx="385">
                  <c:v>597.0513549330002</c:v>
                </c:pt>
                <c:pt idx="386">
                  <c:v>599.78802160000021</c:v>
                </c:pt>
                <c:pt idx="387">
                  <c:v>602.52468826700022</c:v>
                </c:pt>
                <c:pt idx="388">
                  <c:v>603.50496626700021</c:v>
                </c:pt>
                <c:pt idx="389">
                  <c:v>604.48524426700021</c:v>
                </c:pt>
                <c:pt idx="390">
                  <c:v>607.94329982300019</c:v>
                </c:pt>
                <c:pt idx="391">
                  <c:v>608.92357782300019</c:v>
                </c:pt>
                <c:pt idx="392">
                  <c:v>609.90385582300019</c:v>
                </c:pt>
                <c:pt idx="393">
                  <c:v>612.64052249000019</c:v>
                </c:pt>
                <c:pt idx="394">
                  <c:v>613.62080049000019</c:v>
                </c:pt>
                <c:pt idx="395">
                  <c:v>615.58996715700016</c:v>
                </c:pt>
                <c:pt idx="396">
                  <c:v>616.57024515700016</c:v>
                </c:pt>
                <c:pt idx="397">
                  <c:v>618.53941182400013</c:v>
                </c:pt>
                <c:pt idx="398">
                  <c:v>619.51968982400012</c:v>
                </c:pt>
                <c:pt idx="399">
                  <c:v>622.25635649100013</c:v>
                </c:pt>
                <c:pt idx="400">
                  <c:v>623.23663449100013</c:v>
                </c:pt>
                <c:pt idx="401">
                  <c:v>624.21691249100013</c:v>
                </c:pt>
                <c:pt idx="402">
                  <c:v>625.19719049100013</c:v>
                </c:pt>
                <c:pt idx="403">
                  <c:v>626.17746849100013</c:v>
                </c:pt>
                <c:pt idx="404">
                  <c:v>627.15774649100013</c:v>
                </c:pt>
                <c:pt idx="405">
                  <c:v>628.13802449100012</c:v>
                </c:pt>
                <c:pt idx="406">
                  <c:v>629.11830249100012</c:v>
                </c:pt>
                <c:pt idx="407">
                  <c:v>631.85496915800013</c:v>
                </c:pt>
                <c:pt idx="408">
                  <c:v>632.83524715800013</c:v>
                </c:pt>
                <c:pt idx="409">
                  <c:v>634.8044138250001</c:v>
                </c:pt>
                <c:pt idx="410">
                  <c:v>637.54108049200011</c:v>
                </c:pt>
                <c:pt idx="411">
                  <c:v>639.51024715900007</c:v>
                </c:pt>
                <c:pt idx="412">
                  <c:v>641.47941382600004</c:v>
                </c:pt>
                <c:pt idx="413">
                  <c:v>642.45969182600004</c:v>
                </c:pt>
                <c:pt idx="414">
                  <c:v>644.42885849300001</c:v>
                </c:pt>
                <c:pt idx="415">
                  <c:v>645.40913649300001</c:v>
                </c:pt>
                <c:pt idx="416">
                  <c:v>647.37830315999997</c:v>
                </c:pt>
                <c:pt idx="417">
                  <c:v>649.34746982699994</c:v>
                </c:pt>
                <c:pt idx="418">
                  <c:v>652.08413649399995</c:v>
                </c:pt>
                <c:pt idx="419">
                  <c:v>653.06441449399995</c:v>
                </c:pt>
                <c:pt idx="420">
                  <c:v>654.04469249399995</c:v>
                </c:pt>
                <c:pt idx="421">
                  <c:v>656.01385916099991</c:v>
                </c:pt>
                <c:pt idx="422">
                  <c:v>658.75052582799992</c:v>
                </c:pt>
                <c:pt idx="423">
                  <c:v>662.2085813839999</c:v>
                </c:pt>
                <c:pt idx="424">
                  <c:v>663.1888593839999</c:v>
                </c:pt>
                <c:pt idx="425">
                  <c:v>664.1691373839999</c:v>
                </c:pt>
                <c:pt idx="426">
                  <c:v>666.9058040509999</c:v>
                </c:pt>
                <c:pt idx="427">
                  <c:v>667.8860820509999</c:v>
                </c:pt>
                <c:pt idx="428">
                  <c:v>668.8663600509999</c:v>
                </c:pt>
                <c:pt idx="429">
                  <c:v>672.32441560699988</c:v>
                </c:pt>
                <c:pt idx="430">
                  <c:v>674.29358227399985</c:v>
                </c:pt>
                <c:pt idx="431">
                  <c:v>676.26274894099981</c:v>
                </c:pt>
                <c:pt idx="432">
                  <c:v>677.24302694099981</c:v>
                </c:pt>
                <c:pt idx="433">
                  <c:v>679.21219360799978</c:v>
                </c:pt>
                <c:pt idx="434">
                  <c:v>682.67024916399976</c:v>
                </c:pt>
                <c:pt idx="435">
                  <c:v>683.65052716399975</c:v>
                </c:pt>
                <c:pt idx="436">
                  <c:v>686.38719383099976</c:v>
                </c:pt>
                <c:pt idx="437">
                  <c:v>688.35636049799973</c:v>
                </c:pt>
                <c:pt idx="438">
                  <c:v>691.09302716499974</c:v>
                </c:pt>
                <c:pt idx="439">
                  <c:v>692.07330516499974</c:v>
                </c:pt>
                <c:pt idx="440">
                  <c:v>696.19691627599968</c:v>
                </c:pt>
                <c:pt idx="441">
                  <c:v>697.17719427599968</c:v>
                </c:pt>
                <c:pt idx="442">
                  <c:v>700.63524983199966</c:v>
                </c:pt>
                <c:pt idx="443">
                  <c:v>703.37191649899967</c:v>
                </c:pt>
                <c:pt idx="444">
                  <c:v>704.35219449899967</c:v>
                </c:pt>
                <c:pt idx="445">
                  <c:v>707.81025005499964</c:v>
                </c:pt>
                <c:pt idx="446">
                  <c:v>709.77941672199961</c:v>
                </c:pt>
                <c:pt idx="447">
                  <c:v>710.75969472199961</c:v>
                </c:pt>
                <c:pt idx="448">
                  <c:v>714.88330583299955</c:v>
                </c:pt>
                <c:pt idx="449">
                  <c:v>715.86358383299955</c:v>
                </c:pt>
                <c:pt idx="450">
                  <c:v>719.32163938899953</c:v>
                </c:pt>
                <c:pt idx="451">
                  <c:v>720.30191738899953</c:v>
                </c:pt>
                <c:pt idx="452">
                  <c:v>723.75275072199952</c:v>
                </c:pt>
                <c:pt idx="453">
                  <c:v>726.44247294399952</c:v>
                </c:pt>
                <c:pt idx="454">
                  <c:v>727.42275094399952</c:v>
                </c:pt>
                <c:pt idx="455">
                  <c:v>728.40302894399952</c:v>
                </c:pt>
                <c:pt idx="456">
                  <c:v>731.13969561099952</c:v>
                </c:pt>
                <c:pt idx="457">
                  <c:v>732.11997361099952</c:v>
                </c:pt>
                <c:pt idx="458">
                  <c:v>736.24358472199947</c:v>
                </c:pt>
                <c:pt idx="459">
                  <c:v>737.22386272199947</c:v>
                </c:pt>
                <c:pt idx="460">
                  <c:v>738.20414072199947</c:v>
                </c:pt>
                <c:pt idx="461">
                  <c:v>739.18441872199946</c:v>
                </c:pt>
                <c:pt idx="462">
                  <c:v>740.16469672199946</c:v>
                </c:pt>
                <c:pt idx="463">
                  <c:v>742.90136338899947</c:v>
                </c:pt>
                <c:pt idx="464">
                  <c:v>743.88164138899947</c:v>
                </c:pt>
                <c:pt idx="465">
                  <c:v>744.86191938899947</c:v>
                </c:pt>
                <c:pt idx="466">
                  <c:v>745.84219738899947</c:v>
                </c:pt>
                <c:pt idx="467">
                  <c:v>746.82247538899946</c:v>
                </c:pt>
                <c:pt idx="468">
                  <c:v>747.80275338899946</c:v>
                </c:pt>
                <c:pt idx="469">
                  <c:v>748.78303138899946</c:v>
                </c:pt>
                <c:pt idx="470">
                  <c:v>749.76330938899946</c:v>
                </c:pt>
                <c:pt idx="471">
                  <c:v>750.74358738899946</c:v>
                </c:pt>
                <c:pt idx="472">
                  <c:v>752.71275405599943</c:v>
                </c:pt>
                <c:pt idx="473">
                  <c:v>753.69303205599942</c:v>
                </c:pt>
                <c:pt idx="474">
                  <c:v>756.42969872299943</c:v>
                </c:pt>
                <c:pt idx="475">
                  <c:v>757.40997672299943</c:v>
                </c:pt>
                <c:pt idx="476">
                  <c:v>758.39025472299943</c:v>
                </c:pt>
                <c:pt idx="477">
                  <c:v>760.3594213899994</c:v>
                </c:pt>
                <c:pt idx="478">
                  <c:v>761.3396993899994</c:v>
                </c:pt>
                <c:pt idx="479">
                  <c:v>762.31997738999939</c:v>
                </c:pt>
                <c:pt idx="480">
                  <c:v>763.30025538999939</c:v>
                </c:pt>
                <c:pt idx="481">
                  <c:v>766.0369220569994</c:v>
                </c:pt>
                <c:pt idx="482">
                  <c:v>767.0172000569994</c:v>
                </c:pt>
                <c:pt idx="483">
                  <c:v>767.9974780569994</c:v>
                </c:pt>
                <c:pt idx="484">
                  <c:v>768.9777560569994</c:v>
                </c:pt>
                <c:pt idx="485">
                  <c:v>770.94692272399936</c:v>
                </c:pt>
                <c:pt idx="486">
                  <c:v>772.91608939099933</c:v>
                </c:pt>
                <c:pt idx="487">
                  <c:v>773.89636739099933</c:v>
                </c:pt>
                <c:pt idx="488">
                  <c:v>778.01997850199928</c:v>
                </c:pt>
                <c:pt idx="489">
                  <c:v>779.00025650199927</c:v>
                </c:pt>
                <c:pt idx="490">
                  <c:v>779.98053450199927</c:v>
                </c:pt>
                <c:pt idx="491">
                  <c:v>780.96081250199927</c:v>
                </c:pt>
                <c:pt idx="492">
                  <c:v>782.92997916899924</c:v>
                </c:pt>
                <c:pt idx="493">
                  <c:v>783.91025716899924</c:v>
                </c:pt>
                <c:pt idx="494">
                  <c:v>784.89053516899924</c:v>
                </c:pt>
                <c:pt idx="495">
                  <c:v>785.87081316899923</c:v>
                </c:pt>
                <c:pt idx="496">
                  <c:v>786.77775716899919</c:v>
                </c:pt>
                <c:pt idx="497">
                  <c:v>787.68470116899914</c:v>
                </c:pt>
                <c:pt idx="498">
                  <c:v>788.59164516899909</c:v>
                </c:pt>
                <c:pt idx="499">
                  <c:v>789.49858916899905</c:v>
                </c:pt>
                <c:pt idx="500">
                  <c:v>790.405533168999</c:v>
                </c:pt>
                <c:pt idx="501">
                  <c:v>791.31247716899895</c:v>
                </c:pt>
                <c:pt idx="502">
                  <c:v>792.21942116899891</c:v>
                </c:pt>
                <c:pt idx="503">
                  <c:v>793.12636516899886</c:v>
                </c:pt>
                <c:pt idx="504">
                  <c:v>794.03330916899881</c:v>
                </c:pt>
                <c:pt idx="505">
                  <c:v>794.94025316899877</c:v>
                </c:pt>
                <c:pt idx="506">
                  <c:v>795.84719716899872</c:v>
                </c:pt>
                <c:pt idx="507">
                  <c:v>796.75414116899867</c:v>
                </c:pt>
                <c:pt idx="508">
                  <c:v>797.66108516899862</c:v>
                </c:pt>
                <c:pt idx="509">
                  <c:v>798.56802916899858</c:v>
                </c:pt>
                <c:pt idx="510">
                  <c:v>799.47497316899853</c:v>
                </c:pt>
                <c:pt idx="511">
                  <c:v>800.38191716899848</c:v>
                </c:pt>
                <c:pt idx="512">
                  <c:v>801.28886116899844</c:v>
                </c:pt>
                <c:pt idx="513">
                  <c:v>802.19580516899839</c:v>
                </c:pt>
                <c:pt idx="514">
                  <c:v>803.10274916899834</c:v>
                </c:pt>
                <c:pt idx="515">
                  <c:v>804.0096931689983</c:v>
                </c:pt>
                <c:pt idx="516">
                  <c:v>804.91663716899825</c:v>
                </c:pt>
                <c:pt idx="517">
                  <c:v>805.8235811689982</c:v>
                </c:pt>
                <c:pt idx="518">
                  <c:v>806.73052516899816</c:v>
                </c:pt>
                <c:pt idx="519">
                  <c:v>807.63746916899811</c:v>
                </c:pt>
                <c:pt idx="520">
                  <c:v>808.54441316899806</c:v>
                </c:pt>
                <c:pt idx="521">
                  <c:v>809.45135716899802</c:v>
                </c:pt>
                <c:pt idx="522">
                  <c:v>810.35830116899797</c:v>
                </c:pt>
                <c:pt idx="523">
                  <c:v>811.26524516899792</c:v>
                </c:pt>
                <c:pt idx="524">
                  <c:v>812.17218916899787</c:v>
                </c:pt>
                <c:pt idx="525">
                  <c:v>813.07913316899783</c:v>
                </c:pt>
                <c:pt idx="526">
                  <c:v>813.98607716899778</c:v>
                </c:pt>
                <c:pt idx="527">
                  <c:v>814.89302116899773</c:v>
                </c:pt>
                <c:pt idx="528">
                  <c:v>815.79996516899769</c:v>
                </c:pt>
                <c:pt idx="529">
                  <c:v>816.70690916899764</c:v>
                </c:pt>
                <c:pt idx="530">
                  <c:v>817.61385316899759</c:v>
                </c:pt>
                <c:pt idx="531">
                  <c:v>818.52079716899755</c:v>
                </c:pt>
                <c:pt idx="532">
                  <c:v>819.4277411689975</c:v>
                </c:pt>
                <c:pt idx="533">
                  <c:v>820.33468516899745</c:v>
                </c:pt>
                <c:pt idx="534">
                  <c:v>821.24162916899741</c:v>
                </c:pt>
                <c:pt idx="535">
                  <c:v>822.14857316899736</c:v>
                </c:pt>
                <c:pt idx="536">
                  <c:v>823.05551716899731</c:v>
                </c:pt>
                <c:pt idx="537">
                  <c:v>823.96246116899727</c:v>
                </c:pt>
                <c:pt idx="538">
                  <c:v>824.86940516899722</c:v>
                </c:pt>
                <c:pt idx="539">
                  <c:v>825.77634916899717</c:v>
                </c:pt>
                <c:pt idx="540">
                  <c:v>826.68329316899712</c:v>
                </c:pt>
                <c:pt idx="541">
                  <c:v>827.59023716899708</c:v>
                </c:pt>
                <c:pt idx="542">
                  <c:v>828.49718116899703</c:v>
                </c:pt>
                <c:pt idx="543">
                  <c:v>829.40412516899698</c:v>
                </c:pt>
                <c:pt idx="544">
                  <c:v>830.31106916899694</c:v>
                </c:pt>
                <c:pt idx="545">
                  <c:v>831.21801316899689</c:v>
                </c:pt>
                <c:pt idx="546">
                  <c:v>832.12495716899684</c:v>
                </c:pt>
                <c:pt idx="547">
                  <c:v>833.0319011689968</c:v>
                </c:pt>
                <c:pt idx="548">
                  <c:v>833.93884516899675</c:v>
                </c:pt>
                <c:pt idx="549">
                  <c:v>834.8457891689967</c:v>
                </c:pt>
                <c:pt idx="550">
                  <c:v>835.75273316899666</c:v>
                </c:pt>
                <c:pt idx="551">
                  <c:v>836.65967716899661</c:v>
                </c:pt>
                <c:pt idx="552">
                  <c:v>837.56662116899656</c:v>
                </c:pt>
                <c:pt idx="553">
                  <c:v>838.47356516899652</c:v>
                </c:pt>
                <c:pt idx="554">
                  <c:v>839.38050916899647</c:v>
                </c:pt>
                <c:pt idx="555">
                  <c:v>840.28745316899642</c:v>
                </c:pt>
                <c:pt idx="556">
                  <c:v>841.19439716899637</c:v>
                </c:pt>
                <c:pt idx="557">
                  <c:v>842.10134116899633</c:v>
                </c:pt>
                <c:pt idx="558">
                  <c:v>843.00828516899628</c:v>
                </c:pt>
                <c:pt idx="559">
                  <c:v>843.91522916899623</c:v>
                </c:pt>
                <c:pt idx="560">
                  <c:v>844.82217316899619</c:v>
                </c:pt>
                <c:pt idx="561">
                  <c:v>845.72911716899614</c:v>
                </c:pt>
                <c:pt idx="562">
                  <c:v>846.63606116899609</c:v>
                </c:pt>
                <c:pt idx="563">
                  <c:v>847.54300516899605</c:v>
                </c:pt>
                <c:pt idx="564">
                  <c:v>848.449949168996</c:v>
                </c:pt>
                <c:pt idx="565">
                  <c:v>849.35689316899595</c:v>
                </c:pt>
                <c:pt idx="566">
                  <c:v>850.26383716899591</c:v>
                </c:pt>
                <c:pt idx="567">
                  <c:v>851.17078116899586</c:v>
                </c:pt>
                <c:pt idx="568">
                  <c:v>852.07772516899581</c:v>
                </c:pt>
                <c:pt idx="569">
                  <c:v>852.98466916899577</c:v>
                </c:pt>
                <c:pt idx="570">
                  <c:v>853.89161316899572</c:v>
                </c:pt>
                <c:pt idx="571">
                  <c:v>854.79855716899567</c:v>
                </c:pt>
                <c:pt idx="572">
                  <c:v>855.70550116899562</c:v>
                </c:pt>
                <c:pt idx="573">
                  <c:v>856.61244516899558</c:v>
                </c:pt>
                <c:pt idx="574">
                  <c:v>857.51938916899553</c:v>
                </c:pt>
                <c:pt idx="575">
                  <c:v>858.42633316899548</c:v>
                </c:pt>
                <c:pt idx="576">
                  <c:v>859.33327716899544</c:v>
                </c:pt>
                <c:pt idx="577">
                  <c:v>861.3024438359954</c:v>
                </c:pt>
                <c:pt idx="578">
                  <c:v>863.27161050299537</c:v>
                </c:pt>
                <c:pt idx="579">
                  <c:v>864.25188850299537</c:v>
                </c:pt>
                <c:pt idx="580">
                  <c:v>865.23216650299537</c:v>
                </c:pt>
                <c:pt idx="581">
                  <c:v>866.13911050299532</c:v>
                </c:pt>
                <c:pt idx="582">
                  <c:v>867.04605450299528</c:v>
                </c:pt>
                <c:pt idx="583">
                  <c:v>867.95299850299523</c:v>
                </c:pt>
                <c:pt idx="584">
                  <c:v>868.85994250299518</c:v>
                </c:pt>
                <c:pt idx="585">
                  <c:v>869.76688650299513</c:v>
                </c:pt>
                <c:pt idx="586">
                  <c:v>870.67383050299509</c:v>
                </c:pt>
                <c:pt idx="587">
                  <c:v>871.58077450299504</c:v>
                </c:pt>
                <c:pt idx="588">
                  <c:v>872.48771850299499</c:v>
                </c:pt>
                <c:pt idx="589">
                  <c:v>873.39466250299495</c:v>
                </c:pt>
                <c:pt idx="590">
                  <c:v>874.3016065029949</c:v>
                </c:pt>
                <c:pt idx="591">
                  <c:v>875.20855050299485</c:v>
                </c:pt>
                <c:pt idx="592">
                  <c:v>876.11549450299481</c:v>
                </c:pt>
                <c:pt idx="593">
                  <c:v>877.02243850299476</c:v>
                </c:pt>
                <c:pt idx="594">
                  <c:v>877.92938250299471</c:v>
                </c:pt>
                <c:pt idx="595">
                  <c:v>878.83632650299467</c:v>
                </c:pt>
                <c:pt idx="596">
                  <c:v>879.74327050299462</c:v>
                </c:pt>
                <c:pt idx="597">
                  <c:v>881.71243716999459</c:v>
                </c:pt>
                <c:pt idx="598">
                  <c:v>884.4491038369946</c:v>
                </c:pt>
                <c:pt idx="599">
                  <c:v>887.1857705039946</c:v>
                </c:pt>
                <c:pt idx="600">
                  <c:v>890.64382605999458</c:v>
                </c:pt>
                <c:pt idx="601">
                  <c:v>893.38049272699459</c:v>
                </c:pt>
                <c:pt idx="602">
                  <c:v>896.1171593939946</c:v>
                </c:pt>
                <c:pt idx="603">
                  <c:v>897.0974373939946</c:v>
                </c:pt>
                <c:pt idx="604">
                  <c:v>898.07771539399459</c:v>
                </c:pt>
                <c:pt idx="605">
                  <c:v>899.05799339399459</c:v>
                </c:pt>
                <c:pt idx="606">
                  <c:v>901.02716006099456</c:v>
                </c:pt>
                <c:pt idx="607">
                  <c:v>905.15077117199451</c:v>
                </c:pt>
                <c:pt idx="608">
                  <c:v>906.1310491719945</c:v>
                </c:pt>
                <c:pt idx="609">
                  <c:v>908.10021583899447</c:v>
                </c:pt>
                <c:pt idx="610">
                  <c:v>910.83688250599448</c:v>
                </c:pt>
                <c:pt idx="611">
                  <c:v>914.29493806199446</c:v>
                </c:pt>
                <c:pt idx="612">
                  <c:v>915.27521606199446</c:v>
                </c:pt>
                <c:pt idx="613">
                  <c:v>918.73327161799443</c:v>
                </c:pt>
                <c:pt idx="614">
                  <c:v>919.71354961799443</c:v>
                </c:pt>
                <c:pt idx="615">
                  <c:v>920.69382761799443</c:v>
                </c:pt>
                <c:pt idx="616">
                  <c:v>924.15188317399441</c:v>
                </c:pt>
                <c:pt idx="617">
                  <c:v>925.1321611739944</c:v>
                </c:pt>
                <c:pt idx="618">
                  <c:v>927.86882784099441</c:v>
                </c:pt>
                <c:pt idx="619">
                  <c:v>928.84910584099441</c:v>
                </c:pt>
                <c:pt idx="620">
                  <c:v>929.82938384099441</c:v>
                </c:pt>
                <c:pt idx="621">
                  <c:v>932.56605050799442</c:v>
                </c:pt>
                <c:pt idx="622">
                  <c:v>933.54632850799442</c:v>
                </c:pt>
                <c:pt idx="623">
                  <c:v>935.51549517499438</c:v>
                </c:pt>
                <c:pt idx="624">
                  <c:v>937.48466184199435</c:v>
                </c:pt>
                <c:pt idx="625">
                  <c:v>938.46493984199435</c:v>
                </c:pt>
                <c:pt idx="626">
                  <c:v>940.43410650899432</c:v>
                </c:pt>
                <c:pt idx="627">
                  <c:v>941.41438450899432</c:v>
                </c:pt>
                <c:pt idx="628">
                  <c:v>942.39466250899432</c:v>
                </c:pt>
                <c:pt idx="629">
                  <c:v>943.37494050899431</c:v>
                </c:pt>
                <c:pt idx="630">
                  <c:v>945.34410717599428</c:v>
                </c:pt>
                <c:pt idx="631">
                  <c:v>946.32438517599428</c:v>
                </c:pt>
                <c:pt idx="632">
                  <c:v>948.29355184299425</c:v>
                </c:pt>
                <c:pt idx="633">
                  <c:v>949.27382984299425</c:v>
                </c:pt>
                <c:pt idx="634">
                  <c:v>950.25410784299424</c:v>
                </c:pt>
                <c:pt idx="635">
                  <c:v>952.99077450999425</c:v>
                </c:pt>
                <c:pt idx="636">
                  <c:v>953.97105250999425</c:v>
                </c:pt>
                <c:pt idx="637">
                  <c:v>954.95133050999425</c:v>
                </c:pt>
                <c:pt idx="638">
                  <c:v>957.68799717699426</c:v>
                </c:pt>
                <c:pt idx="639">
                  <c:v>958.66827517699426</c:v>
                </c:pt>
                <c:pt idx="640">
                  <c:v>960.63744184399422</c:v>
                </c:pt>
                <c:pt idx="641">
                  <c:v>962.60660851099419</c:v>
                </c:pt>
                <c:pt idx="642">
                  <c:v>963.58688651099419</c:v>
                </c:pt>
                <c:pt idx="643">
                  <c:v>966.3235531779942</c:v>
                </c:pt>
                <c:pt idx="644">
                  <c:v>967.3038311779942</c:v>
                </c:pt>
                <c:pt idx="645">
                  <c:v>970.76188673399417</c:v>
                </c:pt>
                <c:pt idx="646">
                  <c:v>974.21994228999415</c:v>
                </c:pt>
                <c:pt idx="647">
                  <c:v>979.20049784599416</c:v>
                </c:pt>
                <c:pt idx="648">
                  <c:v>982.65855340199414</c:v>
                </c:pt>
                <c:pt idx="649">
                  <c:v>986.78216451299409</c:v>
                </c:pt>
                <c:pt idx="650">
                  <c:v>991.7627200689941</c:v>
                </c:pt>
                <c:pt idx="651">
                  <c:v>995.21355340199409</c:v>
                </c:pt>
                <c:pt idx="652">
                  <c:v>997.90327562399409</c:v>
                </c:pt>
                <c:pt idx="653">
                  <c:v>998.88355362399409</c:v>
                </c:pt>
                <c:pt idx="654">
                  <c:v>1003.4885536239941</c:v>
                </c:pt>
                <c:pt idx="655">
                  <c:v>1004.4688316239941</c:v>
                </c:pt>
                <c:pt idx="656">
                  <c:v>1007.9196649569941</c:v>
                </c:pt>
                <c:pt idx="657">
                  <c:v>1008.8999429569941</c:v>
                </c:pt>
                <c:pt idx="658">
                  <c:v>1012.3507762899941</c:v>
                </c:pt>
                <c:pt idx="659">
                  <c:v>1013.3310542899941</c:v>
                </c:pt>
                <c:pt idx="660">
                  <c:v>1014.3113322899941</c:v>
                </c:pt>
                <c:pt idx="661">
                  <c:v>1017.7693878459941</c:v>
                </c:pt>
                <c:pt idx="662">
                  <c:v>1019.9777211789941</c:v>
                </c:pt>
                <c:pt idx="663">
                  <c:v>1022.1860545119941</c:v>
                </c:pt>
                <c:pt idx="664">
                  <c:v>1024.8757767339941</c:v>
                </c:pt>
                <c:pt idx="665">
                  <c:v>1029.4807767339942</c:v>
                </c:pt>
                <c:pt idx="666">
                  <c:v>1030.4610547339942</c:v>
                </c:pt>
                <c:pt idx="667">
                  <c:v>1033.9118880669942</c:v>
                </c:pt>
                <c:pt idx="668">
                  <c:v>1034.8921660669942</c:v>
                </c:pt>
                <c:pt idx="669">
                  <c:v>1039.4971660669942</c:v>
                </c:pt>
                <c:pt idx="670">
                  <c:v>1040.4774440669942</c:v>
                </c:pt>
                <c:pt idx="671">
                  <c:v>1046.5482773999943</c:v>
                </c:pt>
                <c:pt idx="672">
                  <c:v>1047.5285553999943</c:v>
                </c:pt>
                <c:pt idx="673">
                  <c:v>1050.2182776219943</c:v>
                </c:pt>
                <c:pt idx="674">
                  <c:v>1053.6691109549943</c:v>
                </c:pt>
                <c:pt idx="675">
                  <c:v>1058.2741109549943</c:v>
                </c:pt>
                <c:pt idx="676">
                  <c:v>1059.2543889549943</c:v>
                </c:pt>
                <c:pt idx="677">
                  <c:v>1060.2346669549943</c:v>
                </c:pt>
                <c:pt idx="678">
                  <c:v>1061.2149449549943</c:v>
                </c:pt>
                <c:pt idx="679">
                  <c:v>1065.8199449549943</c:v>
                </c:pt>
                <c:pt idx="680">
                  <c:v>1066.8002229549943</c:v>
                </c:pt>
                <c:pt idx="681">
                  <c:v>1067.7805009549943</c:v>
                </c:pt>
                <c:pt idx="682">
                  <c:v>1070.4702231769943</c:v>
                </c:pt>
                <c:pt idx="683">
                  <c:v>1076.5410565099944</c:v>
                </c:pt>
                <c:pt idx="684">
                  <c:v>1077.5213345099944</c:v>
                </c:pt>
                <c:pt idx="685">
                  <c:v>1080.9721678429944</c:v>
                </c:pt>
                <c:pt idx="686">
                  <c:v>1081.9524458429944</c:v>
                </c:pt>
                <c:pt idx="687">
                  <c:v>1082.9327238429944</c:v>
                </c:pt>
                <c:pt idx="688">
                  <c:v>1083.9130018429944</c:v>
                </c:pt>
                <c:pt idx="689">
                  <c:v>1084.8932798429944</c:v>
                </c:pt>
                <c:pt idx="690">
                  <c:v>1085.8735578429944</c:v>
                </c:pt>
                <c:pt idx="691">
                  <c:v>1086.8538358429944</c:v>
                </c:pt>
                <c:pt idx="692">
                  <c:v>1087.7607798429945</c:v>
                </c:pt>
                <c:pt idx="693">
                  <c:v>1088.6677238429945</c:v>
                </c:pt>
                <c:pt idx="694">
                  <c:v>1089.5746678429946</c:v>
                </c:pt>
                <c:pt idx="695">
                  <c:v>1090.4816118429947</c:v>
                </c:pt>
                <c:pt idx="696">
                  <c:v>1091.3885558429947</c:v>
                </c:pt>
                <c:pt idx="697">
                  <c:v>1092.2954998429948</c:v>
                </c:pt>
                <c:pt idx="698">
                  <c:v>1093.2024438429949</c:v>
                </c:pt>
                <c:pt idx="699">
                  <c:v>1094.1093878429949</c:v>
                </c:pt>
                <c:pt idx="700">
                  <c:v>1095.016331842995</c:v>
                </c:pt>
                <c:pt idx="701">
                  <c:v>1095.9232758429951</c:v>
                </c:pt>
                <c:pt idx="702">
                  <c:v>1096.8302198429951</c:v>
                </c:pt>
                <c:pt idx="703">
                  <c:v>1097.7371638429952</c:v>
                </c:pt>
                <c:pt idx="704">
                  <c:v>1098.6441078429953</c:v>
                </c:pt>
                <c:pt idx="705">
                  <c:v>1099.5510518429953</c:v>
                </c:pt>
                <c:pt idx="706">
                  <c:v>1100.4579958429954</c:v>
                </c:pt>
                <c:pt idx="707">
                  <c:v>1101.3649398429955</c:v>
                </c:pt>
                <c:pt idx="708">
                  <c:v>1102.2718838429955</c:v>
                </c:pt>
                <c:pt idx="709">
                  <c:v>1103.1788278429956</c:v>
                </c:pt>
                <c:pt idx="710">
                  <c:v>1104.0857718429957</c:v>
                </c:pt>
                <c:pt idx="711">
                  <c:v>1104.9927158429957</c:v>
                </c:pt>
                <c:pt idx="712">
                  <c:v>1105.8996598429958</c:v>
                </c:pt>
                <c:pt idx="713">
                  <c:v>1106.8066038429959</c:v>
                </c:pt>
                <c:pt idx="714">
                  <c:v>1107.7135478429959</c:v>
                </c:pt>
                <c:pt idx="715">
                  <c:v>1108.620491842996</c:v>
                </c:pt>
                <c:pt idx="716">
                  <c:v>1110.5896585099961</c:v>
                </c:pt>
                <c:pt idx="717">
                  <c:v>1111.5699365099961</c:v>
                </c:pt>
                <c:pt idx="718">
                  <c:v>1112.5502145099961</c:v>
                </c:pt>
                <c:pt idx="719">
                  <c:v>1114.5193811769961</c:v>
                </c:pt>
                <c:pt idx="720">
                  <c:v>1117.9774367329962</c:v>
                </c:pt>
                <c:pt idx="721">
                  <c:v>1121.4354922889963</c:v>
                </c:pt>
                <c:pt idx="722">
                  <c:v>1122.4157702889963</c:v>
                </c:pt>
                <c:pt idx="723">
                  <c:v>1123.3960482889963</c:v>
                </c:pt>
                <c:pt idx="724">
                  <c:v>1124.3763262889963</c:v>
                </c:pt>
                <c:pt idx="725">
                  <c:v>1127.1129929559963</c:v>
                </c:pt>
                <c:pt idx="726">
                  <c:v>1129.0821596229964</c:v>
                </c:pt>
                <c:pt idx="727">
                  <c:v>1131.0513262899965</c:v>
                </c:pt>
                <c:pt idx="728">
                  <c:v>1132.0316042899965</c:v>
                </c:pt>
                <c:pt idx="729">
                  <c:v>1134.0007709569966</c:v>
                </c:pt>
                <c:pt idx="730">
                  <c:v>1135.9699376239967</c:v>
                </c:pt>
                <c:pt idx="731">
                  <c:v>1136.9502156239967</c:v>
                </c:pt>
                <c:pt idx="732">
                  <c:v>1139.6868822909967</c:v>
                </c:pt>
                <c:pt idx="733">
                  <c:v>1140.6671602909967</c:v>
                </c:pt>
                <c:pt idx="734">
                  <c:v>1142.6363269579967</c:v>
                </c:pt>
                <c:pt idx="735">
                  <c:v>1143.6166049579967</c:v>
                </c:pt>
                <c:pt idx="736">
                  <c:v>1147.0746605139968</c:v>
                </c:pt>
                <c:pt idx="737">
                  <c:v>1148.0549385139968</c:v>
                </c:pt>
                <c:pt idx="738">
                  <c:v>1149.0352165139968</c:v>
                </c:pt>
                <c:pt idx="739">
                  <c:v>1151.0043831809969</c:v>
                </c:pt>
                <c:pt idx="740">
                  <c:v>1153.7410498479969</c:v>
                </c:pt>
                <c:pt idx="741">
                  <c:v>1154.7213278479969</c:v>
                </c:pt>
                <c:pt idx="742">
                  <c:v>1155.7016058479969</c:v>
                </c:pt>
                <c:pt idx="743">
                  <c:v>1158.4382725149969</c:v>
                </c:pt>
                <c:pt idx="744">
                  <c:v>1159.4185505149969</c:v>
                </c:pt>
                <c:pt idx="745">
                  <c:v>1162.1552171819969</c:v>
                </c:pt>
                <c:pt idx="746">
                  <c:v>1163.1354951819969</c:v>
                </c:pt>
                <c:pt idx="747">
                  <c:v>1165.104661848997</c:v>
                </c:pt>
                <c:pt idx="748">
                  <c:v>1167.841328515997</c:v>
                </c:pt>
                <c:pt idx="749">
                  <c:v>1169.8104951829971</c:v>
                </c:pt>
                <c:pt idx="750">
                  <c:v>1171.7796618499972</c:v>
                </c:pt>
                <c:pt idx="751">
                  <c:v>1172.7599398499972</c:v>
                </c:pt>
                <c:pt idx="752">
                  <c:v>1175.4966065169972</c:v>
                </c:pt>
                <c:pt idx="753">
                  <c:v>1176.4768845169972</c:v>
                </c:pt>
                <c:pt idx="754">
                  <c:v>1177.4571625169972</c:v>
                </c:pt>
                <c:pt idx="755">
                  <c:v>1178.4374405169972</c:v>
                </c:pt>
                <c:pt idx="756">
                  <c:v>1180.4066071839973</c:v>
                </c:pt>
                <c:pt idx="757">
                  <c:v>1181.3868851839973</c:v>
                </c:pt>
                <c:pt idx="758">
                  <c:v>1182.3671631839973</c:v>
                </c:pt>
                <c:pt idx="759">
                  <c:v>1185.1038298509973</c:v>
                </c:pt>
                <c:pt idx="760">
                  <c:v>1187.0729965179974</c:v>
                </c:pt>
                <c:pt idx="761">
                  <c:v>1188.0532745179974</c:v>
                </c:pt>
                <c:pt idx="762">
                  <c:v>1189.0335525179974</c:v>
                </c:pt>
                <c:pt idx="763">
                  <c:v>1190.0138305179973</c:v>
                </c:pt>
                <c:pt idx="764">
                  <c:v>1190.9941085179973</c:v>
                </c:pt>
                <c:pt idx="765">
                  <c:v>1194.4521640739974</c:v>
                </c:pt>
                <c:pt idx="766">
                  <c:v>1195.4324420739974</c:v>
                </c:pt>
                <c:pt idx="767">
                  <c:v>1198.1691087409974</c:v>
                </c:pt>
                <c:pt idx="768">
                  <c:v>1199.1493867409974</c:v>
                </c:pt>
                <c:pt idx="769">
                  <c:v>1201.8860534079975</c:v>
                </c:pt>
                <c:pt idx="770">
                  <c:v>1203.8552200749975</c:v>
                </c:pt>
                <c:pt idx="771">
                  <c:v>1204.8354980749975</c:v>
                </c:pt>
                <c:pt idx="772">
                  <c:v>1205.8157760749975</c:v>
                </c:pt>
                <c:pt idx="773">
                  <c:v>1208.5524427419975</c:v>
                </c:pt>
                <c:pt idx="774">
                  <c:v>1209.5327207419975</c:v>
                </c:pt>
                <c:pt idx="775">
                  <c:v>1210.5129987419975</c:v>
                </c:pt>
                <c:pt idx="776">
                  <c:v>1212.4821654089976</c:v>
                </c:pt>
                <c:pt idx="777">
                  <c:v>1214.4513320759977</c:v>
                </c:pt>
                <c:pt idx="778">
                  <c:v>1216.4204987429978</c:v>
                </c:pt>
                <c:pt idx="779">
                  <c:v>1219.1571654099978</c:v>
                </c:pt>
                <c:pt idx="780">
                  <c:v>1220.1374434099978</c:v>
                </c:pt>
                <c:pt idx="781">
                  <c:v>1222.1066100769979</c:v>
                </c:pt>
                <c:pt idx="782">
                  <c:v>1224.0757767439979</c:v>
                </c:pt>
                <c:pt idx="783">
                  <c:v>1225.0560547439979</c:v>
                </c:pt>
                <c:pt idx="784">
                  <c:v>1227.792721410998</c:v>
                </c:pt>
                <c:pt idx="785">
                  <c:v>1228.772999410998</c:v>
                </c:pt>
                <c:pt idx="786">
                  <c:v>1231.509666077998</c:v>
                </c:pt>
                <c:pt idx="787">
                  <c:v>1234.246332744998</c:v>
                </c:pt>
                <c:pt idx="788">
                  <c:v>1235.226610744998</c:v>
                </c:pt>
                <c:pt idx="789">
                  <c:v>1238.6846663009981</c:v>
                </c:pt>
                <c:pt idx="790">
                  <c:v>1239.6649443009981</c:v>
                </c:pt>
                <c:pt idx="791">
                  <c:v>1242.4016109679981</c:v>
                </c:pt>
                <c:pt idx="792">
                  <c:v>1243.3818889679981</c:v>
                </c:pt>
                <c:pt idx="793">
                  <c:v>1246.1185556349981</c:v>
                </c:pt>
                <c:pt idx="794">
                  <c:v>1248.0877223019982</c:v>
                </c:pt>
                <c:pt idx="795">
                  <c:v>1249.0680003019982</c:v>
                </c:pt>
                <c:pt idx="796">
                  <c:v>1250.0482783019982</c:v>
                </c:pt>
                <c:pt idx="797">
                  <c:v>1252.0174449689982</c:v>
                </c:pt>
                <c:pt idx="798">
                  <c:v>1254.7541116359982</c:v>
                </c:pt>
                <c:pt idx="799">
                  <c:v>1255.7343896359982</c:v>
                </c:pt>
                <c:pt idx="800">
                  <c:v>1258.4710563029982</c:v>
                </c:pt>
                <c:pt idx="801">
                  <c:v>1259.4513343029982</c:v>
                </c:pt>
                <c:pt idx="802">
                  <c:v>1262.1880009699983</c:v>
                </c:pt>
                <c:pt idx="803">
                  <c:v>1263.1682789699983</c:v>
                </c:pt>
                <c:pt idx="804">
                  <c:v>1265.1374456369983</c:v>
                </c:pt>
                <c:pt idx="805">
                  <c:v>1268.5955011929984</c:v>
                </c:pt>
                <c:pt idx="806">
                  <c:v>1269.5757791929984</c:v>
                </c:pt>
                <c:pt idx="807">
                  <c:v>1272.3124458599984</c:v>
                </c:pt>
                <c:pt idx="808">
                  <c:v>1273.2927238599984</c:v>
                </c:pt>
                <c:pt idx="809">
                  <c:v>1274.2730018599984</c:v>
                </c:pt>
                <c:pt idx="810">
                  <c:v>1277.0096685269984</c:v>
                </c:pt>
                <c:pt idx="811">
                  <c:v>1278.9788351939985</c:v>
                </c:pt>
                <c:pt idx="812">
                  <c:v>1280.9480018609986</c:v>
                </c:pt>
                <c:pt idx="813">
                  <c:v>1282.9171685279987</c:v>
                </c:pt>
                <c:pt idx="814">
                  <c:v>1283.8974465279987</c:v>
                </c:pt>
                <c:pt idx="815">
                  <c:v>1286.6341131949987</c:v>
                </c:pt>
                <c:pt idx="816">
                  <c:v>1289.3707798619987</c:v>
                </c:pt>
                <c:pt idx="817">
                  <c:v>1290.3510578619987</c:v>
                </c:pt>
                <c:pt idx="818">
                  <c:v>1293.0877245289987</c:v>
                </c:pt>
                <c:pt idx="819">
                  <c:v>1294.0680025289987</c:v>
                </c:pt>
                <c:pt idx="820">
                  <c:v>1296.0371691959988</c:v>
                </c:pt>
                <c:pt idx="821">
                  <c:v>1298.7738358629988</c:v>
                </c:pt>
                <c:pt idx="822">
                  <c:v>1299.7541138629988</c:v>
                </c:pt>
                <c:pt idx="823">
                  <c:v>1302.4907805299988</c:v>
                </c:pt>
                <c:pt idx="824">
                  <c:v>1305.2274471969988</c:v>
                </c:pt>
                <c:pt idx="825">
                  <c:v>1306.2077251969988</c:v>
                </c:pt>
                <c:pt idx="826">
                  <c:v>1307.1880031969988</c:v>
                </c:pt>
                <c:pt idx="827">
                  <c:v>1308.1682811969988</c:v>
                </c:pt>
                <c:pt idx="828">
                  <c:v>1309.1485591969988</c:v>
                </c:pt>
                <c:pt idx="829">
                  <c:v>1310.1288371969988</c:v>
                </c:pt>
                <c:pt idx="830">
                  <c:v>1311.1091151969988</c:v>
                </c:pt>
                <c:pt idx="831">
                  <c:v>1312.0893931969988</c:v>
                </c:pt>
                <c:pt idx="832">
                  <c:v>1313.0696711969988</c:v>
                </c:pt>
                <c:pt idx="833">
                  <c:v>1313.9766151969989</c:v>
                </c:pt>
                <c:pt idx="834">
                  <c:v>1314.8835591969989</c:v>
                </c:pt>
                <c:pt idx="835">
                  <c:v>1315.790503196999</c:v>
                </c:pt>
                <c:pt idx="836">
                  <c:v>1316.6974471969991</c:v>
                </c:pt>
                <c:pt idx="837">
                  <c:v>1317.6043911969991</c:v>
                </c:pt>
                <c:pt idx="838">
                  <c:v>1318.5113351969992</c:v>
                </c:pt>
                <c:pt idx="839">
                  <c:v>1319.4182791969993</c:v>
                </c:pt>
                <c:pt idx="840">
                  <c:v>1320.3252231969993</c:v>
                </c:pt>
                <c:pt idx="841">
                  <c:v>1321.2321671969994</c:v>
                </c:pt>
                <c:pt idx="842">
                  <c:v>1322.1391111969995</c:v>
                </c:pt>
                <c:pt idx="843">
                  <c:v>1323.0460551969995</c:v>
                </c:pt>
                <c:pt idx="844">
                  <c:v>1323.9529991969996</c:v>
                </c:pt>
                <c:pt idx="845">
                  <c:v>1324.8599431969997</c:v>
                </c:pt>
                <c:pt idx="846">
                  <c:v>1325.7668871969997</c:v>
                </c:pt>
                <c:pt idx="847">
                  <c:v>1326.6738311969998</c:v>
                </c:pt>
                <c:pt idx="848">
                  <c:v>1327.5807751969999</c:v>
                </c:pt>
                <c:pt idx="849">
                  <c:v>1329.5499418639999</c:v>
                </c:pt>
                <c:pt idx="850">
                  <c:v>1332.286608531</c:v>
                </c:pt>
                <c:pt idx="851">
                  <c:v>1334.255775198</c:v>
                </c:pt>
                <c:pt idx="852">
                  <c:v>1336.992441865</c:v>
                </c:pt>
                <c:pt idx="853">
                  <c:v>1338.9616085320001</c:v>
                </c:pt>
                <c:pt idx="854">
                  <c:v>1341.6982751990001</c:v>
                </c:pt>
                <c:pt idx="855">
                  <c:v>1342.6785531990001</c:v>
                </c:pt>
                <c:pt idx="856">
                  <c:v>1345.4152198660001</c:v>
                </c:pt>
                <c:pt idx="857">
                  <c:v>1346.3954978660001</c:v>
                </c:pt>
                <c:pt idx="858">
                  <c:v>1347.3757758660001</c:v>
                </c:pt>
                <c:pt idx="859">
                  <c:v>1350.1124425330001</c:v>
                </c:pt>
                <c:pt idx="860">
                  <c:v>1351.0927205330001</c:v>
                </c:pt>
                <c:pt idx="861">
                  <c:v>1352.0729985330001</c:v>
                </c:pt>
                <c:pt idx="862">
                  <c:v>1354.8096652000002</c:v>
                </c:pt>
                <c:pt idx="863">
                  <c:v>1357.5463318670002</c:v>
                </c:pt>
                <c:pt idx="864">
                  <c:v>1358.5266098670002</c:v>
                </c:pt>
                <c:pt idx="865">
                  <c:v>1359.5068878670002</c:v>
                </c:pt>
                <c:pt idx="866">
                  <c:v>1360.4871658670002</c:v>
                </c:pt>
                <c:pt idx="867">
                  <c:v>1363.2238325340002</c:v>
                </c:pt>
                <c:pt idx="868">
                  <c:v>1366.6818880900003</c:v>
                </c:pt>
                <c:pt idx="869">
                  <c:v>1368.6510547570003</c:v>
                </c:pt>
                <c:pt idx="870">
                  <c:v>1369.6313327570003</c:v>
                </c:pt>
                <c:pt idx="871">
                  <c:v>1370.6116107570003</c:v>
                </c:pt>
                <c:pt idx="872">
                  <c:v>1374.0696663130004</c:v>
                </c:pt>
                <c:pt idx="873">
                  <c:v>1376.0388329800005</c:v>
                </c:pt>
                <c:pt idx="874">
                  <c:v>1377.0191109800005</c:v>
                </c:pt>
                <c:pt idx="875">
                  <c:v>1379.7557776470005</c:v>
                </c:pt>
                <c:pt idx="876">
                  <c:v>1380.7360556470005</c:v>
                </c:pt>
                <c:pt idx="877">
                  <c:v>1381.7163336470005</c:v>
                </c:pt>
                <c:pt idx="878">
                  <c:v>1382.6966116470005</c:v>
                </c:pt>
                <c:pt idx="879">
                  <c:v>1385.4332783140005</c:v>
                </c:pt>
                <c:pt idx="880">
                  <c:v>1386.4135563140005</c:v>
                </c:pt>
                <c:pt idx="881">
                  <c:v>1388.3827229810006</c:v>
                </c:pt>
                <c:pt idx="882">
                  <c:v>1391.8407785370007</c:v>
                </c:pt>
                <c:pt idx="883">
                  <c:v>1394.5774452040007</c:v>
                </c:pt>
                <c:pt idx="884">
                  <c:v>1395.5577232040007</c:v>
                </c:pt>
                <c:pt idx="885">
                  <c:v>1399.6813343150006</c:v>
                </c:pt>
                <c:pt idx="886">
                  <c:v>1400.6616123150006</c:v>
                </c:pt>
                <c:pt idx="887">
                  <c:v>1401.6418903150006</c:v>
                </c:pt>
                <c:pt idx="888">
                  <c:v>1402.6221683150006</c:v>
                </c:pt>
                <c:pt idx="889">
                  <c:v>1405.3588349820006</c:v>
                </c:pt>
                <c:pt idx="890">
                  <c:v>1408.0955016490007</c:v>
                </c:pt>
                <c:pt idx="891">
                  <c:v>1409.0757796490007</c:v>
                </c:pt>
                <c:pt idx="892">
                  <c:v>1412.5338352050007</c:v>
                </c:pt>
                <c:pt idx="893">
                  <c:v>1415.2705018720008</c:v>
                </c:pt>
                <c:pt idx="894">
                  <c:v>1416.2507798720007</c:v>
                </c:pt>
                <c:pt idx="895">
                  <c:v>1418.2199465390008</c:v>
                </c:pt>
                <c:pt idx="896">
                  <c:v>1421.6780020950009</c:v>
                </c:pt>
                <c:pt idx="897">
                  <c:v>1422.6582800950009</c:v>
                </c:pt>
                <c:pt idx="898">
                  <c:v>1425.3949467620009</c:v>
                </c:pt>
                <c:pt idx="899">
                  <c:v>1427.364113429001</c:v>
                </c:pt>
                <c:pt idx="900">
                  <c:v>1429.3332800960011</c:v>
                </c:pt>
                <c:pt idx="901">
                  <c:v>1430.3135580960011</c:v>
                </c:pt>
                <c:pt idx="902">
                  <c:v>1431.2938360960011</c:v>
                </c:pt>
                <c:pt idx="903">
                  <c:v>1434.7518916520012</c:v>
                </c:pt>
                <c:pt idx="904">
                  <c:v>1436.7210583190013</c:v>
                </c:pt>
                <c:pt idx="905">
                  <c:v>1439.4577249860013</c:v>
                </c:pt>
                <c:pt idx="906">
                  <c:v>1440.4380029860013</c:v>
                </c:pt>
                <c:pt idx="907">
                  <c:v>1443.8960585420014</c:v>
                </c:pt>
                <c:pt idx="908">
                  <c:v>1444.8763365420014</c:v>
                </c:pt>
                <c:pt idx="909">
                  <c:v>1447.6130032090014</c:v>
                </c:pt>
                <c:pt idx="910">
                  <c:v>1450.3496698760014</c:v>
                </c:pt>
                <c:pt idx="911">
                  <c:v>1452.3188365430015</c:v>
                </c:pt>
                <c:pt idx="912">
                  <c:v>1453.2991145430015</c:v>
                </c:pt>
                <c:pt idx="913">
                  <c:v>1455.2682812100015</c:v>
                </c:pt>
                <c:pt idx="914">
                  <c:v>1456.2485592100015</c:v>
                </c:pt>
                <c:pt idx="915">
                  <c:v>1457.2288372100015</c:v>
                </c:pt>
                <c:pt idx="916">
                  <c:v>1458.2091152100015</c:v>
                </c:pt>
                <c:pt idx="917">
                  <c:v>1460.9457818770015</c:v>
                </c:pt>
                <c:pt idx="918">
                  <c:v>1463.6824485440015</c:v>
                </c:pt>
                <c:pt idx="919">
                  <c:v>1464.6627265440015</c:v>
                </c:pt>
                <c:pt idx="920">
                  <c:v>1465.6430045440015</c:v>
                </c:pt>
                <c:pt idx="921">
                  <c:v>1467.6121712110016</c:v>
                </c:pt>
                <c:pt idx="922">
                  <c:v>1469.5813378780017</c:v>
                </c:pt>
                <c:pt idx="923">
                  <c:v>1471.5505045450018</c:v>
                </c:pt>
                <c:pt idx="924">
                  <c:v>1473.5196712120019</c:v>
                </c:pt>
                <c:pt idx="925">
                  <c:v>1477.6432823230018</c:v>
                </c:pt>
                <c:pt idx="926">
                  <c:v>1478.6235603230018</c:v>
                </c:pt>
                <c:pt idx="927">
                  <c:v>1481.3602269900018</c:v>
                </c:pt>
                <c:pt idx="928">
                  <c:v>1482.3405049900018</c:v>
                </c:pt>
                <c:pt idx="929">
                  <c:v>1483.3207829900018</c:v>
                </c:pt>
                <c:pt idx="930">
                  <c:v>1485.2899496570019</c:v>
                </c:pt>
                <c:pt idx="931">
                  <c:v>1487.259116324002</c:v>
                </c:pt>
                <c:pt idx="932">
                  <c:v>1488.239394324002</c:v>
                </c:pt>
                <c:pt idx="933">
                  <c:v>1489.219672324002</c:v>
                </c:pt>
                <c:pt idx="934">
                  <c:v>1491.1888389910021</c:v>
                </c:pt>
                <c:pt idx="935">
                  <c:v>1493.9255056580021</c:v>
                </c:pt>
                <c:pt idx="936">
                  <c:v>1494.9057836580021</c:v>
                </c:pt>
                <c:pt idx="937">
                  <c:v>1496.8749503250021</c:v>
                </c:pt>
                <c:pt idx="938">
                  <c:v>1499.6116169920022</c:v>
                </c:pt>
                <c:pt idx="939">
                  <c:v>1500.5918949920022</c:v>
                </c:pt>
                <c:pt idx="940">
                  <c:v>1501.5721729920022</c:v>
                </c:pt>
                <c:pt idx="941">
                  <c:v>1502.5524509920022</c:v>
                </c:pt>
                <c:pt idx="942">
                  <c:v>1505.2891176590022</c:v>
                </c:pt>
                <c:pt idx="943">
                  <c:v>1507.2582843260022</c:v>
                </c:pt>
                <c:pt idx="944">
                  <c:v>1508.2385623260022</c:v>
                </c:pt>
                <c:pt idx="945">
                  <c:v>1510.2077289930023</c:v>
                </c:pt>
                <c:pt idx="946">
                  <c:v>1512.1768956600024</c:v>
                </c:pt>
                <c:pt idx="947">
                  <c:v>1514.1460623270025</c:v>
                </c:pt>
                <c:pt idx="948">
                  <c:v>1516.1152289940026</c:v>
                </c:pt>
                <c:pt idx="949">
                  <c:v>1518.0843956610026</c:v>
                </c:pt>
                <c:pt idx="950">
                  <c:v>1519.0646736610026</c:v>
                </c:pt>
                <c:pt idx="951">
                  <c:v>1521.0338403280027</c:v>
                </c:pt>
                <c:pt idx="952">
                  <c:v>1522.0141183280027</c:v>
                </c:pt>
                <c:pt idx="953">
                  <c:v>1522.9943963280027</c:v>
                </c:pt>
                <c:pt idx="954">
                  <c:v>1523.9746743280027</c:v>
                </c:pt>
                <c:pt idx="955">
                  <c:v>1524.9549523280027</c:v>
                </c:pt>
                <c:pt idx="956">
                  <c:v>1525.9352303280027</c:v>
                </c:pt>
                <c:pt idx="957">
                  <c:v>1526.9155083280027</c:v>
                </c:pt>
                <c:pt idx="958">
                  <c:v>1529.6521749950027</c:v>
                </c:pt>
                <c:pt idx="959">
                  <c:v>1532.3888416620027</c:v>
                </c:pt>
                <c:pt idx="960">
                  <c:v>1534.3580083290028</c:v>
                </c:pt>
                <c:pt idx="961">
                  <c:v>1535.3382863290028</c:v>
                </c:pt>
                <c:pt idx="962">
                  <c:v>1536.3185643290028</c:v>
                </c:pt>
                <c:pt idx="963">
                  <c:v>1537.2988423290028</c:v>
                </c:pt>
                <c:pt idx="964">
                  <c:v>1538.2791203290028</c:v>
                </c:pt>
                <c:pt idx="965">
                  <c:v>1540.2482869960029</c:v>
                </c:pt>
                <c:pt idx="966">
                  <c:v>1541.2285649960029</c:v>
                </c:pt>
                <c:pt idx="967">
                  <c:v>1542.2088429960029</c:v>
                </c:pt>
                <c:pt idx="968">
                  <c:v>1543.1891209960029</c:v>
                </c:pt>
                <c:pt idx="969">
                  <c:v>1544.1693989960029</c:v>
                </c:pt>
                <c:pt idx="970">
                  <c:v>1545.1496769960029</c:v>
                </c:pt>
                <c:pt idx="971">
                  <c:v>1546.1299549960029</c:v>
                </c:pt>
                <c:pt idx="972">
                  <c:v>1548.8666216630029</c:v>
                </c:pt>
                <c:pt idx="973">
                  <c:v>1549.8468996630029</c:v>
                </c:pt>
                <c:pt idx="974">
                  <c:v>1550.8271776630029</c:v>
                </c:pt>
                <c:pt idx="975">
                  <c:v>1553.5638443300029</c:v>
                </c:pt>
                <c:pt idx="976">
                  <c:v>1554.5441223300029</c:v>
                </c:pt>
                <c:pt idx="977">
                  <c:v>1556.513288997003</c:v>
                </c:pt>
                <c:pt idx="978">
                  <c:v>1559.249955664003</c:v>
                </c:pt>
                <c:pt idx="979">
                  <c:v>1560.230233664003</c:v>
                </c:pt>
                <c:pt idx="980">
                  <c:v>1561.210511664003</c:v>
                </c:pt>
                <c:pt idx="981">
                  <c:v>1563.1796783310031</c:v>
                </c:pt>
                <c:pt idx="982">
                  <c:v>1564.1599563310031</c:v>
                </c:pt>
                <c:pt idx="983">
                  <c:v>1565.1402343310031</c:v>
                </c:pt>
                <c:pt idx="984">
                  <c:v>1566.1205123310031</c:v>
                </c:pt>
                <c:pt idx="985">
                  <c:v>1567.1007903310031</c:v>
                </c:pt>
                <c:pt idx="986">
                  <c:v>1569.0699569980031</c:v>
                </c:pt>
                <c:pt idx="987">
                  <c:v>1570.0502349980031</c:v>
                </c:pt>
                <c:pt idx="988">
                  <c:v>1571.0305129980031</c:v>
                </c:pt>
                <c:pt idx="989">
                  <c:v>1572.9996796650032</c:v>
                </c:pt>
                <c:pt idx="990">
                  <c:v>1573.9799576650032</c:v>
                </c:pt>
                <c:pt idx="991">
                  <c:v>1575.9491243320033</c:v>
                </c:pt>
                <c:pt idx="992">
                  <c:v>1576.9294023320033</c:v>
                </c:pt>
                <c:pt idx="993">
                  <c:v>1578.8985689990034</c:v>
                </c:pt>
                <c:pt idx="994">
                  <c:v>1580.8677356660035</c:v>
                </c:pt>
                <c:pt idx="995">
                  <c:v>1582.8369023330035</c:v>
                </c:pt>
                <c:pt idx="996">
                  <c:v>1584.8060690000036</c:v>
                </c:pt>
                <c:pt idx="997">
                  <c:v>1585.7863470000036</c:v>
                </c:pt>
                <c:pt idx="998">
                  <c:v>1586.7666250000036</c:v>
                </c:pt>
                <c:pt idx="999">
                  <c:v>1588.7357916670037</c:v>
                </c:pt>
                <c:pt idx="1000">
                  <c:v>1590.7049583340038</c:v>
                </c:pt>
                <c:pt idx="1001">
                  <c:v>1591.6852363340038</c:v>
                </c:pt>
                <c:pt idx="1002">
                  <c:v>1592.6655143340038</c:v>
                </c:pt>
                <c:pt idx="1003">
                  <c:v>1594.6346810010039</c:v>
                </c:pt>
                <c:pt idx="1004">
                  <c:v>1595.6149590010039</c:v>
                </c:pt>
                <c:pt idx="1005">
                  <c:v>1597.5841256680039</c:v>
                </c:pt>
                <c:pt idx="1006">
                  <c:v>1598.5644036680039</c:v>
                </c:pt>
                <c:pt idx="1007">
                  <c:v>1600.533570335004</c:v>
                </c:pt>
                <c:pt idx="1008">
                  <c:v>1602.5027370020041</c:v>
                </c:pt>
                <c:pt idx="1009">
                  <c:v>1603.4830150020041</c:v>
                </c:pt>
                <c:pt idx="1010">
                  <c:v>1604.4632930020041</c:v>
                </c:pt>
                <c:pt idx="1011">
                  <c:v>1605.4435710020041</c:v>
                </c:pt>
                <c:pt idx="1012">
                  <c:v>1607.4127376690042</c:v>
                </c:pt>
                <c:pt idx="1013">
                  <c:v>1609.3819043360043</c:v>
                </c:pt>
                <c:pt idx="1014">
                  <c:v>1611.3510710030043</c:v>
                </c:pt>
                <c:pt idx="1015">
                  <c:v>1612.3313490030043</c:v>
                </c:pt>
                <c:pt idx="1016">
                  <c:v>1614.3005156700044</c:v>
                </c:pt>
                <c:pt idx="1017">
                  <c:v>1616.2696823370045</c:v>
                </c:pt>
                <c:pt idx="1018">
                  <c:v>1617.2499603370045</c:v>
                </c:pt>
                <c:pt idx="1019">
                  <c:v>1619.2191270040046</c:v>
                </c:pt>
                <c:pt idx="1020">
                  <c:v>1620.1994050040046</c:v>
                </c:pt>
                <c:pt idx="1021">
                  <c:v>1622.1685716710047</c:v>
                </c:pt>
                <c:pt idx="1022">
                  <c:v>1623.1488496710047</c:v>
                </c:pt>
                <c:pt idx="1023">
                  <c:v>1624.1291276710047</c:v>
                </c:pt>
                <c:pt idx="1024">
                  <c:v>1626.0982943380047</c:v>
                </c:pt>
                <c:pt idx="1025">
                  <c:v>1627.0785723380047</c:v>
                </c:pt>
                <c:pt idx="1026">
                  <c:v>1629.0477390050048</c:v>
                </c:pt>
                <c:pt idx="1027">
                  <c:v>1631.0169056720049</c:v>
                </c:pt>
                <c:pt idx="1028">
                  <c:v>1632.986072339005</c:v>
                </c:pt>
                <c:pt idx="1029">
                  <c:v>1633.966350339005</c:v>
                </c:pt>
                <c:pt idx="1030">
                  <c:v>1635.9355170060051</c:v>
                </c:pt>
                <c:pt idx="1031">
                  <c:v>1636.9157950060051</c:v>
                </c:pt>
                <c:pt idx="1032">
                  <c:v>1638.8849616730051</c:v>
                </c:pt>
                <c:pt idx="1033">
                  <c:v>1640.8541283400052</c:v>
                </c:pt>
                <c:pt idx="1034">
                  <c:v>1642.8232950070053</c:v>
                </c:pt>
                <c:pt idx="1035">
                  <c:v>1643.8035730070053</c:v>
                </c:pt>
                <c:pt idx="1036">
                  <c:v>1644.7838510070053</c:v>
                </c:pt>
                <c:pt idx="1037">
                  <c:v>1646.7530176740054</c:v>
                </c:pt>
                <c:pt idx="1038">
                  <c:v>1648.7221843410055</c:v>
                </c:pt>
                <c:pt idx="1039">
                  <c:v>1649.7024623410055</c:v>
                </c:pt>
                <c:pt idx="1040">
                  <c:v>1652.4391290080055</c:v>
                </c:pt>
                <c:pt idx="1041">
                  <c:v>1653.4194070080055</c:v>
                </c:pt>
                <c:pt idx="1042">
                  <c:v>1654.3996850080055</c:v>
                </c:pt>
                <c:pt idx="1043">
                  <c:v>1656.3688516750055</c:v>
                </c:pt>
                <c:pt idx="1044">
                  <c:v>1658.3380183420056</c:v>
                </c:pt>
                <c:pt idx="1045">
                  <c:v>1659.3182963420056</c:v>
                </c:pt>
                <c:pt idx="1046">
                  <c:v>1660.2985743420056</c:v>
                </c:pt>
                <c:pt idx="1047">
                  <c:v>1663.0352410090056</c:v>
                </c:pt>
                <c:pt idx="1048">
                  <c:v>1664.0155190090056</c:v>
                </c:pt>
                <c:pt idx="1049">
                  <c:v>1665.9846856760057</c:v>
                </c:pt>
                <c:pt idx="1050">
                  <c:v>1668.7213523430057</c:v>
                </c:pt>
                <c:pt idx="1051">
                  <c:v>1669.7016303430057</c:v>
                </c:pt>
                <c:pt idx="1052">
                  <c:v>1670.6819083430057</c:v>
                </c:pt>
                <c:pt idx="1053">
                  <c:v>1671.6621863430057</c:v>
                </c:pt>
                <c:pt idx="1054">
                  <c:v>1674.3988530100057</c:v>
                </c:pt>
                <c:pt idx="1055">
                  <c:v>1675.3791310100057</c:v>
                </c:pt>
                <c:pt idx="1056">
                  <c:v>1676.3594090100057</c:v>
                </c:pt>
                <c:pt idx="1057">
                  <c:v>1678.3285756770058</c:v>
                </c:pt>
                <c:pt idx="1058">
                  <c:v>1680.2977423440059</c:v>
                </c:pt>
                <c:pt idx="1059">
                  <c:v>1681.2780203440059</c:v>
                </c:pt>
                <c:pt idx="1060">
                  <c:v>1683.247187011006</c:v>
                </c:pt>
                <c:pt idx="1061">
                  <c:v>1685.983853678006</c:v>
                </c:pt>
                <c:pt idx="1062">
                  <c:v>1686.964131678006</c:v>
                </c:pt>
                <c:pt idx="1063">
                  <c:v>1688.9332983450061</c:v>
                </c:pt>
                <c:pt idx="1064">
                  <c:v>1689.913576345006</c:v>
                </c:pt>
                <c:pt idx="1065">
                  <c:v>1692.6502430120061</c:v>
                </c:pt>
                <c:pt idx="1066">
                  <c:v>1693.6305210120061</c:v>
                </c:pt>
                <c:pt idx="1067">
                  <c:v>1694.6107990120061</c:v>
                </c:pt>
                <c:pt idx="1068">
                  <c:v>1696.5799656790061</c:v>
                </c:pt>
                <c:pt idx="1069">
                  <c:v>1698.5491323460062</c:v>
                </c:pt>
                <c:pt idx="1070">
                  <c:v>1699.5294103460062</c:v>
                </c:pt>
                <c:pt idx="1071">
                  <c:v>1701.4985770130063</c:v>
                </c:pt>
                <c:pt idx="1072">
                  <c:v>1702.4788550130063</c:v>
                </c:pt>
                <c:pt idx="1073">
                  <c:v>1703.4591330130063</c:v>
                </c:pt>
                <c:pt idx="1074">
                  <c:v>1705.4282996800064</c:v>
                </c:pt>
                <c:pt idx="1075">
                  <c:v>1707.3974663470065</c:v>
                </c:pt>
                <c:pt idx="1076">
                  <c:v>1708.3777443470065</c:v>
                </c:pt>
                <c:pt idx="1077">
                  <c:v>1710.3469110140065</c:v>
                </c:pt>
                <c:pt idx="1078">
                  <c:v>1712.3160776810066</c:v>
                </c:pt>
                <c:pt idx="1079">
                  <c:v>1713.2963556810066</c:v>
                </c:pt>
                <c:pt idx="1080">
                  <c:v>1714.2766336810066</c:v>
                </c:pt>
                <c:pt idx="1081">
                  <c:v>1716.2458003480067</c:v>
                </c:pt>
                <c:pt idx="1082">
                  <c:v>1717.2260783480067</c:v>
                </c:pt>
                <c:pt idx="1083">
                  <c:v>1719.1952450150068</c:v>
                </c:pt>
                <c:pt idx="1084">
                  <c:v>1720.1755230150068</c:v>
                </c:pt>
                <c:pt idx="1085">
                  <c:v>1722.1446896820069</c:v>
                </c:pt>
                <c:pt idx="1086">
                  <c:v>1724.1138563490069</c:v>
                </c:pt>
                <c:pt idx="1087">
                  <c:v>1726.083023016007</c:v>
                </c:pt>
                <c:pt idx="1088">
                  <c:v>1727.063301016007</c:v>
                </c:pt>
                <c:pt idx="1089">
                  <c:v>1729.0324676830071</c:v>
                </c:pt>
                <c:pt idx="1090">
                  <c:v>1730.0127456830071</c:v>
                </c:pt>
                <c:pt idx="1091">
                  <c:v>1731.9819123500072</c:v>
                </c:pt>
                <c:pt idx="1092">
                  <c:v>1733.9510790170073</c:v>
                </c:pt>
                <c:pt idx="1093">
                  <c:v>1736.6877456840073</c:v>
                </c:pt>
                <c:pt idx="1094">
                  <c:v>1737.6680236840073</c:v>
                </c:pt>
                <c:pt idx="1095">
                  <c:v>1739.6371903510073</c:v>
                </c:pt>
                <c:pt idx="1096">
                  <c:v>1741.6063570180074</c:v>
                </c:pt>
                <c:pt idx="1097">
                  <c:v>1743.5755236850075</c:v>
                </c:pt>
                <c:pt idx="1098">
                  <c:v>1746.3121903520075</c:v>
                </c:pt>
                <c:pt idx="1099">
                  <c:v>1748.2813570190076</c:v>
                </c:pt>
                <c:pt idx="1100">
                  <c:v>1749.2616350190076</c:v>
                </c:pt>
                <c:pt idx="1101">
                  <c:v>1750.2419130190076</c:v>
                </c:pt>
                <c:pt idx="1102">
                  <c:v>1752.2110796860077</c:v>
                </c:pt>
                <c:pt idx="1103">
                  <c:v>1754.1802463530078</c:v>
                </c:pt>
                <c:pt idx="1104">
                  <c:v>1756.1494130200078</c:v>
                </c:pt>
                <c:pt idx="1105">
                  <c:v>1757.1296910200078</c:v>
                </c:pt>
                <c:pt idx="1106">
                  <c:v>1759.8663576870078</c:v>
                </c:pt>
                <c:pt idx="1107">
                  <c:v>1762.6030243540079</c:v>
                </c:pt>
                <c:pt idx="1108">
                  <c:v>1763.5833023540079</c:v>
                </c:pt>
                <c:pt idx="1109">
                  <c:v>1764.5635803540079</c:v>
                </c:pt>
                <c:pt idx="1110">
                  <c:v>1765.5438583540079</c:v>
                </c:pt>
                <c:pt idx="1111">
                  <c:v>1767.5130250210079</c:v>
                </c:pt>
                <c:pt idx="1112">
                  <c:v>1770.2496916880079</c:v>
                </c:pt>
                <c:pt idx="1113">
                  <c:v>1773.707747244008</c:v>
                </c:pt>
                <c:pt idx="1114">
                  <c:v>1774.688025244008</c:v>
                </c:pt>
                <c:pt idx="1115">
                  <c:v>1775.668303244008</c:v>
                </c:pt>
                <c:pt idx="1116">
                  <c:v>1776.648581244008</c:v>
                </c:pt>
                <c:pt idx="1117">
                  <c:v>1780.1066368000081</c:v>
                </c:pt>
                <c:pt idx="1118">
                  <c:v>1781.0869148000081</c:v>
                </c:pt>
                <c:pt idx="1119">
                  <c:v>1783.8235814670081</c:v>
                </c:pt>
                <c:pt idx="1120">
                  <c:v>1784.8038594670081</c:v>
                </c:pt>
                <c:pt idx="1121">
                  <c:v>1785.7841374670081</c:v>
                </c:pt>
                <c:pt idx="1122">
                  <c:v>1786.7644154670081</c:v>
                </c:pt>
                <c:pt idx="1123">
                  <c:v>1787.7446934670081</c:v>
                </c:pt>
                <c:pt idx="1124">
                  <c:v>1789.7138601340082</c:v>
                </c:pt>
                <c:pt idx="1125">
                  <c:v>1793.1719156900083</c:v>
                </c:pt>
                <c:pt idx="1126">
                  <c:v>1795.1410823570084</c:v>
                </c:pt>
                <c:pt idx="1127">
                  <c:v>1796.1213603570084</c:v>
                </c:pt>
                <c:pt idx="1128">
                  <c:v>1798.0905270240085</c:v>
                </c:pt>
                <c:pt idx="1129">
                  <c:v>1800.8271936910085</c:v>
                </c:pt>
                <c:pt idx="1130">
                  <c:v>1801.8074716910085</c:v>
                </c:pt>
                <c:pt idx="1131">
                  <c:v>1802.7877496910085</c:v>
                </c:pt>
                <c:pt idx="1132">
                  <c:v>1805.5244163580085</c:v>
                </c:pt>
                <c:pt idx="1133">
                  <c:v>1807.4935830250085</c:v>
                </c:pt>
                <c:pt idx="1134">
                  <c:v>1810.2302496920086</c:v>
                </c:pt>
                <c:pt idx="1135">
                  <c:v>1812.9669163590086</c:v>
                </c:pt>
                <c:pt idx="1136">
                  <c:v>1813.9471943590086</c:v>
                </c:pt>
                <c:pt idx="1137">
                  <c:v>1815.9163610260086</c:v>
                </c:pt>
                <c:pt idx="1138">
                  <c:v>1816.8966390260086</c:v>
                </c:pt>
                <c:pt idx="1139">
                  <c:v>1817.8769170260086</c:v>
                </c:pt>
                <c:pt idx="1140">
                  <c:v>1822.0005281370086</c:v>
                </c:pt>
                <c:pt idx="1141">
                  <c:v>1822.9808061370086</c:v>
                </c:pt>
                <c:pt idx="1142">
                  <c:v>1823.9610841370086</c:v>
                </c:pt>
                <c:pt idx="1143">
                  <c:v>1828.0846952480085</c:v>
                </c:pt>
                <c:pt idx="1144">
                  <c:v>1829.0649732480085</c:v>
                </c:pt>
                <c:pt idx="1145">
                  <c:v>1831.0341399150086</c:v>
                </c:pt>
                <c:pt idx="1146">
                  <c:v>1835.1577510260086</c:v>
                </c:pt>
                <c:pt idx="1147">
                  <c:v>1837.8944176930086</c:v>
                </c:pt>
                <c:pt idx="1148">
                  <c:v>1838.8746956930086</c:v>
                </c:pt>
                <c:pt idx="1149">
                  <c:v>1841.6113623600086</c:v>
                </c:pt>
                <c:pt idx="1150">
                  <c:v>1842.5916403600086</c:v>
                </c:pt>
                <c:pt idx="1151">
                  <c:v>1845.3283070270086</c:v>
                </c:pt>
                <c:pt idx="1152">
                  <c:v>1848.0649736940086</c:v>
                </c:pt>
                <c:pt idx="1153">
                  <c:v>1849.0452516940086</c:v>
                </c:pt>
                <c:pt idx="1154">
                  <c:v>1852.5033072500087</c:v>
                </c:pt>
                <c:pt idx="1155">
                  <c:v>1853.4835852500087</c:v>
                </c:pt>
                <c:pt idx="1156">
                  <c:v>1856.9416408060088</c:v>
                </c:pt>
                <c:pt idx="1157">
                  <c:v>1860.3996963620089</c:v>
                </c:pt>
                <c:pt idx="1158">
                  <c:v>1861.3799743620089</c:v>
                </c:pt>
                <c:pt idx="1159">
                  <c:v>1862.3602523620089</c:v>
                </c:pt>
                <c:pt idx="1160">
                  <c:v>1865.8110856950088</c:v>
                </c:pt>
                <c:pt idx="1161">
                  <c:v>1866.7913636950088</c:v>
                </c:pt>
                <c:pt idx="1162">
                  <c:v>1871.3963636950089</c:v>
                </c:pt>
                <c:pt idx="1163">
                  <c:v>1874.8471970280088</c:v>
                </c:pt>
                <c:pt idx="1164">
                  <c:v>1875.8274750280088</c:v>
                </c:pt>
                <c:pt idx="1165">
                  <c:v>1879.2783083610088</c:v>
                </c:pt>
                <c:pt idx="1166">
                  <c:v>1883.8833083610089</c:v>
                </c:pt>
                <c:pt idx="1167">
                  <c:v>1886.5730305830089</c:v>
                </c:pt>
                <c:pt idx="1168">
                  <c:v>1887.5533085830089</c:v>
                </c:pt>
                <c:pt idx="1169">
                  <c:v>1893.624141916009</c:v>
                </c:pt>
                <c:pt idx="1170">
                  <c:v>1896.313864138009</c:v>
                </c:pt>
                <c:pt idx="1171">
                  <c:v>1899.003586360009</c:v>
                </c:pt>
                <c:pt idx="1172">
                  <c:v>1901.693308582009</c:v>
                </c:pt>
                <c:pt idx="1173">
                  <c:v>1902.673586582009</c:v>
                </c:pt>
                <c:pt idx="1174">
                  <c:v>1905.363308804009</c:v>
                </c:pt>
                <c:pt idx="1175">
                  <c:v>1906.343586804009</c:v>
                </c:pt>
                <c:pt idx="1176">
                  <c:v>1910.948586804009</c:v>
                </c:pt>
                <c:pt idx="1177">
                  <c:v>1911.928864804009</c:v>
                </c:pt>
                <c:pt idx="1178">
                  <c:v>1912.909142804009</c:v>
                </c:pt>
                <c:pt idx="1179">
                  <c:v>1913.889420804009</c:v>
                </c:pt>
                <c:pt idx="1180">
                  <c:v>1919.9602541370091</c:v>
                </c:pt>
                <c:pt idx="1181">
                  <c:v>1920.9405321370091</c:v>
                </c:pt>
                <c:pt idx="1182">
                  <c:v>1923.6302543590091</c:v>
                </c:pt>
                <c:pt idx="1183">
                  <c:v>1927.0810876920091</c:v>
                </c:pt>
                <c:pt idx="1184">
                  <c:v>1928.0613656920091</c:v>
                </c:pt>
                <c:pt idx="1185">
                  <c:v>1932.6663656920091</c:v>
                </c:pt>
                <c:pt idx="1186">
                  <c:v>1933.6466436920091</c:v>
                </c:pt>
                <c:pt idx="1187">
                  <c:v>1941.8296992480091</c:v>
                </c:pt>
                <c:pt idx="1188">
                  <c:v>1942.8099772480091</c:v>
                </c:pt>
                <c:pt idx="1189">
                  <c:v>1945.4996994700091</c:v>
                </c:pt>
                <c:pt idx="1190">
                  <c:v>1951.5705328030092</c:v>
                </c:pt>
                <c:pt idx="1191">
                  <c:v>1953.7788661360091</c:v>
                </c:pt>
                <c:pt idx="1192">
                  <c:v>1954.7591441360091</c:v>
                </c:pt>
                <c:pt idx="1193">
                  <c:v>1957.4488663580091</c:v>
                </c:pt>
                <c:pt idx="1194">
                  <c:v>1960.1385885800091</c:v>
                </c:pt>
                <c:pt idx="1195">
                  <c:v>1961.1188665800091</c:v>
                </c:pt>
                <c:pt idx="1196">
                  <c:v>1965.7238665800091</c:v>
                </c:pt>
                <c:pt idx="1197">
                  <c:v>1968.4135888020091</c:v>
                </c:pt>
                <c:pt idx="1198">
                  <c:v>1971.8644221350091</c:v>
                </c:pt>
                <c:pt idx="1199">
                  <c:v>1976.4694221350092</c:v>
                </c:pt>
                <c:pt idx="1200">
                  <c:v>1979.1591443570092</c:v>
                </c:pt>
                <c:pt idx="1201">
                  <c:v>1982.6099776900091</c:v>
                </c:pt>
                <c:pt idx="1202">
                  <c:v>1983.5902556900091</c:v>
                </c:pt>
                <c:pt idx="1203">
                  <c:v>1984.5705336900091</c:v>
                </c:pt>
                <c:pt idx="1204">
                  <c:v>1988.0213670230091</c:v>
                </c:pt>
                <c:pt idx="1205">
                  <c:v>1994.0922003560092</c:v>
                </c:pt>
                <c:pt idx="1206">
                  <c:v>1995.0724783560092</c:v>
                </c:pt>
                <c:pt idx="1207">
                  <c:v>2001.1433116890094</c:v>
                </c:pt>
                <c:pt idx="1208">
                  <c:v>2005.7483116890094</c:v>
                </c:pt>
                <c:pt idx="1209">
                  <c:v>2010.3533116890094</c:v>
                </c:pt>
                <c:pt idx="1210">
                  <c:v>2011.3335896890094</c:v>
                </c:pt>
                <c:pt idx="1211">
                  <c:v>2012.3138676890094</c:v>
                </c:pt>
                <c:pt idx="1212">
                  <c:v>2016.9188676890094</c:v>
                </c:pt>
                <c:pt idx="1213">
                  <c:v>2017.8991456890094</c:v>
                </c:pt>
                <c:pt idx="1214">
                  <c:v>2018.8794236890094</c:v>
                </c:pt>
                <c:pt idx="1215">
                  <c:v>2019.8597016890094</c:v>
                </c:pt>
                <c:pt idx="1216">
                  <c:v>2020.8399796890094</c:v>
                </c:pt>
                <c:pt idx="1217">
                  <c:v>2021.8202576890094</c:v>
                </c:pt>
                <c:pt idx="1218">
                  <c:v>2022.8005356890094</c:v>
                </c:pt>
                <c:pt idx="1219">
                  <c:v>2023.7808136890094</c:v>
                </c:pt>
                <c:pt idx="1220">
                  <c:v>2024.7610916890094</c:v>
                </c:pt>
                <c:pt idx="1221">
                  <c:v>2025.7413696890094</c:v>
                </c:pt>
                <c:pt idx="1222">
                  <c:v>2026.7216476890094</c:v>
                </c:pt>
                <c:pt idx="1223">
                  <c:v>2030.1797032450095</c:v>
                </c:pt>
                <c:pt idx="1224">
                  <c:v>2034.3033143560094</c:v>
                </c:pt>
                <c:pt idx="1225">
                  <c:v>2035.2835923560094</c:v>
                </c:pt>
                <c:pt idx="1226">
                  <c:v>2038.0202590230094</c:v>
                </c:pt>
                <c:pt idx="1227">
                  <c:v>2039.9894256900095</c:v>
                </c:pt>
                <c:pt idx="1228">
                  <c:v>2040.9697036900095</c:v>
                </c:pt>
                <c:pt idx="1229">
                  <c:v>2041.9499816900095</c:v>
                </c:pt>
                <c:pt idx="1230">
                  <c:v>2042.9302596900095</c:v>
                </c:pt>
                <c:pt idx="1231">
                  <c:v>2045.6669263570095</c:v>
                </c:pt>
                <c:pt idx="1232">
                  <c:v>2046.6472043570095</c:v>
                </c:pt>
                <c:pt idx="1233">
                  <c:v>2047.6274823570095</c:v>
                </c:pt>
                <c:pt idx="1234">
                  <c:v>2049.5966490240094</c:v>
                </c:pt>
                <c:pt idx="1235">
                  <c:v>2050.5769270240094</c:v>
                </c:pt>
                <c:pt idx="1236">
                  <c:v>2051.5572050240094</c:v>
                </c:pt>
                <c:pt idx="1237">
                  <c:v>2052.5374830240094</c:v>
                </c:pt>
                <c:pt idx="1238">
                  <c:v>2053.4444270240092</c:v>
                </c:pt>
                <c:pt idx="1239">
                  <c:v>2054.351371024009</c:v>
                </c:pt>
                <c:pt idx="1240">
                  <c:v>2055.2583150240089</c:v>
                </c:pt>
                <c:pt idx="1241">
                  <c:v>2056.1652590240087</c:v>
                </c:pt>
                <c:pt idx="1242">
                  <c:v>2057.0722030240086</c:v>
                </c:pt>
                <c:pt idx="1243">
                  <c:v>2057.9791470240084</c:v>
                </c:pt>
                <c:pt idx="1244">
                  <c:v>2058.8860910240082</c:v>
                </c:pt>
                <c:pt idx="1245">
                  <c:v>2059.7930350240081</c:v>
                </c:pt>
                <c:pt idx="1246">
                  <c:v>2060.6999790240079</c:v>
                </c:pt>
                <c:pt idx="1247">
                  <c:v>2061.6069230240078</c:v>
                </c:pt>
                <c:pt idx="1248">
                  <c:v>2062.5138670240076</c:v>
                </c:pt>
                <c:pt idx="1249">
                  <c:v>2063.4208110240074</c:v>
                </c:pt>
                <c:pt idx="1250">
                  <c:v>2064.3277550240073</c:v>
                </c:pt>
                <c:pt idx="1251">
                  <c:v>2065.2346990240071</c:v>
                </c:pt>
                <c:pt idx="1252">
                  <c:v>2066.141643024007</c:v>
                </c:pt>
                <c:pt idx="1253">
                  <c:v>2067.0485870240068</c:v>
                </c:pt>
                <c:pt idx="1254">
                  <c:v>2067.9555310240066</c:v>
                </c:pt>
                <c:pt idx="1255">
                  <c:v>2068.8624750240065</c:v>
                </c:pt>
                <c:pt idx="1256">
                  <c:v>2069.7694190240063</c:v>
                </c:pt>
                <c:pt idx="1257">
                  <c:v>2070.6763630240062</c:v>
                </c:pt>
                <c:pt idx="1258">
                  <c:v>2071.583307024006</c:v>
                </c:pt>
                <c:pt idx="1259">
                  <c:v>2072.4902510240058</c:v>
                </c:pt>
                <c:pt idx="1260">
                  <c:v>2073.3971950240057</c:v>
                </c:pt>
                <c:pt idx="1261">
                  <c:v>2074.3041390240055</c:v>
                </c:pt>
                <c:pt idx="1262">
                  <c:v>2075.2110830240053</c:v>
                </c:pt>
                <c:pt idx="1263">
                  <c:v>2076.1180270240052</c:v>
                </c:pt>
                <c:pt idx="1264">
                  <c:v>2077.024971024005</c:v>
                </c:pt>
                <c:pt idx="1265">
                  <c:v>2077.9319150240049</c:v>
                </c:pt>
                <c:pt idx="1266">
                  <c:v>2078.8388590240047</c:v>
                </c:pt>
                <c:pt idx="1267">
                  <c:v>2079.7458030240045</c:v>
                </c:pt>
                <c:pt idx="1268">
                  <c:v>2080.6527470240044</c:v>
                </c:pt>
                <c:pt idx="1269">
                  <c:v>2081.5596910240042</c:v>
                </c:pt>
                <c:pt idx="1270">
                  <c:v>2082.4666350240041</c:v>
                </c:pt>
                <c:pt idx="1271">
                  <c:v>2083.3735790240039</c:v>
                </c:pt>
                <c:pt idx="1272">
                  <c:v>2084.2805230240037</c:v>
                </c:pt>
                <c:pt idx="1273">
                  <c:v>2085.1874670240036</c:v>
                </c:pt>
                <c:pt idx="1274">
                  <c:v>2086.0944110240034</c:v>
                </c:pt>
                <c:pt idx="1275">
                  <c:v>2087.0013550240033</c:v>
                </c:pt>
                <c:pt idx="1276">
                  <c:v>2087.9082990240031</c:v>
                </c:pt>
                <c:pt idx="1277">
                  <c:v>2088.8152430240029</c:v>
                </c:pt>
                <c:pt idx="1278">
                  <c:v>2089.7221870240028</c:v>
                </c:pt>
                <c:pt idx="1279">
                  <c:v>2090.6291310240026</c:v>
                </c:pt>
                <c:pt idx="1280">
                  <c:v>2091.5360750240025</c:v>
                </c:pt>
                <c:pt idx="1281">
                  <c:v>2092.4430190240023</c:v>
                </c:pt>
                <c:pt idx="1282">
                  <c:v>2093.3499630240021</c:v>
                </c:pt>
                <c:pt idx="1283">
                  <c:v>2094.256907024002</c:v>
                </c:pt>
                <c:pt idx="1284">
                  <c:v>2095.1638510240018</c:v>
                </c:pt>
                <c:pt idx="1285">
                  <c:v>2096.0707950240017</c:v>
                </c:pt>
                <c:pt idx="1286">
                  <c:v>2096.9777390240015</c:v>
                </c:pt>
                <c:pt idx="1287">
                  <c:v>2097.8846830240013</c:v>
                </c:pt>
                <c:pt idx="1288">
                  <c:v>2098.7916270240012</c:v>
                </c:pt>
                <c:pt idx="1289">
                  <c:v>2099.698571024001</c:v>
                </c:pt>
                <c:pt idx="1290">
                  <c:v>2100.6055150240009</c:v>
                </c:pt>
                <c:pt idx="1291">
                  <c:v>2101.5124590240007</c:v>
                </c:pt>
                <c:pt idx="1292">
                  <c:v>2102.4194030240005</c:v>
                </c:pt>
                <c:pt idx="1293">
                  <c:v>2103.3263470240004</c:v>
                </c:pt>
                <c:pt idx="1294">
                  <c:v>2104.2332910240002</c:v>
                </c:pt>
                <c:pt idx="1295">
                  <c:v>2105.140235024</c:v>
                </c:pt>
                <c:pt idx="1296">
                  <c:v>2106.0471790239999</c:v>
                </c:pt>
                <c:pt idx="1297">
                  <c:v>2106.9541230239997</c:v>
                </c:pt>
                <c:pt idx="1298">
                  <c:v>2107.8610670239996</c:v>
                </c:pt>
                <c:pt idx="1299">
                  <c:v>2108.7680110239994</c:v>
                </c:pt>
                <c:pt idx="1300">
                  <c:v>2109.6749550239992</c:v>
                </c:pt>
                <c:pt idx="1301">
                  <c:v>2110.5818990239991</c:v>
                </c:pt>
                <c:pt idx="1302">
                  <c:v>2111.4888430239989</c:v>
                </c:pt>
                <c:pt idx="1303">
                  <c:v>2112.3957870239988</c:v>
                </c:pt>
                <c:pt idx="1304">
                  <c:v>2113.3027310239986</c:v>
                </c:pt>
                <c:pt idx="1305">
                  <c:v>2114.2096750239984</c:v>
                </c:pt>
                <c:pt idx="1306">
                  <c:v>2115.1166190239983</c:v>
                </c:pt>
                <c:pt idx="1307">
                  <c:v>2116.0235630239981</c:v>
                </c:pt>
                <c:pt idx="1308">
                  <c:v>2116.930507023998</c:v>
                </c:pt>
                <c:pt idx="1309">
                  <c:v>2117.8374510239978</c:v>
                </c:pt>
                <c:pt idx="1310">
                  <c:v>2118.7443950239976</c:v>
                </c:pt>
                <c:pt idx="1311">
                  <c:v>2119.6513390239975</c:v>
                </c:pt>
                <c:pt idx="1312">
                  <c:v>2120.5582830239973</c:v>
                </c:pt>
                <c:pt idx="1313">
                  <c:v>2121.4652270239972</c:v>
                </c:pt>
                <c:pt idx="1314">
                  <c:v>2122.372171023997</c:v>
                </c:pt>
                <c:pt idx="1315">
                  <c:v>2123.2791150239968</c:v>
                </c:pt>
                <c:pt idx="1316">
                  <c:v>2124.1860590239967</c:v>
                </c:pt>
                <c:pt idx="1317">
                  <c:v>2125.0930030239965</c:v>
                </c:pt>
                <c:pt idx="1318">
                  <c:v>2125.9999470239964</c:v>
                </c:pt>
                <c:pt idx="1319">
                  <c:v>2126.9068910239962</c:v>
                </c:pt>
                <c:pt idx="1320">
                  <c:v>2127.813835023996</c:v>
                </c:pt>
                <c:pt idx="1321">
                  <c:v>2128.7207790239959</c:v>
                </c:pt>
                <c:pt idx="1322">
                  <c:v>2129.6277230239957</c:v>
                </c:pt>
                <c:pt idx="1323">
                  <c:v>2130.5346670239956</c:v>
                </c:pt>
                <c:pt idx="1324">
                  <c:v>2131.4416110239954</c:v>
                </c:pt>
                <c:pt idx="1325">
                  <c:v>2132.3485550239952</c:v>
                </c:pt>
                <c:pt idx="1326">
                  <c:v>2133.2554990239951</c:v>
                </c:pt>
                <c:pt idx="1327">
                  <c:v>2134.1624430239949</c:v>
                </c:pt>
                <c:pt idx="1328">
                  <c:v>2135.0693870239948</c:v>
                </c:pt>
                <c:pt idx="1329">
                  <c:v>2135.9763310239946</c:v>
                </c:pt>
                <c:pt idx="1330">
                  <c:v>2136.8832750239944</c:v>
                </c:pt>
                <c:pt idx="1331">
                  <c:v>2137.7902190239943</c:v>
                </c:pt>
                <c:pt idx="1332">
                  <c:v>2138.6971630239941</c:v>
                </c:pt>
                <c:pt idx="1333">
                  <c:v>2139.6041070239939</c:v>
                </c:pt>
                <c:pt idx="1334">
                  <c:v>2140.5110510239938</c:v>
                </c:pt>
                <c:pt idx="1335">
                  <c:v>2141.4179950239936</c:v>
                </c:pt>
                <c:pt idx="1336">
                  <c:v>2142.3249390239935</c:v>
                </c:pt>
                <c:pt idx="1337">
                  <c:v>2143.2318830239933</c:v>
                </c:pt>
                <c:pt idx="1338">
                  <c:v>2144.1388270239931</c:v>
                </c:pt>
                <c:pt idx="1339">
                  <c:v>2145.045771023993</c:v>
                </c:pt>
                <c:pt idx="1340">
                  <c:v>2145.9527150239928</c:v>
                </c:pt>
                <c:pt idx="1341">
                  <c:v>2146.8596590239927</c:v>
                </c:pt>
                <c:pt idx="1342">
                  <c:v>2147.7666030239925</c:v>
                </c:pt>
                <c:pt idx="1343">
                  <c:v>2148.6735470239923</c:v>
                </c:pt>
                <c:pt idx="1344">
                  <c:v>2149.5804910239922</c:v>
                </c:pt>
                <c:pt idx="1345">
                  <c:v>2150.487435023992</c:v>
                </c:pt>
                <c:pt idx="1346">
                  <c:v>2151.3943790239919</c:v>
                </c:pt>
                <c:pt idx="1347">
                  <c:v>2153.3635456909919</c:v>
                </c:pt>
                <c:pt idx="1348">
                  <c:v>2156.821601246992</c:v>
                </c:pt>
                <c:pt idx="1349">
                  <c:v>2160.9452123579922</c:v>
                </c:pt>
                <c:pt idx="1350">
                  <c:v>2161.9254903579922</c:v>
                </c:pt>
                <c:pt idx="1351">
                  <c:v>2163.8946570249923</c:v>
                </c:pt>
                <c:pt idx="1352">
                  <c:v>2166.6313236919923</c:v>
                </c:pt>
                <c:pt idx="1353">
                  <c:v>2167.6116016919923</c:v>
                </c:pt>
                <c:pt idx="1354">
                  <c:v>2170.3482683589923</c:v>
                </c:pt>
                <c:pt idx="1355">
                  <c:v>2172.3174350259924</c:v>
                </c:pt>
                <c:pt idx="1356">
                  <c:v>2173.2977130259924</c:v>
                </c:pt>
                <c:pt idx="1357">
                  <c:v>2176.7557685819925</c:v>
                </c:pt>
                <c:pt idx="1358">
                  <c:v>2177.7360465819925</c:v>
                </c:pt>
                <c:pt idx="1359">
                  <c:v>2181.1941021379926</c:v>
                </c:pt>
                <c:pt idx="1360">
                  <c:v>2182.1743801379926</c:v>
                </c:pt>
                <c:pt idx="1361">
                  <c:v>2184.9110468049926</c:v>
                </c:pt>
                <c:pt idx="1362">
                  <c:v>2187.6477134719926</c:v>
                </c:pt>
                <c:pt idx="1363">
                  <c:v>2188.6279914719926</c:v>
                </c:pt>
                <c:pt idx="1364">
                  <c:v>2190.5971581389927</c:v>
                </c:pt>
                <c:pt idx="1365">
                  <c:v>2193.3338248059927</c:v>
                </c:pt>
                <c:pt idx="1366">
                  <c:v>2194.3141028059927</c:v>
                </c:pt>
                <c:pt idx="1367">
                  <c:v>2195.2943808059927</c:v>
                </c:pt>
                <c:pt idx="1368">
                  <c:v>2196.2746588059927</c:v>
                </c:pt>
                <c:pt idx="1369">
                  <c:v>2198.2438254729927</c:v>
                </c:pt>
                <c:pt idx="1370">
                  <c:v>2200.2129921399928</c:v>
                </c:pt>
                <c:pt idx="1371">
                  <c:v>2202.9496588069928</c:v>
                </c:pt>
                <c:pt idx="1372">
                  <c:v>2205.6863254739928</c:v>
                </c:pt>
                <c:pt idx="1373">
                  <c:v>2206.6666034739928</c:v>
                </c:pt>
                <c:pt idx="1374">
                  <c:v>2208.6357701409929</c:v>
                </c:pt>
                <c:pt idx="1375">
                  <c:v>2210.604936807993</c:v>
                </c:pt>
                <c:pt idx="1376">
                  <c:v>2212.5741034749931</c:v>
                </c:pt>
                <c:pt idx="1377">
                  <c:v>2213.5543814749931</c:v>
                </c:pt>
                <c:pt idx="1378">
                  <c:v>2215.5235481419932</c:v>
                </c:pt>
                <c:pt idx="1379">
                  <c:v>2217.4927148089932</c:v>
                </c:pt>
                <c:pt idx="1380">
                  <c:v>2220.9507703649933</c:v>
                </c:pt>
                <c:pt idx="1381">
                  <c:v>2221.9310483649933</c:v>
                </c:pt>
                <c:pt idx="1382">
                  <c:v>2224.6677150319933</c:v>
                </c:pt>
                <c:pt idx="1383">
                  <c:v>2225.6479930319933</c:v>
                </c:pt>
                <c:pt idx="1384">
                  <c:v>2226.6282710319933</c:v>
                </c:pt>
                <c:pt idx="1385">
                  <c:v>2227.6085490319933</c:v>
                </c:pt>
                <c:pt idx="1386">
                  <c:v>2228.5888270319933</c:v>
                </c:pt>
                <c:pt idx="1387">
                  <c:v>2229.5691050319933</c:v>
                </c:pt>
                <c:pt idx="1388">
                  <c:v>2230.5493830319933</c:v>
                </c:pt>
                <c:pt idx="1389">
                  <c:v>2231.4563270319932</c:v>
                </c:pt>
                <c:pt idx="1390">
                  <c:v>2232.363271031993</c:v>
                </c:pt>
                <c:pt idx="1391">
                  <c:v>2233.2702150319928</c:v>
                </c:pt>
                <c:pt idx="1392">
                  <c:v>2234.1771590319927</c:v>
                </c:pt>
                <c:pt idx="1393">
                  <c:v>2235.0841030319925</c:v>
                </c:pt>
                <c:pt idx="1394">
                  <c:v>2235.9910470319924</c:v>
                </c:pt>
                <c:pt idx="1395">
                  <c:v>2236.8979910319922</c:v>
                </c:pt>
                <c:pt idx="1396">
                  <c:v>2237.804935031992</c:v>
                </c:pt>
                <c:pt idx="1397">
                  <c:v>2239.7741016989921</c:v>
                </c:pt>
                <c:pt idx="1398">
                  <c:v>2243.2321572549922</c:v>
                </c:pt>
                <c:pt idx="1399">
                  <c:v>2247.3557683659924</c:v>
                </c:pt>
                <c:pt idx="1400">
                  <c:v>2250.0924350329924</c:v>
                </c:pt>
                <c:pt idx="1401">
                  <c:v>2253.5504905889925</c:v>
                </c:pt>
                <c:pt idx="1402">
                  <c:v>2258.5310461449926</c:v>
                </c:pt>
                <c:pt idx="1403">
                  <c:v>2263.5116017009927</c:v>
                </c:pt>
                <c:pt idx="1404">
                  <c:v>2269.5824350339926</c:v>
                </c:pt>
                <c:pt idx="1405">
                  <c:v>2277.7654905899926</c:v>
                </c:pt>
                <c:pt idx="1406">
                  <c:v>2278.7457685899926</c:v>
                </c:pt>
                <c:pt idx="1407">
                  <c:v>2279.7260465899926</c:v>
                </c:pt>
                <c:pt idx="1408">
                  <c:v>2280.7063245899926</c:v>
                </c:pt>
                <c:pt idx="1409">
                  <c:v>2281.6866025899926</c:v>
                </c:pt>
                <c:pt idx="1410">
                  <c:v>2282.6668805899926</c:v>
                </c:pt>
                <c:pt idx="1411">
                  <c:v>2287.2718805899926</c:v>
                </c:pt>
                <c:pt idx="1412">
                  <c:v>2288.2521585899926</c:v>
                </c:pt>
                <c:pt idx="1413">
                  <c:v>2290.9418808119926</c:v>
                </c:pt>
                <c:pt idx="1414">
                  <c:v>2291.9221588119926</c:v>
                </c:pt>
                <c:pt idx="1415">
                  <c:v>2294.1304921449928</c:v>
                </c:pt>
                <c:pt idx="1416">
                  <c:v>2296.8202143669928</c:v>
                </c:pt>
                <c:pt idx="1417">
                  <c:v>2305.0032699229928</c:v>
                </c:pt>
                <c:pt idx="1418">
                  <c:v>2305.9835479229928</c:v>
                </c:pt>
                <c:pt idx="1419">
                  <c:v>2308.6732701449928</c:v>
                </c:pt>
                <c:pt idx="1420">
                  <c:v>2309.6535481449928</c:v>
                </c:pt>
                <c:pt idx="1421">
                  <c:v>2310.6338261449928</c:v>
                </c:pt>
                <c:pt idx="1422">
                  <c:v>2313.3235483669928</c:v>
                </c:pt>
                <c:pt idx="1423">
                  <c:v>2317.9285483669928</c:v>
                </c:pt>
                <c:pt idx="1424">
                  <c:v>2318.9088263669928</c:v>
                </c:pt>
                <c:pt idx="1425">
                  <c:v>2319.8891043669928</c:v>
                </c:pt>
                <c:pt idx="1426">
                  <c:v>2323.3399376999928</c:v>
                </c:pt>
                <c:pt idx="1427">
                  <c:v>2326.0296599219928</c:v>
                </c:pt>
                <c:pt idx="1428">
                  <c:v>2327.0099379219928</c:v>
                </c:pt>
                <c:pt idx="1429">
                  <c:v>2327.9902159219928</c:v>
                </c:pt>
                <c:pt idx="1430">
                  <c:v>2331.4410492549928</c:v>
                </c:pt>
                <c:pt idx="1431">
                  <c:v>2336.0460492549928</c:v>
                </c:pt>
                <c:pt idx="1432">
                  <c:v>2337.0263272549928</c:v>
                </c:pt>
                <c:pt idx="1433">
                  <c:v>2338.0066052549928</c:v>
                </c:pt>
                <c:pt idx="1434">
                  <c:v>2338.9868832549928</c:v>
                </c:pt>
                <c:pt idx="1435">
                  <c:v>2339.9671612549928</c:v>
                </c:pt>
                <c:pt idx="1436">
                  <c:v>2340.9474392549928</c:v>
                </c:pt>
                <c:pt idx="1437">
                  <c:v>2341.9277172549928</c:v>
                </c:pt>
                <c:pt idx="1438">
                  <c:v>2346.5327172549928</c:v>
                </c:pt>
                <c:pt idx="1439">
                  <c:v>2349.2224394769928</c:v>
                </c:pt>
                <c:pt idx="1440">
                  <c:v>2351.9121616989928</c:v>
                </c:pt>
                <c:pt idx="1441">
                  <c:v>2352.8924396989928</c:v>
                </c:pt>
                <c:pt idx="1442">
                  <c:v>2355.5821619209928</c:v>
                </c:pt>
                <c:pt idx="1443">
                  <c:v>2356.5624399209928</c:v>
                </c:pt>
                <c:pt idx="1444">
                  <c:v>2360.0132732539928</c:v>
                </c:pt>
                <c:pt idx="1445">
                  <c:v>2362.7029954759928</c:v>
                </c:pt>
                <c:pt idx="1446">
                  <c:v>2367.3079954759928</c:v>
                </c:pt>
                <c:pt idx="1447">
                  <c:v>2368.2882734759928</c:v>
                </c:pt>
                <c:pt idx="1448">
                  <c:v>2369.2685514759928</c:v>
                </c:pt>
                <c:pt idx="1449">
                  <c:v>2371.476884808993</c:v>
                </c:pt>
                <c:pt idx="1450">
                  <c:v>2377.5477181419928</c:v>
                </c:pt>
                <c:pt idx="1451">
                  <c:v>2378.5279961419928</c:v>
                </c:pt>
                <c:pt idx="1452">
                  <c:v>2381.2177183639928</c:v>
                </c:pt>
                <c:pt idx="1453">
                  <c:v>2382.1979963639928</c:v>
                </c:pt>
                <c:pt idx="1454">
                  <c:v>2383.1782743639928</c:v>
                </c:pt>
                <c:pt idx="1455">
                  <c:v>2385.8679965859928</c:v>
                </c:pt>
                <c:pt idx="1456">
                  <c:v>2386.8482745859928</c:v>
                </c:pt>
                <c:pt idx="1457">
                  <c:v>2395.0313301419928</c:v>
                </c:pt>
                <c:pt idx="1458">
                  <c:v>2397.7210523639928</c:v>
                </c:pt>
                <c:pt idx="1459">
                  <c:v>2398.7013303639928</c:v>
                </c:pt>
                <c:pt idx="1460">
                  <c:v>2402.1521636969928</c:v>
                </c:pt>
                <c:pt idx="1461">
                  <c:v>2403.1324416969928</c:v>
                </c:pt>
                <c:pt idx="1462">
                  <c:v>2406.5832750299928</c:v>
                </c:pt>
                <c:pt idx="1463">
                  <c:v>2407.5635530299928</c:v>
                </c:pt>
                <c:pt idx="1464">
                  <c:v>2410.2532752519928</c:v>
                </c:pt>
                <c:pt idx="1465">
                  <c:v>2411.2335532519928</c:v>
                </c:pt>
                <c:pt idx="1466">
                  <c:v>2415.8385532519928</c:v>
                </c:pt>
                <c:pt idx="1467">
                  <c:v>2418.5282754739928</c:v>
                </c:pt>
                <c:pt idx="1468">
                  <c:v>2419.5085534739928</c:v>
                </c:pt>
                <c:pt idx="1469">
                  <c:v>2424.1135534739929</c:v>
                </c:pt>
                <c:pt idx="1470">
                  <c:v>2425.0938314739929</c:v>
                </c:pt>
                <c:pt idx="1471">
                  <c:v>2429.6988314739929</c:v>
                </c:pt>
                <c:pt idx="1472">
                  <c:v>2430.6791094739929</c:v>
                </c:pt>
                <c:pt idx="1473">
                  <c:v>2436.7499428069927</c:v>
                </c:pt>
                <c:pt idx="1474">
                  <c:v>2437.7302208069927</c:v>
                </c:pt>
                <c:pt idx="1475">
                  <c:v>2443.8010541399926</c:v>
                </c:pt>
                <c:pt idx="1476">
                  <c:v>2444.7813321399926</c:v>
                </c:pt>
                <c:pt idx="1477">
                  <c:v>2447.4710543619926</c:v>
                </c:pt>
                <c:pt idx="1478">
                  <c:v>2450.1607765839926</c:v>
                </c:pt>
                <c:pt idx="1479">
                  <c:v>2452.8504988059926</c:v>
                </c:pt>
                <c:pt idx="1480">
                  <c:v>2457.4554988059926</c:v>
                </c:pt>
                <c:pt idx="1481">
                  <c:v>2463.5263321389925</c:v>
                </c:pt>
                <c:pt idx="1482">
                  <c:v>2464.5066101389925</c:v>
                </c:pt>
                <c:pt idx="1483">
                  <c:v>2470.5774434719924</c:v>
                </c:pt>
                <c:pt idx="1484">
                  <c:v>2471.5577214719924</c:v>
                </c:pt>
                <c:pt idx="1485">
                  <c:v>2472.5379994719924</c:v>
                </c:pt>
                <c:pt idx="1486">
                  <c:v>2473.5182774719924</c:v>
                </c:pt>
                <c:pt idx="1487">
                  <c:v>2478.1232774719924</c:v>
                </c:pt>
                <c:pt idx="1488">
                  <c:v>2479.1035554719924</c:v>
                </c:pt>
                <c:pt idx="1489">
                  <c:v>2481.7932776939924</c:v>
                </c:pt>
                <c:pt idx="1490">
                  <c:v>2484.4829999159924</c:v>
                </c:pt>
                <c:pt idx="1491">
                  <c:v>2485.4632779159924</c:v>
                </c:pt>
                <c:pt idx="1492">
                  <c:v>2496.6741112459922</c:v>
                </c:pt>
                <c:pt idx="1493">
                  <c:v>2497.6543892459922</c:v>
                </c:pt>
                <c:pt idx="1494">
                  <c:v>2498.6346672459922</c:v>
                </c:pt>
                <c:pt idx="1495">
                  <c:v>2506.8177228019922</c:v>
                </c:pt>
                <c:pt idx="1496">
                  <c:v>2507.7980008019922</c:v>
                </c:pt>
                <c:pt idx="1497">
                  <c:v>2512.4030008019922</c:v>
                </c:pt>
                <c:pt idx="1498">
                  <c:v>2513.3832788019922</c:v>
                </c:pt>
                <c:pt idx="1499">
                  <c:v>2514.3635568019922</c:v>
                </c:pt>
                <c:pt idx="1500">
                  <c:v>2515.3438348019922</c:v>
                </c:pt>
                <c:pt idx="1501">
                  <c:v>2519.9488348019922</c:v>
                </c:pt>
                <c:pt idx="1502">
                  <c:v>2526.0196681349921</c:v>
                </c:pt>
                <c:pt idx="1503">
                  <c:v>2526.9999461349921</c:v>
                </c:pt>
                <c:pt idx="1504">
                  <c:v>2529.6896683569921</c:v>
                </c:pt>
                <c:pt idx="1505">
                  <c:v>2532.3793905789921</c:v>
                </c:pt>
                <c:pt idx="1506">
                  <c:v>2533.3596685789921</c:v>
                </c:pt>
                <c:pt idx="1507">
                  <c:v>2534.3399465789921</c:v>
                </c:pt>
                <c:pt idx="1508">
                  <c:v>2537.0296688009921</c:v>
                </c:pt>
                <c:pt idx="1509">
                  <c:v>2543.100502133992</c:v>
                </c:pt>
                <c:pt idx="1510">
                  <c:v>2544.080780133992</c:v>
                </c:pt>
                <c:pt idx="1511">
                  <c:v>2546.2891134669921</c:v>
                </c:pt>
                <c:pt idx="1512">
                  <c:v>2548.9788356889921</c:v>
                </c:pt>
                <c:pt idx="1513">
                  <c:v>2549.9591136889921</c:v>
                </c:pt>
                <c:pt idx="1514">
                  <c:v>2550.9393916889921</c:v>
                </c:pt>
                <c:pt idx="1515">
                  <c:v>2553.6760583559922</c:v>
                </c:pt>
                <c:pt idx="1516">
                  <c:v>2555.6452250229922</c:v>
                </c:pt>
                <c:pt idx="1517">
                  <c:v>2558.3818916899922</c:v>
                </c:pt>
                <c:pt idx="1518">
                  <c:v>2559.3621696899922</c:v>
                </c:pt>
                <c:pt idx="1519">
                  <c:v>2560.3424476899922</c:v>
                </c:pt>
                <c:pt idx="1520">
                  <c:v>2561.3227256899922</c:v>
                </c:pt>
                <c:pt idx="1521">
                  <c:v>2563.2918923569923</c:v>
                </c:pt>
                <c:pt idx="1522">
                  <c:v>2567.4155034679925</c:v>
                </c:pt>
                <c:pt idx="1523">
                  <c:v>2568.3957814679925</c:v>
                </c:pt>
                <c:pt idx="1524">
                  <c:v>2569.3760594679925</c:v>
                </c:pt>
                <c:pt idx="1525">
                  <c:v>2570.3563374679925</c:v>
                </c:pt>
                <c:pt idx="1526">
                  <c:v>2571.3366154679925</c:v>
                </c:pt>
                <c:pt idx="1527">
                  <c:v>2573.3057821349926</c:v>
                </c:pt>
                <c:pt idx="1528">
                  <c:v>2574.2860601349926</c:v>
                </c:pt>
                <c:pt idx="1529">
                  <c:v>2577.7441156909927</c:v>
                </c:pt>
                <c:pt idx="1530">
                  <c:v>2578.7243936909927</c:v>
                </c:pt>
                <c:pt idx="1531">
                  <c:v>2582.1824492469927</c:v>
                </c:pt>
                <c:pt idx="1532">
                  <c:v>2583.1627272469927</c:v>
                </c:pt>
                <c:pt idx="1533">
                  <c:v>2585.1318939139928</c:v>
                </c:pt>
                <c:pt idx="1534">
                  <c:v>2587.8685605809928</c:v>
                </c:pt>
                <c:pt idx="1535">
                  <c:v>2588.8488385809928</c:v>
                </c:pt>
                <c:pt idx="1536">
                  <c:v>2591.5855052479928</c:v>
                </c:pt>
                <c:pt idx="1537">
                  <c:v>2592.5657832479928</c:v>
                </c:pt>
                <c:pt idx="1538">
                  <c:v>2594.5349499149929</c:v>
                </c:pt>
                <c:pt idx="1539">
                  <c:v>2597.993005470993</c:v>
                </c:pt>
                <c:pt idx="1540">
                  <c:v>2599.9621721379931</c:v>
                </c:pt>
                <c:pt idx="1541">
                  <c:v>2600.9424501379931</c:v>
                </c:pt>
                <c:pt idx="1542">
                  <c:v>2603.6791168049931</c:v>
                </c:pt>
                <c:pt idx="1543">
                  <c:v>2604.6593948049931</c:v>
                </c:pt>
                <c:pt idx="1544">
                  <c:v>2606.6285614719932</c:v>
                </c:pt>
                <c:pt idx="1545">
                  <c:v>2607.6088394719932</c:v>
                </c:pt>
                <c:pt idx="1546">
                  <c:v>2611.7324505829934</c:v>
                </c:pt>
                <c:pt idx="1547">
                  <c:v>2612.7127285829933</c:v>
                </c:pt>
                <c:pt idx="1548">
                  <c:v>2614.6818952499934</c:v>
                </c:pt>
                <c:pt idx="1549">
                  <c:v>2618.1399508059935</c:v>
                </c:pt>
                <c:pt idx="1550">
                  <c:v>2619.1202288059935</c:v>
                </c:pt>
                <c:pt idx="1551">
                  <c:v>2620.1005068059935</c:v>
                </c:pt>
                <c:pt idx="1552">
                  <c:v>2621.0807848059935</c:v>
                </c:pt>
                <c:pt idx="1553">
                  <c:v>2625.2043959169937</c:v>
                </c:pt>
                <c:pt idx="1554">
                  <c:v>2626.1846739169937</c:v>
                </c:pt>
                <c:pt idx="1555">
                  <c:v>2627.1649519169937</c:v>
                </c:pt>
                <c:pt idx="1556">
                  <c:v>2632.1455074729938</c:v>
                </c:pt>
                <c:pt idx="1557">
                  <c:v>2633.1257854729938</c:v>
                </c:pt>
                <c:pt idx="1558">
                  <c:v>2635.8624521399938</c:v>
                </c:pt>
                <c:pt idx="1559">
                  <c:v>2638.5991188069938</c:v>
                </c:pt>
                <c:pt idx="1560">
                  <c:v>2639.5793968069938</c:v>
                </c:pt>
                <c:pt idx="1561">
                  <c:v>2640.5596748069938</c:v>
                </c:pt>
                <c:pt idx="1562">
                  <c:v>2643.2963414739938</c:v>
                </c:pt>
                <c:pt idx="1563">
                  <c:v>2644.2766194739938</c:v>
                </c:pt>
                <c:pt idx="1564">
                  <c:v>2647.0132861409938</c:v>
                </c:pt>
                <c:pt idx="1565">
                  <c:v>2647.9935641409938</c:v>
                </c:pt>
                <c:pt idx="1566">
                  <c:v>2650.7302308079938</c:v>
                </c:pt>
                <c:pt idx="1567">
                  <c:v>2651.7105088079938</c:v>
                </c:pt>
                <c:pt idx="1568">
                  <c:v>2654.4471754749939</c:v>
                </c:pt>
                <c:pt idx="1569">
                  <c:v>2655.4274534749939</c:v>
                </c:pt>
                <c:pt idx="1570">
                  <c:v>2656.4077314749939</c:v>
                </c:pt>
                <c:pt idx="1571">
                  <c:v>2659.8657870309939</c:v>
                </c:pt>
                <c:pt idx="1572">
                  <c:v>2660.8460650309939</c:v>
                </c:pt>
                <c:pt idx="1573">
                  <c:v>2661.8263430309939</c:v>
                </c:pt>
                <c:pt idx="1574">
                  <c:v>2664.5630096979939</c:v>
                </c:pt>
                <c:pt idx="1575">
                  <c:v>2665.5432876979939</c:v>
                </c:pt>
                <c:pt idx="1576">
                  <c:v>2668.279954364994</c:v>
                </c:pt>
                <c:pt idx="1577">
                  <c:v>2669.260232364994</c:v>
                </c:pt>
                <c:pt idx="1578">
                  <c:v>2671.996899031994</c:v>
                </c:pt>
                <c:pt idx="1579">
                  <c:v>2672.977177031994</c:v>
                </c:pt>
                <c:pt idx="1580">
                  <c:v>2673.957455031994</c:v>
                </c:pt>
                <c:pt idx="1581">
                  <c:v>2676.694121698994</c:v>
                </c:pt>
                <c:pt idx="1582">
                  <c:v>2677.674399698994</c:v>
                </c:pt>
                <c:pt idx="1583">
                  <c:v>2681.1324552549941</c:v>
                </c:pt>
                <c:pt idx="1584">
                  <c:v>2682.1127332549941</c:v>
                </c:pt>
                <c:pt idx="1585">
                  <c:v>2684.0818999219941</c:v>
                </c:pt>
                <c:pt idx="1586">
                  <c:v>2688.2055110329943</c:v>
                </c:pt>
                <c:pt idx="1587">
                  <c:v>2690.1746776999944</c:v>
                </c:pt>
                <c:pt idx="1588">
                  <c:v>2691.1549556999944</c:v>
                </c:pt>
                <c:pt idx="1589">
                  <c:v>2692.1352336999944</c:v>
                </c:pt>
                <c:pt idx="1590">
                  <c:v>2693.1155116999944</c:v>
                </c:pt>
                <c:pt idx="1591">
                  <c:v>2694.0957896999944</c:v>
                </c:pt>
                <c:pt idx="1592">
                  <c:v>2695.0760676999944</c:v>
                </c:pt>
                <c:pt idx="1593">
                  <c:v>2697.8127343669944</c:v>
                </c:pt>
                <c:pt idx="1594">
                  <c:v>2699.7819010339945</c:v>
                </c:pt>
                <c:pt idx="1595">
                  <c:v>2700.7621790339945</c:v>
                </c:pt>
                <c:pt idx="1596">
                  <c:v>2702.7313457009946</c:v>
                </c:pt>
                <c:pt idx="1597">
                  <c:v>2705.4680123679946</c:v>
                </c:pt>
                <c:pt idx="1598">
                  <c:v>2706.4482903679946</c:v>
                </c:pt>
                <c:pt idx="1599">
                  <c:v>2707.4285683679946</c:v>
                </c:pt>
                <c:pt idx="1600">
                  <c:v>2708.4088463679946</c:v>
                </c:pt>
                <c:pt idx="1601">
                  <c:v>2710.3780130349946</c:v>
                </c:pt>
                <c:pt idx="1602">
                  <c:v>2712.3471797019947</c:v>
                </c:pt>
                <c:pt idx="1603">
                  <c:v>2713.3274577019947</c:v>
                </c:pt>
                <c:pt idx="1604">
                  <c:v>2715.2966243689948</c:v>
                </c:pt>
                <c:pt idx="1605">
                  <c:v>2716.2769023689948</c:v>
                </c:pt>
                <c:pt idx="1606">
                  <c:v>2717.2571803689948</c:v>
                </c:pt>
                <c:pt idx="1607">
                  <c:v>2718.1641243689946</c:v>
                </c:pt>
                <c:pt idx="1608">
                  <c:v>2719.0710683689945</c:v>
                </c:pt>
                <c:pt idx="1609">
                  <c:v>2719.9780123689943</c:v>
                </c:pt>
                <c:pt idx="1610">
                  <c:v>2720.8849563689942</c:v>
                </c:pt>
                <c:pt idx="1611">
                  <c:v>2721.791900368994</c:v>
                </c:pt>
                <c:pt idx="1612">
                  <c:v>2722.6988443689938</c:v>
                </c:pt>
                <c:pt idx="1613">
                  <c:v>2723.6057883689937</c:v>
                </c:pt>
                <c:pt idx="1614">
                  <c:v>2724.5127323689935</c:v>
                </c:pt>
                <c:pt idx="1615">
                  <c:v>2725.4196763689934</c:v>
                </c:pt>
                <c:pt idx="1616">
                  <c:v>2726.3266203689932</c:v>
                </c:pt>
                <c:pt idx="1617">
                  <c:v>2727.233564368993</c:v>
                </c:pt>
                <c:pt idx="1618">
                  <c:v>2728.1405083689929</c:v>
                </c:pt>
                <c:pt idx="1619">
                  <c:v>2729.0474523689927</c:v>
                </c:pt>
                <c:pt idx="1620">
                  <c:v>2729.9543963689925</c:v>
                </c:pt>
                <c:pt idx="1621">
                  <c:v>2730.8613403689924</c:v>
                </c:pt>
                <c:pt idx="1622">
                  <c:v>2731.7682843689922</c:v>
                </c:pt>
                <c:pt idx="1623">
                  <c:v>2732.6752283689921</c:v>
                </c:pt>
                <c:pt idx="1624">
                  <c:v>2733.5821723689919</c:v>
                </c:pt>
                <c:pt idx="1625">
                  <c:v>2734.4891163689917</c:v>
                </c:pt>
                <c:pt idx="1626">
                  <c:v>2737.2257830359918</c:v>
                </c:pt>
                <c:pt idx="1627">
                  <c:v>2741.3493941469919</c:v>
                </c:pt>
                <c:pt idx="1628">
                  <c:v>2744.807449702992</c:v>
                </c:pt>
                <c:pt idx="1629">
                  <c:v>2747.544116369992</c:v>
                </c:pt>
                <c:pt idx="1630">
                  <c:v>2752.5246719259922</c:v>
                </c:pt>
                <c:pt idx="1631">
                  <c:v>2757.5052274819923</c:v>
                </c:pt>
                <c:pt idx="1632">
                  <c:v>2760.9560608149923</c:v>
                </c:pt>
                <c:pt idx="1633">
                  <c:v>2764.4068941479923</c:v>
                </c:pt>
                <c:pt idx="1634">
                  <c:v>2765.3871721479923</c:v>
                </c:pt>
                <c:pt idx="1635">
                  <c:v>2766.3674501479923</c:v>
                </c:pt>
                <c:pt idx="1636">
                  <c:v>2772.4382834809921</c:v>
                </c:pt>
                <c:pt idx="1637">
                  <c:v>2775.8891168139921</c:v>
                </c:pt>
                <c:pt idx="1638">
                  <c:v>2776.8693948139921</c:v>
                </c:pt>
                <c:pt idx="1639">
                  <c:v>2777.8496728139921</c:v>
                </c:pt>
                <c:pt idx="1640">
                  <c:v>2783.920506146992</c:v>
                </c:pt>
                <c:pt idx="1641">
                  <c:v>2787.371339479992</c:v>
                </c:pt>
                <c:pt idx="1642">
                  <c:v>2788.351617479992</c:v>
                </c:pt>
                <c:pt idx="1643">
                  <c:v>2789.331895479992</c:v>
                </c:pt>
                <c:pt idx="1644">
                  <c:v>2793.936895479992</c:v>
                </c:pt>
                <c:pt idx="1645">
                  <c:v>2798.541895479992</c:v>
                </c:pt>
                <c:pt idx="1646">
                  <c:v>2801.231617701992</c:v>
                </c:pt>
                <c:pt idx="1647">
                  <c:v>2807.3024510349919</c:v>
                </c:pt>
                <c:pt idx="1648">
                  <c:v>2811.9074510349919</c:v>
                </c:pt>
                <c:pt idx="1649">
                  <c:v>2812.8877290349919</c:v>
                </c:pt>
                <c:pt idx="1650">
                  <c:v>2821.0707845909919</c:v>
                </c:pt>
                <c:pt idx="1651">
                  <c:v>2822.0510625909919</c:v>
                </c:pt>
                <c:pt idx="1652">
                  <c:v>2823.0313405909919</c:v>
                </c:pt>
                <c:pt idx="1653">
                  <c:v>2831.2143961469919</c:v>
                </c:pt>
                <c:pt idx="1654">
                  <c:v>2832.1946741469919</c:v>
                </c:pt>
                <c:pt idx="1655">
                  <c:v>2838.2655074799918</c:v>
                </c:pt>
                <c:pt idx="1656">
                  <c:v>2846.4485630359918</c:v>
                </c:pt>
                <c:pt idx="1657">
                  <c:v>2847.4288410359918</c:v>
                </c:pt>
                <c:pt idx="1658">
                  <c:v>2848.4091190359918</c:v>
                </c:pt>
                <c:pt idx="1659">
                  <c:v>2856.5921745919918</c:v>
                </c:pt>
                <c:pt idx="1660">
                  <c:v>2857.5724525919918</c:v>
                </c:pt>
                <c:pt idx="1661">
                  <c:v>2860.2621748139918</c:v>
                </c:pt>
                <c:pt idx="1662">
                  <c:v>2861.2424528139918</c:v>
                </c:pt>
                <c:pt idx="1663">
                  <c:v>2864.6932861469918</c:v>
                </c:pt>
                <c:pt idx="1664">
                  <c:v>2869.2982861469918</c:v>
                </c:pt>
                <c:pt idx="1665">
                  <c:v>2870.2785641469918</c:v>
                </c:pt>
                <c:pt idx="1666">
                  <c:v>2871.2588421469918</c:v>
                </c:pt>
                <c:pt idx="1667">
                  <c:v>2874.7096754799918</c:v>
                </c:pt>
                <c:pt idx="1668">
                  <c:v>2875.6899534799918</c:v>
                </c:pt>
                <c:pt idx="1669">
                  <c:v>2886.9007868099916</c:v>
                </c:pt>
                <c:pt idx="1670">
                  <c:v>2887.8810648099916</c:v>
                </c:pt>
                <c:pt idx="1671">
                  <c:v>2888.8613428099916</c:v>
                </c:pt>
                <c:pt idx="1672">
                  <c:v>2889.8416208099916</c:v>
                </c:pt>
                <c:pt idx="1673">
                  <c:v>2901.0524541399914</c:v>
                </c:pt>
                <c:pt idx="1674">
                  <c:v>2902.0327321399914</c:v>
                </c:pt>
                <c:pt idx="1675">
                  <c:v>2908.1035654729912</c:v>
                </c:pt>
                <c:pt idx="1676">
                  <c:v>2914.1743988059911</c:v>
                </c:pt>
                <c:pt idx="1677">
                  <c:v>2915.1546768059911</c:v>
                </c:pt>
                <c:pt idx="1678">
                  <c:v>2923.3377323619911</c:v>
                </c:pt>
                <c:pt idx="1679">
                  <c:v>2924.3180103619911</c:v>
                </c:pt>
                <c:pt idx="1680">
                  <c:v>2925.2982883619911</c:v>
                </c:pt>
                <c:pt idx="1681">
                  <c:v>2926.2785663619911</c:v>
                </c:pt>
                <c:pt idx="1682">
                  <c:v>2930.8835663619911</c:v>
                </c:pt>
                <c:pt idx="1683">
                  <c:v>2936.954399694991</c:v>
                </c:pt>
                <c:pt idx="1684">
                  <c:v>2940.405233027991</c:v>
                </c:pt>
                <c:pt idx="1685">
                  <c:v>2941.385511027991</c:v>
                </c:pt>
                <c:pt idx="1686">
                  <c:v>2945.990511027991</c:v>
                </c:pt>
                <c:pt idx="1687">
                  <c:v>2946.970789027991</c:v>
                </c:pt>
                <c:pt idx="1688">
                  <c:v>2947.951067027991</c:v>
                </c:pt>
                <c:pt idx="1689">
                  <c:v>2948.931345027991</c:v>
                </c:pt>
                <c:pt idx="1690">
                  <c:v>2949.911623027991</c:v>
                </c:pt>
                <c:pt idx="1691">
                  <c:v>2950.891901027991</c:v>
                </c:pt>
                <c:pt idx="1692">
                  <c:v>2955.496901027991</c:v>
                </c:pt>
                <c:pt idx="1693">
                  <c:v>2963.679956583991</c:v>
                </c:pt>
                <c:pt idx="1694">
                  <c:v>2964.660234583991</c:v>
                </c:pt>
                <c:pt idx="1695">
                  <c:v>2965.640512583991</c:v>
                </c:pt>
                <c:pt idx="1696">
                  <c:v>2968.330234805991</c:v>
                </c:pt>
                <c:pt idx="1697">
                  <c:v>2972.9352348059911</c:v>
                </c:pt>
                <c:pt idx="1698">
                  <c:v>2973.9155128059911</c:v>
                </c:pt>
                <c:pt idx="1699">
                  <c:v>2974.8957908059911</c:v>
                </c:pt>
                <c:pt idx="1700">
                  <c:v>2980.9666241389909</c:v>
                </c:pt>
                <c:pt idx="1701">
                  <c:v>2981.9469021389909</c:v>
                </c:pt>
                <c:pt idx="1702">
                  <c:v>2982.9271801389909</c:v>
                </c:pt>
                <c:pt idx="1703">
                  <c:v>2983.9074581389909</c:v>
                </c:pt>
                <c:pt idx="1704">
                  <c:v>2988.512458138991</c:v>
                </c:pt>
                <c:pt idx="1705">
                  <c:v>2993.117458138991</c:v>
                </c:pt>
                <c:pt idx="1706">
                  <c:v>2999.1882914719909</c:v>
                </c:pt>
                <c:pt idx="1707">
                  <c:v>3000.1685694719908</c:v>
                </c:pt>
                <c:pt idx="1708">
                  <c:v>3011.3794028019906</c:v>
                </c:pt>
                <c:pt idx="1709">
                  <c:v>3012.3596808019906</c:v>
                </c:pt>
                <c:pt idx="1710">
                  <c:v>3018.4305141349905</c:v>
                </c:pt>
                <c:pt idx="1711">
                  <c:v>3024.5013474679904</c:v>
                </c:pt>
                <c:pt idx="1712">
                  <c:v>3025.4816254679904</c:v>
                </c:pt>
                <c:pt idx="1713">
                  <c:v>3026.4619034679904</c:v>
                </c:pt>
                <c:pt idx="1714">
                  <c:v>3032.5327368009903</c:v>
                </c:pt>
                <c:pt idx="1715">
                  <c:v>3033.5130148009903</c:v>
                </c:pt>
                <c:pt idx="1716">
                  <c:v>3036.9638481339903</c:v>
                </c:pt>
                <c:pt idx="1717">
                  <c:v>3037.9441261339903</c:v>
                </c:pt>
                <c:pt idx="1718">
                  <c:v>3040.6338483559903</c:v>
                </c:pt>
                <c:pt idx="1719">
                  <c:v>3043.3235705779903</c:v>
                </c:pt>
                <c:pt idx="1720">
                  <c:v>3047.9285705779903</c:v>
                </c:pt>
                <c:pt idx="1721">
                  <c:v>3048.9088485779903</c:v>
                </c:pt>
                <c:pt idx="1722">
                  <c:v>3054.9796819109902</c:v>
                </c:pt>
                <c:pt idx="1723">
                  <c:v>3055.9599599109902</c:v>
                </c:pt>
                <c:pt idx="1724">
                  <c:v>3059.4107932439902</c:v>
                </c:pt>
                <c:pt idx="1725">
                  <c:v>3060.3910712439902</c:v>
                </c:pt>
                <c:pt idx="1726">
                  <c:v>3063.8419045769901</c:v>
                </c:pt>
                <c:pt idx="1727">
                  <c:v>3064.8221825769901</c:v>
                </c:pt>
                <c:pt idx="1728">
                  <c:v>3065.8024605769901</c:v>
                </c:pt>
                <c:pt idx="1729">
                  <c:v>3066.7827385769901</c:v>
                </c:pt>
                <c:pt idx="1730">
                  <c:v>3067.7630165769901</c:v>
                </c:pt>
                <c:pt idx="1731">
                  <c:v>3068.7432945769901</c:v>
                </c:pt>
                <c:pt idx="1732">
                  <c:v>3069.7235725769901</c:v>
                </c:pt>
                <c:pt idx="1733">
                  <c:v>3070.7038505769901</c:v>
                </c:pt>
                <c:pt idx="1734">
                  <c:v>3071.6841285769901</c:v>
                </c:pt>
                <c:pt idx="1735">
                  <c:v>3072.6644065769901</c:v>
                </c:pt>
                <c:pt idx="1736">
                  <c:v>3073.57135057699</c:v>
                </c:pt>
                <c:pt idx="1737">
                  <c:v>3074.4782945769898</c:v>
                </c:pt>
                <c:pt idx="1738">
                  <c:v>3075.3852385769897</c:v>
                </c:pt>
                <c:pt idx="1739">
                  <c:v>3076.2921825769895</c:v>
                </c:pt>
                <c:pt idx="1740">
                  <c:v>3077.1991265769893</c:v>
                </c:pt>
                <c:pt idx="1741">
                  <c:v>3078.1060705769892</c:v>
                </c:pt>
                <c:pt idx="1742">
                  <c:v>3079.013014576989</c:v>
                </c:pt>
                <c:pt idx="1743">
                  <c:v>3079.9199585769888</c:v>
                </c:pt>
                <c:pt idx="1744">
                  <c:v>3080.8269025769887</c:v>
                </c:pt>
                <c:pt idx="1745">
                  <c:v>3081.7338465769885</c:v>
                </c:pt>
                <c:pt idx="1746">
                  <c:v>3082.6407905769884</c:v>
                </c:pt>
                <c:pt idx="1747">
                  <c:v>3083.5477345769882</c:v>
                </c:pt>
                <c:pt idx="1748">
                  <c:v>3084.454678576988</c:v>
                </c:pt>
                <c:pt idx="1749">
                  <c:v>3085.3616225769879</c:v>
                </c:pt>
                <c:pt idx="1750">
                  <c:v>3086.2685665769877</c:v>
                </c:pt>
                <c:pt idx="1751">
                  <c:v>3087.1755105769876</c:v>
                </c:pt>
                <c:pt idx="1752">
                  <c:v>3088.0824545769874</c:v>
                </c:pt>
                <c:pt idx="1753">
                  <c:v>3088.9893985769872</c:v>
                </c:pt>
                <c:pt idx="1754">
                  <c:v>3089.8963425769871</c:v>
                </c:pt>
                <c:pt idx="1755">
                  <c:v>3090.8032865769869</c:v>
                </c:pt>
                <c:pt idx="1756">
                  <c:v>3091.7102305769868</c:v>
                </c:pt>
                <c:pt idx="1757">
                  <c:v>3092.6171745769866</c:v>
                </c:pt>
                <c:pt idx="1758">
                  <c:v>3093.5241185769864</c:v>
                </c:pt>
                <c:pt idx="1759">
                  <c:v>3094.4310625769863</c:v>
                </c:pt>
                <c:pt idx="1760">
                  <c:v>3095.3380065769861</c:v>
                </c:pt>
                <c:pt idx="1761">
                  <c:v>3096.244950576986</c:v>
                </c:pt>
                <c:pt idx="1762">
                  <c:v>3097.1518945769858</c:v>
                </c:pt>
                <c:pt idx="1763">
                  <c:v>3098.0588385769856</c:v>
                </c:pt>
                <c:pt idx="1764">
                  <c:v>3098.9657825769855</c:v>
                </c:pt>
                <c:pt idx="1765">
                  <c:v>3099.8727265769853</c:v>
                </c:pt>
                <c:pt idx="1766">
                  <c:v>3100.7796705769852</c:v>
                </c:pt>
                <c:pt idx="1767">
                  <c:v>3101.686614576985</c:v>
                </c:pt>
                <c:pt idx="1768">
                  <c:v>3102.5935585769848</c:v>
                </c:pt>
                <c:pt idx="1769">
                  <c:v>3103.5005025769847</c:v>
                </c:pt>
                <c:pt idx="1770">
                  <c:v>3104.4074465769845</c:v>
                </c:pt>
                <c:pt idx="1771">
                  <c:v>3105.3143905769844</c:v>
                </c:pt>
                <c:pt idx="1772">
                  <c:v>3106.2213345769842</c:v>
                </c:pt>
                <c:pt idx="1773">
                  <c:v>3107.128278576984</c:v>
                </c:pt>
                <c:pt idx="1774">
                  <c:v>3108.0352225769839</c:v>
                </c:pt>
                <c:pt idx="1775">
                  <c:v>3108.9421665769837</c:v>
                </c:pt>
                <c:pt idx="1776">
                  <c:v>3109.8491105769835</c:v>
                </c:pt>
                <c:pt idx="1777">
                  <c:v>3110.7560545769834</c:v>
                </c:pt>
                <c:pt idx="1778">
                  <c:v>3111.6629985769832</c:v>
                </c:pt>
                <c:pt idx="1779">
                  <c:v>3112.5699425769831</c:v>
                </c:pt>
                <c:pt idx="1780">
                  <c:v>3113.4768865769829</c:v>
                </c:pt>
                <c:pt idx="1781">
                  <c:v>3114.3838305769827</c:v>
                </c:pt>
                <c:pt idx="1782">
                  <c:v>3115.2907745769826</c:v>
                </c:pt>
                <c:pt idx="1783">
                  <c:v>3116.1977185769824</c:v>
                </c:pt>
                <c:pt idx="1784">
                  <c:v>3117.1046625769823</c:v>
                </c:pt>
                <c:pt idx="1785">
                  <c:v>3118.0116065769821</c:v>
                </c:pt>
                <c:pt idx="1786">
                  <c:v>3118.9185505769819</c:v>
                </c:pt>
                <c:pt idx="1787">
                  <c:v>3119.8254945769818</c:v>
                </c:pt>
                <c:pt idx="1788">
                  <c:v>3120.7324385769816</c:v>
                </c:pt>
                <c:pt idx="1789">
                  <c:v>3121.6393825769815</c:v>
                </c:pt>
                <c:pt idx="1790">
                  <c:v>3122.5463265769813</c:v>
                </c:pt>
                <c:pt idx="1791">
                  <c:v>3123.4532705769811</c:v>
                </c:pt>
                <c:pt idx="1792">
                  <c:v>3124.360214576981</c:v>
                </c:pt>
                <c:pt idx="1793">
                  <c:v>3125.2671585769808</c:v>
                </c:pt>
                <c:pt idx="1794">
                  <c:v>3126.1741025769807</c:v>
                </c:pt>
                <c:pt idx="1795">
                  <c:v>3127.0810465769805</c:v>
                </c:pt>
                <c:pt idx="1796">
                  <c:v>3127.9879905769803</c:v>
                </c:pt>
                <c:pt idx="1797">
                  <c:v>3128.8949345769802</c:v>
                </c:pt>
                <c:pt idx="1798">
                  <c:v>3129.80187857698</c:v>
                </c:pt>
                <c:pt idx="1799">
                  <c:v>3130.7088225769799</c:v>
                </c:pt>
                <c:pt idx="1800">
                  <c:v>3131.6157665769797</c:v>
                </c:pt>
                <c:pt idx="1801">
                  <c:v>3132.5227105769795</c:v>
                </c:pt>
                <c:pt idx="1802">
                  <c:v>3133.4296545769794</c:v>
                </c:pt>
                <c:pt idx="1803">
                  <c:v>3134.3365985769792</c:v>
                </c:pt>
                <c:pt idx="1804">
                  <c:v>3135.2435425769791</c:v>
                </c:pt>
                <c:pt idx="1805">
                  <c:v>3136.1504865769789</c:v>
                </c:pt>
                <c:pt idx="1806">
                  <c:v>3137.0574305769787</c:v>
                </c:pt>
                <c:pt idx="1807">
                  <c:v>3137.9643745769786</c:v>
                </c:pt>
                <c:pt idx="1808">
                  <c:v>3138.8713185769784</c:v>
                </c:pt>
                <c:pt idx="1809">
                  <c:v>3139.7782625769782</c:v>
                </c:pt>
                <c:pt idx="1810">
                  <c:v>3140.6852065769781</c:v>
                </c:pt>
                <c:pt idx="1811">
                  <c:v>3141.5921505769779</c:v>
                </c:pt>
                <c:pt idx="1812">
                  <c:v>3142.4990945769778</c:v>
                </c:pt>
                <c:pt idx="1813">
                  <c:v>3143.4060385769776</c:v>
                </c:pt>
                <c:pt idx="1814">
                  <c:v>3144.3129825769774</c:v>
                </c:pt>
                <c:pt idx="1815">
                  <c:v>3145.2199265769773</c:v>
                </c:pt>
                <c:pt idx="1816">
                  <c:v>3146.1268705769771</c:v>
                </c:pt>
                <c:pt idx="1817">
                  <c:v>3148.0960372439772</c:v>
                </c:pt>
                <c:pt idx="1818">
                  <c:v>3150.0652039109773</c:v>
                </c:pt>
                <c:pt idx="1819">
                  <c:v>3152.0343705779774</c:v>
                </c:pt>
                <c:pt idx="1820">
                  <c:v>3155.4924261339775</c:v>
                </c:pt>
                <c:pt idx="1821">
                  <c:v>3158.2290928009775</c:v>
                </c:pt>
                <c:pt idx="1822">
                  <c:v>3159.2093708009775</c:v>
                </c:pt>
                <c:pt idx="1823">
                  <c:v>3160.1896488009775</c:v>
                </c:pt>
                <c:pt idx="1824">
                  <c:v>3161.1699268009775</c:v>
                </c:pt>
                <c:pt idx="1825">
                  <c:v>3162.1502048009775</c:v>
                </c:pt>
                <c:pt idx="1826">
                  <c:v>3163.0571488009773</c:v>
                </c:pt>
                <c:pt idx="1827">
                  <c:v>3163.9640928009771</c:v>
                </c:pt>
                <c:pt idx="1828">
                  <c:v>3164.871036800977</c:v>
                </c:pt>
                <c:pt idx="1829">
                  <c:v>3165.7779808009768</c:v>
                </c:pt>
                <c:pt idx="1830">
                  <c:v>3166.6849248009767</c:v>
                </c:pt>
                <c:pt idx="1831">
                  <c:v>3167.5918688009765</c:v>
                </c:pt>
                <c:pt idx="1832">
                  <c:v>3168.4988128009763</c:v>
                </c:pt>
                <c:pt idx="1833">
                  <c:v>3169.4057568009762</c:v>
                </c:pt>
                <c:pt idx="1834">
                  <c:v>3170.312700800976</c:v>
                </c:pt>
                <c:pt idx="1835">
                  <c:v>3171.2196448009759</c:v>
                </c:pt>
                <c:pt idx="1836">
                  <c:v>3172.1265888009757</c:v>
                </c:pt>
                <c:pt idx="1837">
                  <c:v>3173.0335328009755</c:v>
                </c:pt>
                <c:pt idx="1838">
                  <c:v>3173.9404768009754</c:v>
                </c:pt>
                <c:pt idx="1839">
                  <c:v>3174.8474208009752</c:v>
                </c:pt>
                <c:pt idx="1840">
                  <c:v>3175.7543648009751</c:v>
                </c:pt>
                <c:pt idx="1841">
                  <c:v>3176.6613088009749</c:v>
                </c:pt>
                <c:pt idx="1842">
                  <c:v>3177.5682528009747</c:v>
                </c:pt>
                <c:pt idx="1843">
                  <c:v>3180.3049194679747</c:v>
                </c:pt>
                <c:pt idx="1844">
                  <c:v>3183.7629750239748</c:v>
                </c:pt>
                <c:pt idx="1845">
                  <c:v>3186.4996416909748</c:v>
                </c:pt>
                <c:pt idx="1846">
                  <c:v>3191.480197246975</c:v>
                </c:pt>
                <c:pt idx="1847">
                  <c:v>3196.4607528029751</c:v>
                </c:pt>
                <c:pt idx="1848">
                  <c:v>3200.5843639139753</c:v>
                </c:pt>
                <c:pt idx="1849">
                  <c:v>3201.5646419139753</c:v>
                </c:pt>
                <c:pt idx="1850">
                  <c:v>3204.3013085809753</c:v>
                </c:pt>
                <c:pt idx="1851">
                  <c:v>3208.9063085809753</c:v>
                </c:pt>
                <c:pt idx="1852">
                  <c:v>3211.1146419139754</c:v>
                </c:pt>
                <c:pt idx="1853">
                  <c:v>3214.5654752469754</c:v>
                </c:pt>
                <c:pt idx="1854">
                  <c:v>3215.5457532469754</c:v>
                </c:pt>
                <c:pt idx="1855">
                  <c:v>3220.1507532469755</c:v>
                </c:pt>
                <c:pt idx="1856">
                  <c:v>3221.1310312469755</c:v>
                </c:pt>
                <c:pt idx="1857">
                  <c:v>3223.8207534689755</c:v>
                </c:pt>
                <c:pt idx="1858">
                  <c:v>3224.8010314689755</c:v>
                </c:pt>
                <c:pt idx="1859">
                  <c:v>3229.7815870249756</c:v>
                </c:pt>
                <c:pt idx="1860">
                  <c:v>3230.7618650249756</c:v>
                </c:pt>
                <c:pt idx="1861">
                  <c:v>3231.7421430249756</c:v>
                </c:pt>
                <c:pt idx="1862">
                  <c:v>3234.4788096919756</c:v>
                </c:pt>
                <c:pt idx="1863">
                  <c:v>3237.1685319139756</c:v>
                </c:pt>
                <c:pt idx="1864">
                  <c:v>3238.1488099139756</c:v>
                </c:pt>
                <c:pt idx="1865">
                  <c:v>3239.1290879139756</c:v>
                </c:pt>
                <c:pt idx="1866">
                  <c:v>3240.1093659139756</c:v>
                </c:pt>
                <c:pt idx="1867">
                  <c:v>3242.0785325809757</c:v>
                </c:pt>
                <c:pt idx="1868">
                  <c:v>3245.5365881369758</c:v>
                </c:pt>
                <c:pt idx="1869">
                  <c:v>3246.5168661369758</c:v>
                </c:pt>
                <c:pt idx="1870">
                  <c:v>3249.2535328039758</c:v>
                </c:pt>
                <c:pt idx="1871">
                  <c:v>3250.2338108039758</c:v>
                </c:pt>
                <c:pt idx="1872">
                  <c:v>3254.3574219149759</c:v>
                </c:pt>
                <c:pt idx="1873">
                  <c:v>3255.3376999149759</c:v>
                </c:pt>
                <c:pt idx="1874">
                  <c:v>3256.3179779149759</c:v>
                </c:pt>
                <c:pt idx="1875">
                  <c:v>3257.2982559149759</c:v>
                </c:pt>
                <c:pt idx="1876">
                  <c:v>3262.2788114709761</c:v>
                </c:pt>
                <c:pt idx="1877">
                  <c:v>3263.2590894709761</c:v>
                </c:pt>
                <c:pt idx="1878">
                  <c:v>3264.239367470976</c:v>
                </c:pt>
                <c:pt idx="1879">
                  <c:v>3266.9760341379761</c:v>
                </c:pt>
                <c:pt idx="1880">
                  <c:v>3271.0996452489762</c:v>
                </c:pt>
                <c:pt idx="1881">
                  <c:v>3272.0799232489762</c:v>
                </c:pt>
                <c:pt idx="1882">
                  <c:v>3273.0602012489762</c:v>
                </c:pt>
                <c:pt idx="1883">
                  <c:v>3277.1838123599764</c:v>
                </c:pt>
                <c:pt idx="1884">
                  <c:v>3278.1640903599764</c:v>
                </c:pt>
                <c:pt idx="1885">
                  <c:v>3279.1443683599764</c:v>
                </c:pt>
                <c:pt idx="1886">
                  <c:v>3282.6024239159765</c:v>
                </c:pt>
                <c:pt idx="1887">
                  <c:v>3283.5827019159765</c:v>
                </c:pt>
                <c:pt idx="1888">
                  <c:v>3284.5629799159765</c:v>
                </c:pt>
                <c:pt idx="1889">
                  <c:v>3286.5321465829766</c:v>
                </c:pt>
                <c:pt idx="1890">
                  <c:v>3287.5124245829766</c:v>
                </c:pt>
                <c:pt idx="1891">
                  <c:v>3290.2490912499766</c:v>
                </c:pt>
                <c:pt idx="1892">
                  <c:v>3292.9857579169766</c:v>
                </c:pt>
                <c:pt idx="1893">
                  <c:v>3293.9660359169766</c:v>
                </c:pt>
                <c:pt idx="1894">
                  <c:v>3294.9463139169766</c:v>
                </c:pt>
                <c:pt idx="1895">
                  <c:v>3295.9265919169766</c:v>
                </c:pt>
                <c:pt idx="1896">
                  <c:v>3296.9068699169766</c:v>
                </c:pt>
                <c:pt idx="1897">
                  <c:v>3297.8871479169766</c:v>
                </c:pt>
                <c:pt idx="1898">
                  <c:v>3298.8674259169766</c:v>
                </c:pt>
                <c:pt idx="1899">
                  <c:v>3299.8477039169766</c:v>
                </c:pt>
                <c:pt idx="1900">
                  <c:v>3300.7546479169764</c:v>
                </c:pt>
                <c:pt idx="1901">
                  <c:v>3301.6615919169762</c:v>
                </c:pt>
                <c:pt idx="1902">
                  <c:v>3302.5685359169761</c:v>
                </c:pt>
                <c:pt idx="1903">
                  <c:v>3303.4754799169759</c:v>
                </c:pt>
                <c:pt idx="1904">
                  <c:v>3304.3824239169758</c:v>
                </c:pt>
                <c:pt idx="1905">
                  <c:v>3305.2893679169756</c:v>
                </c:pt>
                <c:pt idx="1906">
                  <c:v>3306.1963119169754</c:v>
                </c:pt>
                <c:pt idx="1907">
                  <c:v>3307.1032559169753</c:v>
                </c:pt>
                <c:pt idx="1908">
                  <c:v>3308.0101999169751</c:v>
                </c:pt>
                <c:pt idx="1909">
                  <c:v>3308.917143916975</c:v>
                </c:pt>
                <c:pt idx="1910">
                  <c:v>3309.8240879169748</c:v>
                </c:pt>
                <c:pt idx="1911">
                  <c:v>3310.7310319169746</c:v>
                </c:pt>
                <c:pt idx="1912">
                  <c:v>3311.6379759169745</c:v>
                </c:pt>
                <c:pt idx="1913">
                  <c:v>3312.5449199169743</c:v>
                </c:pt>
                <c:pt idx="1914">
                  <c:v>3313.4518639169742</c:v>
                </c:pt>
                <c:pt idx="1915">
                  <c:v>3314.358807916974</c:v>
                </c:pt>
                <c:pt idx="1916">
                  <c:v>3315.2657519169738</c:v>
                </c:pt>
                <c:pt idx="1917">
                  <c:v>3316.1726959169737</c:v>
                </c:pt>
                <c:pt idx="1918">
                  <c:v>3317.0796399169735</c:v>
                </c:pt>
                <c:pt idx="1919">
                  <c:v>3317.9865839169734</c:v>
                </c:pt>
                <c:pt idx="1920">
                  <c:v>3318.8935279169732</c:v>
                </c:pt>
                <c:pt idx="1921">
                  <c:v>3319.800471916973</c:v>
                </c:pt>
                <c:pt idx="1922">
                  <c:v>3320.7074159169729</c:v>
                </c:pt>
                <c:pt idx="1923">
                  <c:v>3321.6143599169727</c:v>
                </c:pt>
                <c:pt idx="1924">
                  <c:v>3322.5213039169726</c:v>
                </c:pt>
                <c:pt idx="1925">
                  <c:v>3323.4282479169724</c:v>
                </c:pt>
                <c:pt idx="1926">
                  <c:v>3324.3351919169722</c:v>
                </c:pt>
                <c:pt idx="1927">
                  <c:v>3325.2421359169721</c:v>
                </c:pt>
                <c:pt idx="1928">
                  <c:v>3326.1490799169719</c:v>
                </c:pt>
                <c:pt idx="1929">
                  <c:v>3327.0560239169718</c:v>
                </c:pt>
                <c:pt idx="1930">
                  <c:v>3327.9629679169716</c:v>
                </c:pt>
                <c:pt idx="1931">
                  <c:v>3328.8699119169714</c:v>
                </c:pt>
                <c:pt idx="1932">
                  <c:v>3329.7768559169713</c:v>
                </c:pt>
                <c:pt idx="1933">
                  <c:v>3330.6837999169711</c:v>
                </c:pt>
                <c:pt idx="1934">
                  <c:v>3331.590743916971</c:v>
                </c:pt>
                <c:pt idx="1935">
                  <c:v>3332.4976879169708</c:v>
                </c:pt>
                <c:pt idx="1936">
                  <c:v>3333.4046319169706</c:v>
                </c:pt>
                <c:pt idx="1937">
                  <c:v>3334.3115759169705</c:v>
                </c:pt>
                <c:pt idx="1938">
                  <c:v>3335.2185199169703</c:v>
                </c:pt>
                <c:pt idx="1939">
                  <c:v>3336.1254639169701</c:v>
                </c:pt>
                <c:pt idx="1940">
                  <c:v>3337.03240791697</c:v>
                </c:pt>
                <c:pt idx="1941">
                  <c:v>3337.9393519169698</c:v>
                </c:pt>
                <c:pt idx="1942">
                  <c:v>3338.8462959169697</c:v>
                </c:pt>
                <c:pt idx="1943">
                  <c:v>3339.7532399169695</c:v>
                </c:pt>
                <c:pt idx="1944">
                  <c:v>3340.6601839169693</c:v>
                </c:pt>
                <c:pt idx="1945">
                  <c:v>3341.5671279169692</c:v>
                </c:pt>
                <c:pt idx="1946">
                  <c:v>3342.474071916969</c:v>
                </c:pt>
                <c:pt idx="1947">
                  <c:v>3343.3810159169689</c:v>
                </c:pt>
                <c:pt idx="1948">
                  <c:v>3344.2879599169687</c:v>
                </c:pt>
                <c:pt idx="1949">
                  <c:v>3345.1949039169685</c:v>
                </c:pt>
                <c:pt idx="1950">
                  <c:v>3346.1018479169684</c:v>
                </c:pt>
                <c:pt idx="1951">
                  <c:v>3347.0087919169682</c:v>
                </c:pt>
                <c:pt idx="1952">
                  <c:v>3347.9157359169681</c:v>
                </c:pt>
                <c:pt idx="1953">
                  <c:v>3348.8226799169679</c:v>
                </c:pt>
                <c:pt idx="1954">
                  <c:v>3349.7296239169677</c:v>
                </c:pt>
                <c:pt idx="1955">
                  <c:v>3350.6365679169676</c:v>
                </c:pt>
                <c:pt idx="1956">
                  <c:v>3351.5435119169674</c:v>
                </c:pt>
                <c:pt idx="1957">
                  <c:v>3352.4504559169673</c:v>
                </c:pt>
                <c:pt idx="1958">
                  <c:v>3353.3573999169671</c:v>
                </c:pt>
                <c:pt idx="1959">
                  <c:v>3354.2643439169669</c:v>
                </c:pt>
                <c:pt idx="1960">
                  <c:v>3355.1712879169668</c:v>
                </c:pt>
                <c:pt idx="1961">
                  <c:v>3356.0782319169666</c:v>
                </c:pt>
                <c:pt idx="1962">
                  <c:v>3356.9851759169665</c:v>
                </c:pt>
                <c:pt idx="1963">
                  <c:v>3358.9543425839665</c:v>
                </c:pt>
                <c:pt idx="1964">
                  <c:v>3362.4123981399666</c:v>
                </c:pt>
                <c:pt idx="1965">
                  <c:v>3367.3929536959668</c:v>
                </c:pt>
                <c:pt idx="1966">
                  <c:v>3372.3735092519669</c:v>
                </c:pt>
                <c:pt idx="1967">
                  <c:v>3377.354064807967</c:v>
                </c:pt>
                <c:pt idx="1968">
                  <c:v>3391.4323981379671</c:v>
                </c:pt>
                <c:pt idx="1969">
                  <c:v>3392.4126761379671</c:v>
                </c:pt>
                <c:pt idx="1970">
                  <c:v>3393.3929541379671</c:v>
                </c:pt>
                <c:pt idx="1971">
                  <c:v>3394.3732321379671</c:v>
                </c:pt>
                <c:pt idx="1972">
                  <c:v>3395.3535101379671</c:v>
                </c:pt>
                <c:pt idx="1973">
                  <c:v>3396.3337881379671</c:v>
                </c:pt>
                <c:pt idx="1974">
                  <c:v>3397.3140661379671</c:v>
                </c:pt>
                <c:pt idx="1975">
                  <c:v>3400.0507328049671</c:v>
                </c:pt>
                <c:pt idx="1976">
                  <c:v>3402.7873994719671</c:v>
                </c:pt>
                <c:pt idx="1977">
                  <c:v>3405.5240661389671</c:v>
                </c:pt>
                <c:pt idx="1978">
                  <c:v>3406.5043441389671</c:v>
                </c:pt>
                <c:pt idx="1979">
                  <c:v>3409.2410108059671</c:v>
                </c:pt>
                <c:pt idx="1980">
                  <c:v>3410.2212888059671</c:v>
                </c:pt>
                <c:pt idx="1981">
                  <c:v>3412.9579554729671</c:v>
                </c:pt>
                <c:pt idx="1982">
                  <c:v>3413.9382334729671</c:v>
                </c:pt>
                <c:pt idx="1983">
                  <c:v>3416.6749001399671</c:v>
                </c:pt>
                <c:pt idx="1984">
                  <c:v>3417.6551781399671</c:v>
                </c:pt>
                <c:pt idx="1985">
                  <c:v>3418.6354561399671</c:v>
                </c:pt>
                <c:pt idx="1986">
                  <c:v>3420.6046228069672</c:v>
                </c:pt>
                <c:pt idx="1987">
                  <c:v>3421.5849008069672</c:v>
                </c:pt>
                <c:pt idx="1988">
                  <c:v>3424.3215674739672</c:v>
                </c:pt>
                <c:pt idx="1989">
                  <c:v>3425.3018454739672</c:v>
                </c:pt>
                <c:pt idx="1990">
                  <c:v>3427.2710121409673</c:v>
                </c:pt>
                <c:pt idx="1991">
                  <c:v>3428.2512901409673</c:v>
                </c:pt>
                <c:pt idx="1992">
                  <c:v>3430.9879568079673</c:v>
                </c:pt>
                <c:pt idx="1993">
                  <c:v>3431.9682348079673</c:v>
                </c:pt>
                <c:pt idx="1994">
                  <c:v>3434.7049014749673</c:v>
                </c:pt>
                <c:pt idx="1995">
                  <c:v>3436.6740681419674</c:v>
                </c:pt>
                <c:pt idx="1996">
                  <c:v>3439.4107348089674</c:v>
                </c:pt>
                <c:pt idx="1997">
                  <c:v>3441.3799014759675</c:v>
                </c:pt>
                <c:pt idx="1998">
                  <c:v>3442.3601794759675</c:v>
                </c:pt>
                <c:pt idx="1999">
                  <c:v>3443.3404574759675</c:v>
                </c:pt>
                <c:pt idx="2000">
                  <c:v>3446.0771241429675</c:v>
                </c:pt>
                <c:pt idx="2001">
                  <c:v>3447.0574021429675</c:v>
                </c:pt>
                <c:pt idx="2002">
                  <c:v>3450.5154576989676</c:v>
                </c:pt>
                <c:pt idx="2003">
                  <c:v>3452.4846243659676</c:v>
                </c:pt>
                <c:pt idx="2004">
                  <c:v>3453.4649023659676</c:v>
                </c:pt>
                <c:pt idx="2005">
                  <c:v>3454.4451803659676</c:v>
                </c:pt>
                <c:pt idx="2006">
                  <c:v>3455.4254583659676</c:v>
                </c:pt>
                <c:pt idx="2007">
                  <c:v>3457.3946250329677</c:v>
                </c:pt>
                <c:pt idx="2008">
                  <c:v>3459.3637916999678</c:v>
                </c:pt>
                <c:pt idx="2009">
                  <c:v>3460.3440696999678</c:v>
                </c:pt>
                <c:pt idx="2010">
                  <c:v>3461.3243476999678</c:v>
                </c:pt>
                <c:pt idx="2011">
                  <c:v>3462.3046256999678</c:v>
                </c:pt>
                <c:pt idx="2012">
                  <c:v>3463.2849036999678</c:v>
                </c:pt>
                <c:pt idx="2013">
                  <c:v>3464.2651816999678</c:v>
                </c:pt>
                <c:pt idx="2014">
                  <c:v>3465.1721256999676</c:v>
                </c:pt>
                <c:pt idx="2015">
                  <c:v>3466.0790696999675</c:v>
                </c:pt>
                <c:pt idx="2016">
                  <c:v>3466.9860136999673</c:v>
                </c:pt>
                <c:pt idx="2017">
                  <c:v>3467.8929576999672</c:v>
                </c:pt>
                <c:pt idx="2018">
                  <c:v>3468.799901699967</c:v>
                </c:pt>
                <c:pt idx="2019">
                  <c:v>3469.7068456999668</c:v>
                </c:pt>
                <c:pt idx="2020">
                  <c:v>3470.6137896999667</c:v>
                </c:pt>
                <c:pt idx="2021">
                  <c:v>3471.5207336999665</c:v>
                </c:pt>
                <c:pt idx="2022">
                  <c:v>3472.4276776999664</c:v>
                </c:pt>
                <c:pt idx="2023">
                  <c:v>3473.3346216999662</c:v>
                </c:pt>
                <c:pt idx="2024">
                  <c:v>3474.241565699966</c:v>
                </c:pt>
                <c:pt idx="2025">
                  <c:v>3475.1485096999659</c:v>
                </c:pt>
                <c:pt idx="2026">
                  <c:v>3476.0554536999657</c:v>
                </c:pt>
                <c:pt idx="2027">
                  <c:v>3476.9623976999655</c:v>
                </c:pt>
                <c:pt idx="2028">
                  <c:v>3477.8693416999654</c:v>
                </c:pt>
                <c:pt idx="2029">
                  <c:v>3478.7762856999652</c:v>
                </c:pt>
                <c:pt idx="2030">
                  <c:v>3479.6832296999651</c:v>
                </c:pt>
                <c:pt idx="2031">
                  <c:v>3480.5901736999649</c:v>
                </c:pt>
                <c:pt idx="2032">
                  <c:v>3481.4971176999647</c:v>
                </c:pt>
                <c:pt idx="2033">
                  <c:v>3482.4040616999646</c:v>
                </c:pt>
                <c:pt idx="2034">
                  <c:v>3483.3110056999644</c:v>
                </c:pt>
                <c:pt idx="2035">
                  <c:v>3484.2179496999643</c:v>
                </c:pt>
                <c:pt idx="2036">
                  <c:v>3485.1248936999641</c:v>
                </c:pt>
                <c:pt idx="2037">
                  <c:v>3486.0318376999639</c:v>
                </c:pt>
                <c:pt idx="2038">
                  <c:v>3486.9387816999638</c:v>
                </c:pt>
                <c:pt idx="2039">
                  <c:v>3487.8457256999636</c:v>
                </c:pt>
                <c:pt idx="2040">
                  <c:v>3488.7526696999635</c:v>
                </c:pt>
                <c:pt idx="2041">
                  <c:v>3489.6596136999633</c:v>
                </c:pt>
                <c:pt idx="2042">
                  <c:v>3490.5665576999631</c:v>
                </c:pt>
                <c:pt idx="2043">
                  <c:v>3492.5357243669632</c:v>
                </c:pt>
                <c:pt idx="2044">
                  <c:v>3495.9937799229633</c:v>
                </c:pt>
                <c:pt idx="2045">
                  <c:v>3499.4518354789634</c:v>
                </c:pt>
                <c:pt idx="2046">
                  <c:v>3502.1885021459634</c:v>
                </c:pt>
                <c:pt idx="2047">
                  <c:v>3505.6465577019635</c:v>
                </c:pt>
                <c:pt idx="2048">
                  <c:v>3510.6271132579636</c:v>
                </c:pt>
                <c:pt idx="2049">
                  <c:v>3511.6073912579636</c:v>
                </c:pt>
                <c:pt idx="2050">
                  <c:v>3512.5876692579636</c:v>
                </c:pt>
                <c:pt idx="2051">
                  <c:v>3514.5568359249637</c:v>
                </c:pt>
                <c:pt idx="2052">
                  <c:v>3517.2935025919637</c:v>
                </c:pt>
                <c:pt idx="2053">
                  <c:v>3518.2737805919637</c:v>
                </c:pt>
                <c:pt idx="2054">
                  <c:v>3519.2540585919637</c:v>
                </c:pt>
                <c:pt idx="2055">
                  <c:v>3521.2232252589638</c:v>
                </c:pt>
                <c:pt idx="2056">
                  <c:v>3522.2035032589638</c:v>
                </c:pt>
                <c:pt idx="2057">
                  <c:v>3524.1726699259639</c:v>
                </c:pt>
                <c:pt idx="2058">
                  <c:v>3525.1529479259639</c:v>
                </c:pt>
                <c:pt idx="2059">
                  <c:v>3527.8896145929639</c:v>
                </c:pt>
                <c:pt idx="2060">
                  <c:v>3528.8698925929639</c:v>
                </c:pt>
                <c:pt idx="2061">
                  <c:v>3529.8501705929639</c:v>
                </c:pt>
                <c:pt idx="2062">
                  <c:v>3531.819337259964</c:v>
                </c:pt>
                <c:pt idx="2063">
                  <c:v>3533.788503926964</c:v>
                </c:pt>
                <c:pt idx="2064">
                  <c:v>3536.525170593964</c:v>
                </c:pt>
                <c:pt idx="2065">
                  <c:v>3539.2618372609641</c:v>
                </c:pt>
                <c:pt idx="2066">
                  <c:v>3541.9985039279641</c:v>
                </c:pt>
                <c:pt idx="2067">
                  <c:v>3542.9787819279641</c:v>
                </c:pt>
                <c:pt idx="2068">
                  <c:v>3546.4368374839642</c:v>
                </c:pt>
                <c:pt idx="2069">
                  <c:v>3548.4060041509642</c:v>
                </c:pt>
                <c:pt idx="2070">
                  <c:v>3549.3862821509642</c:v>
                </c:pt>
                <c:pt idx="2071">
                  <c:v>3553.5098932619644</c:v>
                </c:pt>
                <c:pt idx="2072">
                  <c:v>3554.4901712619644</c:v>
                </c:pt>
                <c:pt idx="2073">
                  <c:v>3558.6137823729646</c:v>
                </c:pt>
                <c:pt idx="2074">
                  <c:v>3559.5940603729646</c:v>
                </c:pt>
                <c:pt idx="2075">
                  <c:v>3563.7176714839648</c:v>
                </c:pt>
                <c:pt idx="2076">
                  <c:v>3564.6979494839647</c:v>
                </c:pt>
                <c:pt idx="2077">
                  <c:v>3565.6782274839647</c:v>
                </c:pt>
                <c:pt idx="2078">
                  <c:v>3569.1362830399648</c:v>
                </c:pt>
                <c:pt idx="2079">
                  <c:v>3571.1054497069649</c:v>
                </c:pt>
                <c:pt idx="2080">
                  <c:v>3573.074616373965</c:v>
                </c:pt>
                <c:pt idx="2081">
                  <c:v>3574.054894373965</c:v>
                </c:pt>
                <c:pt idx="2082">
                  <c:v>3575.035172373965</c:v>
                </c:pt>
                <c:pt idx="2083">
                  <c:v>3576.015450373965</c:v>
                </c:pt>
                <c:pt idx="2084">
                  <c:v>3579.4735059299651</c:v>
                </c:pt>
                <c:pt idx="2085">
                  <c:v>3580.4537839299651</c:v>
                </c:pt>
                <c:pt idx="2086">
                  <c:v>3583.1904505969651</c:v>
                </c:pt>
                <c:pt idx="2087">
                  <c:v>3587.3140617079653</c:v>
                </c:pt>
                <c:pt idx="2088">
                  <c:v>3588.2943397079653</c:v>
                </c:pt>
                <c:pt idx="2089">
                  <c:v>3592.4179508189654</c:v>
                </c:pt>
                <c:pt idx="2090">
                  <c:v>3593.3982288189654</c:v>
                </c:pt>
                <c:pt idx="2091">
                  <c:v>3594.3785068189654</c:v>
                </c:pt>
                <c:pt idx="2092">
                  <c:v>3595.3587848189654</c:v>
                </c:pt>
                <c:pt idx="2093">
                  <c:v>3599.4823959299656</c:v>
                </c:pt>
                <c:pt idx="2094">
                  <c:v>3600.4626739299656</c:v>
                </c:pt>
                <c:pt idx="2095">
                  <c:v>3601.4429519299656</c:v>
                </c:pt>
                <c:pt idx="2096">
                  <c:v>3602.4232299299656</c:v>
                </c:pt>
                <c:pt idx="2097">
                  <c:v>3603.4035079299656</c:v>
                </c:pt>
                <c:pt idx="2098">
                  <c:v>3604.3837859299656</c:v>
                </c:pt>
                <c:pt idx="2099">
                  <c:v>3605.3640639299656</c:v>
                </c:pt>
                <c:pt idx="2100">
                  <c:v>3606.3443419299656</c:v>
                </c:pt>
                <c:pt idx="2101">
                  <c:v>3607.3246199299656</c:v>
                </c:pt>
                <c:pt idx="2102">
                  <c:v>3608.3048979299656</c:v>
                </c:pt>
                <c:pt idx="2103">
                  <c:v>3609.2851759299656</c:v>
                </c:pt>
                <c:pt idx="2104">
                  <c:v>3610.1921199299654</c:v>
                </c:pt>
                <c:pt idx="2105">
                  <c:v>3611.0990639299653</c:v>
                </c:pt>
                <c:pt idx="2106">
                  <c:v>3612.0060079299651</c:v>
                </c:pt>
                <c:pt idx="2107">
                  <c:v>3612.9129519299649</c:v>
                </c:pt>
                <c:pt idx="2108">
                  <c:v>3613.8198959299648</c:v>
                </c:pt>
                <c:pt idx="2109">
                  <c:v>3614.7268399299646</c:v>
                </c:pt>
                <c:pt idx="2110">
                  <c:v>3615.6337839299645</c:v>
                </c:pt>
                <c:pt idx="2111">
                  <c:v>3616.5407279299643</c:v>
                </c:pt>
                <c:pt idx="2112">
                  <c:v>3617.4476719299641</c:v>
                </c:pt>
                <c:pt idx="2113">
                  <c:v>3618.354615929964</c:v>
                </c:pt>
                <c:pt idx="2114">
                  <c:v>3619.2615599299638</c:v>
                </c:pt>
                <c:pt idx="2115">
                  <c:v>3620.1685039299637</c:v>
                </c:pt>
                <c:pt idx="2116">
                  <c:v>3621.0754479299635</c:v>
                </c:pt>
                <c:pt idx="2117">
                  <c:v>3621.9823919299633</c:v>
                </c:pt>
                <c:pt idx="2118">
                  <c:v>3622.8893359299632</c:v>
                </c:pt>
                <c:pt idx="2119">
                  <c:v>3623.796279929963</c:v>
                </c:pt>
                <c:pt idx="2120">
                  <c:v>3624.7032239299629</c:v>
                </c:pt>
                <c:pt idx="2121">
                  <c:v>3625.6101679299627</c:v>
                </c:pt>
                <c:pt idx="2122">
                  <c:v>3626.5171119299625</c:v>
                </c:pt>
                <c:pt idx="2123">
                  <c:v>3627.4240559299624</c:v>
                </c:pt>
                <c:pt idx="2124">
                  <c:v>3628.3309999299622</c:v>
                </c:pt>
                <c:pt idx="2125">
                  <c:v>3629.2379439299621</c:v>
                </c:pt>
                <c:pt idx="2126">
                  <c:v>3630.1448879299619</c:v>
                </c:pt>
                <c:pt idx="2127">
                  <c:v>3631.0518319299617</c:v>
                </c:pt>
                <c:pt idx="2128">
                  <c:v>3631.9587759299616</c:v>
                </c:pt>
                <c:pt idx="2129">
                  <c:v>3632.8657199299614</c:v>
                </c:pt>
                <c:pt idx="2130">
                  <c:v>3633.7726639299613</c:v>
                </c:pt>
                <c:pt idx="2131">
                  <c:v>3634.6796079299611</c:v>
                </c:pt>
                <c:pt idx="2132">
                  <c:v>3635.5865519299609</c:v>
                </c:pt>
                <c:pt idx="2133">
                  <c:v>3636.4934959299608</c:v>
                </c:pt>
                <c:pt idx="2134">
                  <c:v>3637.4004399299606</c:v>
                </c:pt>
                <c:pt idx="2135">
                  <c:v>3638.3073839299605</c:v>
                </c:pt>
                <c:pt idx="2136">
                  <c:v>3639.2143279299603</c:v>
                </c:pt>
                <c:pt idx="2137">
                  <c:v>3640.1212719299601</c:v>
                </c:pt>
                <c:pt idx="2138">
                  <c:v>3641.02821592996</c:v>
                </c:pt>
                <c:pt idx="2139">
                  <c:v>3641.9351599299598</c:v>
                </c:pt>
                <c:pt idx="2140">
                  <c:v>3642.8421039299596</c:v>
                </c:pt>
                <c:pt idx="2141">
                  <c:v>3643.7490479299595</c:v>
                </c:pt>
                <c:pt idx="2142">
                  <c:v>3644.6559919299593</c:v>
                </c:pt>
                <c:pt idx="2143">
                  <c:v>3645.5629359299592</c:v>
                </c:pt>
                <c:pt idx="2144">
                  <c:v>3646.469879929959</c:v>
                </c:pt>
                <c:pt idx="2145">
                  <c:v>3647.3768239299588</c:v>
                </c:pt>
                <c:pt idx="2146">
                  <c:v>3648.2837679299587</c:v>
                </c:pt>
                <c:pt idx="2147">
                  <c:v>3650.2529345969588</c:v>
                </c:pt>
                <c:pt idx="2148">
                  <c:v>3651.2332125969588</c:v>
                </c:pt>
                <c:pt idx="2149">
                  <c:v>3653.2023792639588</c:v>
                </c:pt>
                <c:pt idx="2150">
                  <c:v>3656.6604348199589</c:v>
                </c:pt>
                <c:pt idx="2151">
                  <c:v>3660.118490375959</c:v>
                </c:pt>
                <c:pt idx="2152">
                  <c:v>3664.2421014869592</c:v>
                </c:pt>
                <c:pt idx="2153">
                  <c:v>3665.2223794869592</c:v>
                </c:pt>
                <c:pt idx="2154">
                  <c:v>3667.1915461539593</c:v>
                </c:pt>
                <c:pt idx="2155">
                  <c:v>3669.9282128209593</c:v>
                </c:pt>
                <c:pt idx="2156">
                  <c:v>3670.9084908209593</c:v>
                </c:pt>
                <c:pt idx="2157">
                  <c:v>3673.6451574879593</c:v>
                </c:pt>
                <c:pt idx="2158">
                  <c:v>3676.3818241549593</c:v>
                </c:pt>
                <c:pt idx="2159">
                  <c:v>3677.3621021549593</c:v>
                </c:pt>
                <c:pt idx="2160">
                  <c:v>3681.4857132659595</c:v>
                </c:pt>
                <c:pt idx="2161">
                  <c:v>3684.2223799329595</c:v>
                </c:pt>
                <c:pt idx="2162">
                  <c:v>3685.2026579329595</c:v>
                </c:pt>
                <c:pt idx="2163">
                  <c:v>3690.1832134889596</c:v>
                </c:pt>
                <c:pt idx="2164">
                  <c:v>3691.1634914889596</c:v>
                </c:pt>
                <c:pt idx="2165">
                  <c:v>3692.1437694889596</c:v>
                </c:pt>
                <c:pt idx="2166">
                  <c:v>3693.1240474889596</c:v>
                </c:pt>
                <c:pt idx="2167">
                  <c:v>3694.1043254889596</c:v>
                </c:pt>
                <c:pt idx="2168">
                  <c:v>3698.2279365999598</c:v>
                </c:pt>
                <c:pt idx="2169">
                  <c:v>3699.2082145999598</c:v>
                </c:pt>
                <c:pt idx="2170">
                  <c:v>3701.1773812669599</c:v>
                </c:pt>
                <c:pt idx="2171">
                  <c:v>3702.1576592669599</c:v>
                </c:pt>
                <c:pt idx="2172">
                  <c:v>3703.1379372669599</c:v>
                </c:pt>
                <c:pt idx="2173">
                  <c:v>3704.1182152669599</c:v>
                </c:pt>
                <c:pt idx="2174">
                  <c:v>3707.5762708229599</c:v>
                </c:pt>
                <c:pt idx="2175">
                  <c:v>3708.5565488229599</c:v>
                </c:pt>
                <c:pt idx="2176">
                  <c:v>3710.52571548996</c:v>
                </c:pt>
                <c:pt idx="2177">
                  <c:v>3711.50599348996</c:v>
                </c:pt>
                <c:pt idx="2178">
                  <c:v>3712.48627148996</c:v>
                </c:pt>
                <c:pt idx="2179">
                  <c:v>3713.46654948996</c:v>
                </c:pt>
                <c:pt idx="2180">
                  <c:v>3716.20321615696</c:v>
                </c:pt>
                <c:pt idx="2181">
                  <c:v>3720.3268272679602</c:v>
                </c:pt>
                <c:pt idx="2182">
                  <c:v>3721.3071052679602</c:v>
                </c:pt>
                <c:pt idx="2183">
                  <c:v>3724.0437719349602</c:v>
                </c:pt>
                <c:pt idx="2184">
                  <c:v>3725.0240499349602</c:v>
                </c:pt>
                <c:pt idx="2185">
                  <c:v>3726.0043279349602</c:v>
                </c:pt>
                <c:pt idx="2186">
                  <c:v>3726.9846059349602</c:v>
                </c:pt>
                <c:pt idx="2187">
                  <c:v>3729.7212726019602</c:v>
                </c:pt>
                <c:pt idx="2188">
                  <c:v>3730.7015506019602</c:v>
                </c:pt>
                <c:pt idx="2189">
                  <c:v>3731.6818286019602</c:v>
                </c:pt>
                <c:pt idx="2190">
                  <c:v>3733.6509952689603</c:v>
                </c:pt>
                <c:pt idx="2191">
                  <c:v>3734.6312732689603</c:v>
                </c:pt>
                <c:pt idx="2192">
                  <c:v>3737.3679399359603</c:v>
                </c:pt>
                <c:pt idx="2193">
                  <c:v>3738.3482179359603</c:v>
                </c:pt>
                <c:pt idx="2194">
                  <c:v>3741.0848846029603</c:v>
                </c:pt>
                <c:pt idx="2195">
                  <c:v>3742.0651626029603</c:v>
                </c:pt>
                <c:pt idx="2196">
                  <c:v>3744.8018292699603</c:v>
                </c:pt>
                <c:pt idx="2197">
                  <c:v>3745.7821072699603</c:v>
                </c:pt>
                <c:pt idx="2198">
                  <c:v>3746.7623852699603</c:v>
                </c:pt>
                <c:pt idx="2199">
                  <c:v>3749.4990519369603</c:v>
                </c:pt>
                <c:pt idx="2200">
                  <c:v>3750.4793299369603</c:v>
                </c:pt>
                <c:pt idx="2201">
                  <c:v>3752.4484966039604</c:v>
                </c:pt>
                <c:pt idx="2202">
                  <c:v>3753.4287746039604</c:v>
                </c:pt>
                <c:pt idx="2203">
                  <c:v>3756.1654412709604</c:v>
                </c:pt>
                <c:pt idx="2204">
                  <c:v>3758.9021079379604</c:v>
                </c:pt>
                <c:pt idx="2205">
                  <c:v>3761.6387746049604</c:v>
                </c:pt>
                <c:pt idx="2206">
                  <c:v>3762.6190526049604</c:v>
                </c:pt>
                <c:pt idx="2207">
                  <c:v>3763.5993306049604</c:v>
                </c:pt>
                <c:pt idx="2208">
                  <c:v>3764.5796086049604</c:v>
                </c:pt>
                <c:pt idx="2209">
                  <c:v>3767.3162752719604</c:v>
                </c:pt>
                <c:pt idx="2210">
                  <c:v>3768.2965532719604</c:v>
                </c:pt>
                <c:pt idx="2211">
                  <c:v>3771.7546088279605</c:v>
                </c:pt>
                <c:pt idx="2212">
                  <c:v>3772.7348868279605</c:v>
                </c:pt>
                <c:pt idx="2213">
                  <c:v>3775.4715534949605</c:v>
                </c:pt>
                <c:pt idx="2214">
                  <c:v>3776.4518314949605</c:v>
                </c:pt>
                <c:pt idx="2215">
                  <c:v>3779.9098870509606</c:v>
                </c:pt>
                <c:pt idx="2216">
                  <c:v>3782.6465537179606</c:v>
                </c:pt>
                <c:pt idx="2217">
                  <c:v>3783.6268317179606</c:v>
                </c:pt>
                <c:pt idx="2218">
                  <c:v>3785.5959983849607</c:v>
                </c:pt>
                <c:pt idx="2219">
                  <c:v>3788.3326650519607</c:v>
                </c:pt>
                <c:pt idx="2220">
                  <c:v>3789.3129430519607</c:v>
                </c:pt>
                <c:pt idx="2221">
                  <c:v>3790.2932210519607</c:v>
                </c:pt>
                <c:pt idx="2222">
                  <c:v>3792.2623877189608</c:v>
                </c:pt>
                <c:pt idx="2223">
                  <c:v>3793.2426657189608</c:v>
                </c:pt>
                <c:pt idx="2224">
                  <c:v>3795.2118323859609</c:v>
                </c:pt>
                <c:pt idx="2225">
                  <c:v>3797.1809990529609</c:v>
                </c:pt>
                <c:pt idx="2226">
                  <c:v>3798.1612770529609</c:v>
                </c:pt>
                <c:pt idx="2227">
                  <c:v>3799.1415550529609</c:v>
                </c:pt>
                <c:pt idx="2228">
                  <c:v>3800.1218330529609</c:v>
                </c:pt>
                <c:pt idx="2229">
                  <c:v>3802.090999719961</c:v>
                </c:pt>
                <c:pt idx="2230">
                  <c:v>3803.071277719961</c:v>
                </c:pt>
                <c:pt idx="2231">
                  <c:v>3803.9782217199609</c:v>
                </c:pt>
                <c:pt idx="2232">
                  <c:v>3804.8851657199607</c:v>
                </c:pt>
                <c:pt idx="2233">
                  <c:v>3805.7921097199605</c:v>
                </c:pt>
                <c:pt idx="2234">
                  <c:v>3806.6990537199604</c:v>
                </c:pt>
                <c:pt idx="2235">
                  <c:v>3807.6059977199602</c:v>
                </c:pt>
                <c:pt idx="2236">
                  <c:v>3808.5129417199601</c:v>
                </c:pt>
                <c:pt idx="2237">
                  <c:v>3809.4198857199599</c:v>
                </c:pt>
                <c:pt idx="2238">
                  <c:v>3810.3268297199597</c:v>
                </c:pt>
                <c:pt idx="2239">
                  <c:v>3811.2337737199596</c:v>
                </c:pt>
                <c:pt idx="2240">
                  <c:v>3812.1407177199594</c:v>
                </c:pt>
                <c:pt idx="2241">
                  <c:v>3813.0476617199593</c:v>
                </c:pt>
                <c:pt idx="2242">
                  <c:v>3813.9546057199591</c:v>
                </c:pt>
                <c:pt idx="2243">
                  <c:v>3814.8615497199589</c:v>
                </c:pt>
                <c:pt idx="2244">
                  <c:v>3815.7684937199588</c:v>
                </c:pt>
                <c:pt idx="2245">
                  <c:v>3816.6754377199586</c:v>
                </c:pt>
                <c:pt idx="2246">
                  <c:v>3817.5823817199584</c:v>
                </c:pt>
                <c:pt idx="2247">
                  <c:v>3818.4893257199583</c:v>
                </c:pt>
                <c:pt idx="2248">
                  <c:v>3819.3962697199581</c:v>
                </c:pt>
                <c:pt idx="2249">
                  <c:v>3820.303213719958</c:v>
                </c:pt>
                <c:pt idx="2250">
                  <c:v>3821.2101577199578</c:v>
                </c:pt>
                <c:pt idx="2251">
                  <c:v>3822.1171017199576</c:v>
                </c:pt>
                <c:pt idx="2252">
                  <c:v>3823.0240457199575</c:v>
                </c:pt>
                <c:pt idx="2253">
                  <c:v>3823.9309897199573</c:v>
                </c:pt>
                <c:pt idx="2254">
                  <c:v>3824.8379337199572</c:v>
                </c:pt>
                <c:pt idx="2255">
                  <c:v>3825.744877719957</c:v>
                </c:pt>
                <c:pt idx="2256">
                  <c:v>3827.7140443869571</c:v>
                </c:pt>
                <c:pt idx="2257">
                  <c:v>3831.1720999429572</c:v>
                </c:pt>
                <c:pt idx="2258">
                  <c:v>3834.6301554989573</c:v>
                </c:pt>
                <c:pt idx="2259">
                  <c:v>3839.6107110549574</c:v>
                </c:pt>
                <c:pt idx="2260">
                  <c:v>3841.5798777219575</c:v>
                </c:pt>
                <c:pt idx="2261">
                  <c:v>3842.5601557219575</c:v>
                </c:pt>
                <c:pt idx="2262">
                  <c:v>3846.6837668329576</c:v>
                </c:pt>
                <c:pt idx="2263">
                  <c:v>3849.4204334999577</c:v>
                </c:pt>
                <c:pt idx="2264">
                  <c:v>3851.3896001669577</c:v>
                </c:pt>
                <c:pt idx="2265">
                  <c:v>3855.5132112779579</c:v>
                </c:pt>
                <c:pt idx="2266">
                  <c:v>3856.4934892779579</c:v>
                </c:pt>
                <c:pt idx="2267">
                  <c:v>3857.4737672779579</c:v>
                </c:pt>
                <c:pt idx="2268">
                  <c:v>3862.454322833958</c:v>
                </c:pt>
                <c:pt idx="2269">
                  <c:v>3863.434600833958</c:v>
                </c:pt>
                <c:pt idx="2270">
                  <c:v>3864.414878833958</c:v>
                </c:pt>
                <c:pt idx="2271">
                  <c:v>3867.8729343899581</c:v>
                </c:pt>
                <c:pt idx="2272">
                  <c:v>3870.6096010569581</c:v>
                </c:pt>
                <c:pt idx="2273">
                  <c:v>3874.0676566129582</c:v>
                </c:pt>
                <c:pt idx="2274">
                  <c:v>3875.0479346129582</c:v>
                </c:pt>
                <c:pt idx="2275">
                  <c:v>3880.0284901689583</c:v>
                </c:pt>
                <c:pt idx="2276">
                  <c:v>3881.0087681689583</c:v>
                </c:pt>
                <c:pt idx="2277">
                  <c:v>3884.4668237249584</c:v>
                </c:pt>
                <c:pt idx="2278">
                  <c:v>3885.4471017249584</c:v>
                </c:pt>
                <c:pt idx="2279">
                  <c:v>3888.9051572809585</c:v>
                </c:pt>
                <c:pt idx="2280">
                  <c:v>3889.8854352809585</c:v>
                </c:pt>
                <c:pt idx="2281">
                  <c:v>3893.3434908369586</c:v>
                </c:pt>
                <c:pt idx="2282">
                  <c:v>3896.8015463929587</c:v>
                </c:pt>
                <c:pt idx="2283">
                  <c:v>3897.7818243929587</c:v>
                </c:pt>
                <c:pt idx="2284">
                  <c:v>3898.7621023929587</c:v>
                </c:pt>
                <c:pt idx="2285">
                  <c:v>3899.7423803929587</c:v>
                </c:pt>
                <c:pt idx="2286">
                  <c:v>3902.4790470599587</c:v>
                </c:pt>
                <c:pt idx="2287">
                  <c:v>3903.4593250599587</c:v>
                </c:pt>
                <c:pt idx="2288">
                  <c:v>3907.5829361709589</c:v>
                </c:pt>
                <c:pt idx="2289">
                  <c:v>3911.0337695039589</c:v>
                </c:pt>
                <c:pt idx="2290">
                  <c:v>3915.6387695039589</c:v>
                </c:pt>
                <c:pt idx="2291">
                  <c:v>3918.3284917259589</c:v>
                </c:pt>
                <c:pt idx="2292">
                  <c:v>3921.7793250589589</c:v>
                </c:pt>
                <c:pt idx="2293">
                  <c:v>3925.2301583919589</c:v>
                </c:pt>
                <c:pt idx="2294">
                  <c:v>3926.2104363919589</c:v>
                </c:pt>
                <c:pt idx="2295">
                  <c:v>3928.9001586139589</c:v>
                </c:pt>
                <c:pt idx="2296">
                  <c:v>3932.3509919469589</c:v>
                </c:pt>
                <c:pt idx="2297">
                  <c:v>3936.9559919469589</c:v>
                </c:pt>
                <c:pt idx="2298">
                  <c:v>3937.9362699469589</c:v>
                </c:pt>
                <c:pt idx="2299">
                  <c:v>3938.9165479469589</c:v>
                </c:pt>
                <c:pt idx="2300">
                  <c:v>3941.6062701689589</c:v>
                </c:pt>
                <c:pt idx="2301">
                  <c:v>3942.5865481689589</c:v>
                </c:pt>
                <c:pt idx="2302">
                  <c:v>3948.6573815019588</c:v>
                </c:pt>
                <c:pt idx="2303">
                  <c:v>3949.6376595019588</c:v>
                </c:pt>
                <c:pt idx="2304">
                  <c:v>3952.3273817239588</c:v>
                </c:pt>
                <c:pt idx="2305">
                  <c:v>3955.7782150569587</c:v>
                </c:pt>
                <c:pt idx="2306">
                  <c:v>3956.7584930569587</c:v>
                </c:pt>
                <c:pt idx="2307">
                  <c:v>3957.7387710569587</c:v>
                </c:pt>
                <c:pt idx="2308">
                  <c:v>3958.7190490569587</c:v>
                </c:pt>
                <c:pt idx="2309">
                  <c:v>3964.7898823899586</c:v>
                </c:pt>
                <c:pt idx="2310">
                  <c:v>3969.3948823899586</c:v>
                </c:pt>
                <c:pt idx="2311">
                  <c:v>3972.0846046119586</c:v>
                </c:pt>
                <c:pt idx="2312">
                  <c:v>3973.0648826119586</c:v>
                </c:pt>
                <c:pt idx="2313">
                  <c:v>3979.1357159449585</c:v>
                </c:pt>
                <c:pt idx="2314">
                  <c:v>3980.1159939449585</c:v>
                </c:pt>
                <c:pt idx="2315">
                  <c:v>3981.0962719449585</c:v>
                </c:pt>
                <c:pt idx="2316">
                  <c:v>3982.0765499449585</c:v>
                </c:pt>
                <c:pt idx="2317">
                  <c:v>3986.6815499449585</c:v>
                </c:pt>
                <c:pt idx="2318">
                  <c:v>3989.3712721669585</c:v>
                </c:pt>
                <c:pt idx="2319">
                  <c:v>3992.8221054999585</c:v>
                </c:pt>
                <c:pt idx="2320">
                  <c:v>4001.0051610559585</c:v>
                </c:pt>
                <c:pt idx="2321">
                  <c:v>4001.9854390559585</c:v>
                </c:pt>
                <c:pt idx="2322">
                  <c:v>4008.0562723889584</c:v>
                </c:pt>
                <c:pt idx="2323">
                  <c:v>4011.5071057219584</c:v>
                </c:pt>
                <c:pt idx="2324">
                  <c:v>4012.4873837219584</c:v>
                </c:pt>
                <c:pt idx="2325">
                  <c:v>4015.9382170549584</c:v>
                </c:pt>
                <c:pt idx="2326">
                  <c:v>4019.3890503879584</c:v>
                </c:pt>
                <c:pt idx="2327">
                  <c:v>4020.3693283879584</c:v>
                </c:pt>
                <c:pt idx="2328">
                  <c:v>4023.0590506099584</c:v>
                </c:pt>
                <c:pt idx="2329">
                  <c:v>4024.0393286099584</c:v>
                </c:pt>
                <c:pt idx="2330">
                  <c:v>4025.0196066099584</c:v>
                </c:pt>
                <c:pt idx="2331">
                  <c:v>4033.2026621659584</c:v>
                </c:pt>
                <c:pt idx="2332">
                  <c:v>4034.1829401659584</c:v>
                </c:pt>
                <c:pt idx="2333">
                  <c:v>4035.1632181659584</c:v>
                </c:pt>
                <c:pt idx="2334">
                  <c:v>4036.1434961659584</c:v>
                </c:pt>
                <c:pt idx="2335">
                  <c:v>4040.7484961659584</c:v>
                </c:pt>
                <c:pt idx="2336">
                  <c:v>4041.7287741659584</c:v>
                </c:pt>
                <c:pt idx="2337">
                  <c:v>4044.4184963879584</c:v>
                </c:pt>
                <c:pt idx="2338">
                  <c:v>4050.4893297209583</c:v>
                </c:pt>
                <c:pt idx="2339">
                  <c:v>4051.4696077209583</c:v>
                </c:pt>
                <c:pt idx="2340">
                  <c:v>4052.4498857209583</c:v>
                </c:pt>
                <c:pt idx="2341">
                  <c:v>4057.0548857209583</c:v>
                </c:pt>
                <c:pt idx="2342">
                  <c:v>4058.0351637209583</c:v>
                </c:pt>
                <c:pt idx="2343">
                  <c:v>4060.7248859429583</c:v>
                </c:pt>
                <c:pt idx="2344">
                  <c:v>4061.7051639429583</c:v>
                </c:pt>
                <c:pt idx="2345">
                  <c:v>4062.6854419429583</c:v>
                </c:pt>
                <c:pt idx="2346">
                  <c:v>4063.6657199429583</c:v>
                </c:pt>
                <c:pt idx="2347">
                  <c:v>4067.1237754989584</c:v>
                </c:pt>
                <c:pt idx="2348">
                  <c:v>4072.1043310549585</c:v>
                </c:pt>
                <c:pt idx="2349">
                  <c:v>4073.0846090549585</c:v>
                </c:pt>
                <c:pt idx="2350">
                  <c:v>4078.0651646109586</c:v>
                </c:pt>
                <c:pt idx="2351">
                  <c:v>4081.5159979439586</c:v>
                </c:pt>
                <c:pt idx="2352">
                  <c:v>4082.4962759439586</c:v>
                </c:pt>
                <c:pt idx="2353">
                  <c:v>4083.4765539439586</c:v>
                </c:pt>
                <c:pt idx="2354">
                  <c:v>4084.4568319439586</c:v>
                </c:pt>
                <c:pt idx="2355">
                  <c:v>4085.4371099439586</c:v>
                </c:pt>
                <c:pt idx="2356">
                  <c:v>4086.4173879439586</c:v>
                </c:pt>
                <c:pt idx="2357">
                  <c:v>4087.3976659439586</c:v>
                </c:pt>
                <c:pt idx="2358">
                  <c:v>4088.3779439439586</c:v>
                </c:pt>
                <c:pt idx="2359">
                  <c:v>4089.2848879439584</c:v>
                </c:pt>
                <c:pt idx="2360">
                  <c:v>4090.1918319439583</c:v>
                </c:pt>
                <c:pt idx="2361">
                  <c:v>4091.0987759439581</c:v>
                </c:pt>
                <c:pt idx="2362">
                  <c:v>4092.005719943958</c:v>
                </c:pt>
                <c:pt idx="2363">
                  <c:v>4092.9126639439578</c:v>
                </c:pt>
                <c:pt idx="2364">
                  <c:v>4093.8196079439576</c:v>
                </c:pt>
                <c:pt idx="2365">
                  <c:v>4094.7265519439575</c:v>
                </c:pt>
                <c:pt idx="2366">
                  <c:v>4095.6334959439573</c:v>
                </c:pt>
                <c:pt idx="2367">
                  <c:v>4096.5404399439576</c:v>
                </c:pt>
                <c:pt idx="2368">
                  <c:v>4097.4473839439579</c:v>
                </c:pt>
                <c:pt idx="2369">
                  <c:v>4098.3543279439582</c:v>
                </c:pt>
                <c:pt idx="2370">
                  <c:v>4099.2612719439585</c:v>
                </c:pt>
                <c:pt idx="2371">
                  <c:v>4100.1682159439588</c:v>
                </c:pt>
                <c:pt idx="2372">
                  <c:v>4101.0751599439591</c:v>
                </c:pt>
                <c:pt idx="2373">
                  <c:v>4101.9821039439594</c:v>
                </c:pt>
                <c:pt idx="2374">
                  <c:v>4102.8890479439597</c:v>
                </c:pt>
                <c:pt idx="2375">
                  <c:v>4103.79599194396</c:v>
                </c:pt>
                <c:pt idx="2376">
                  <c:v>4104.7029359439603</c:v>
                </c:pt>
                <c:pt idx="2377">
                  <c:v>4105.6098799439606</c:v>
                </c:pt>
                <c:pt idx="2378">
                  <c:v>4106.5168239439608</c:v>
                </c:pt>
                <c:pt idx="2379">
                  <c:v>4107.4237679439611</c:v>
                </c:pt>
                <c:pt idx="2380">
                  <c:v>4108.3307119439614</c:v>
                </c:pt>
                <c:pt idx="2381">
                  <c:v>4109.2376559439617</c:v>
                </c:pt>
                <c:pt idx="2382">
                  <c:v>4110.144599943962</c:v>
                </c:pt>
                <c:pt idx="2383">
                  <c:v>4111.0515439439623</c:v>
                </c:pt>
                <c:pt idx="2384">
                  <c:v>4111.9584879439626</c:v>
                </c:pt>
                <c:pt idx="2385">
                  <c:v>4112.8654319439629</c:v>
                </c:pt>
                <c:pt idx="2386">
                  <c:v>4113.7723759439632</c:v>
                </c:pt>
                <c:pt idx="2387">
                  <c:v>4114.6793199439635</c:v>
                </c:pt>
                <c:pt idx="2388">
                  <c:v>4115.5862639439638</c:v>
                </c:pt>
                <c:pt idx="2389">
                  <c:v>4116.4932079439641</c:v>
                </c:pt>
                <c:pt idx="2390">
                  <c:v>4117.4001519439644</c:v>
                </c:pt>
                <c:pt idx="2391">
                  <c:v>4118.3070959439647</c:v>
                </c:pt>
                <c:pt idx="2392">
                  <c:v>4119.214039943965</c:v>
                </c:pt>
                <c:pt idx="2393">
                  <c:v>4120.1209839439653</c:v>
                </c:pt>
                <c:pt idx="2394">
                  <c:v>4121.0279279439656</c:v>
                </c:pt>
                <c:pt idx="2395">
                  <c:v>4121.9348719439658</c:v>
                </c:pt>
                <c:pt idx="2396">
                  <c:v>4122.8418159439661</c:v>
                </c:pt>
                <c:pt idx="2397">
                  <c:v>4123.7487599439664</c:v>
                </c:pt>
                <c:pt idx="2398">
                  <c:v>4124.6557039439667</c:v>
                </c:pt>
                <c:pt idx="2399">
                  <c:v>4125.562647943967</c:v>
                </c:pt>
                <c:pt idx="2400">
                  <c:v>4126.4695919439673</c:v>
                </c:pt>
                <c:pt idx="2401">
                  <c:v>4127.3765359439676</c:v>
                </c:pt>
                <c:pt idx="2402">
                  <c:v>4128.2834799439679</c:v>
                </c:pt>
                <c:pt idx="2403">
                  <c:v>4129.1904239439682</c:v>
                </c:pt>
                <c:pt idx="2404">
                  <c:v>4130.0973679439685</c:v>
                </c:pt>
                <c:pt idx="2405">
                  <c:v>4131.0043119439688</c:v>
                </c:pt>
                <c:pt idx="2406">
                  <c:v>4131.9112559439691</c:v>
                </c:pt>
                <c:pt idx="2407">
                  <c:v>4132.8181999439694</c:v>
                </c:pt>
                <c:pt idx="2408">
                  <c:v>4133.7251439439697</c:v>
                </c:pt>
                <c:pt idx="2409">
                  <c:v>4134.63208794397</c:v>
                </c:pt>
                <c:pt idx="2410">
                  <c:v>4135.5390319439703</c:v>
                </c:pt>
                <c:pt idx="2411">
                  <c:v>4136.4459759439706</c:v>
                </c:pt>
                <c:pt idx="2412">
                  <c:v>4137.3529199439708</c:v>
                </c:pt>
                <c:pt idx="2413">
                  <c:v>4138.2598639439711</c:v>
                </c:pt>
                <c:pt idx="2414">
                  <c:v>4139.1668079439714</c:v>
                </c:pt>
                <c:pt idx="2415">
                  <c:v>4140.0737519439717</c:v>
                </c:pt>
                <c:pt idx="2416">
                  <c:v>4140.980695943972</c:v>
                </c:pt>
                <c:pt idx="2417">
                  <c:v>4141.8876399439723</c:v>
                </c:pt>
                <c:pt idx="2418">
                  <c:v>4142.7945839439726</c:v>
                </c:pt>
                <c:pt idx="2419">
                  <c:v>4143.7015279439729</c:v>
                </c:pt>
                <c:pt idx="2420">
                  <c:v>4144.6084719439732</c:v>
                </c:pt>
                <c:pt idx="2421">
                  <c:v>4145.5154159439735</c:v>
                </c:pt>
                <c:pt idx="2422">
                  <c:v>4146.4223599439738</c:v>
                </c:pt>
                <c:pt idx="2423">
                  <c:v>4147.3293039439741</c:v>
                </c:pt>
                <c:pt idx="2424">
                  <c:v>4150.0659706109736</c:v>
                </c:pt>
                <c:pt idx="2425">
                  <c:v>4154.1895817219738</c:v>
                </c:pt>
                <c:pt idx="2426">
                  <c:v>4159.1701372779735</c:v>
                </c:pt>
                <c:pt idx="2427">
                  <c:v>4164.1506928339732</c:v>
                </c:pt>
                <c:pt idx="2428">
                  <c:v>4172.3337483899732</c:v>
                </c:pt>
                <c:pt idx="2429">
                  <c:v>4173.3140263899732</c:v>
                </c:pt>
                <c:pt idx="2430">
                  <c:v>4187.3923597199728</c:v>
                </c:pt>
                <c:pt idx="2431">
                  <c:v>4198.603193049973</c:v>
                </c:pt>
                <c:pt idx="2432">
                  <c:v>4199.583471049973</c:v>
                </c:pt>
                <c:pt idx="2433">
                  <c:v>4200.563749049973</c:v>
                </c:pt>
                <c:pt idx="2434">
                  <c:v>4205.1687490499726</c:v>
                </c:pt>
                <c:pt idx="2435">
                  <c:v>4206.1490270499726</c:v>
                </c:pt>
                <c:pt idx="2436">
                  <c:v>4207.1293050499726</c:v>
                </c:pt>
                <c:pt idx="2437">
                  <c:v>4208.1095830499726</c:v>
                </c:pt>
                <c:pt idx="2438">
                  <c:v>4210.7993052719721</c:v>
                </c:pt>
                <c:pt idx="2439">
                  <c:v>4211.7795832719721</c:v>
                </c:pt>
                <c:pt idx="2440">
                  <c:v>4214.4693054939717</c:v>
                </c:pt>
                <c:pt idx="2441">
                  <c:v>4215.4495834939717</c:v>
                </c:pt>
                <c:pt idx="2442">
                  <c:v>4220.0545834939712</c:v>
                </c:pt>
                <c:pt idx="2443">
                  <c:v>4223.5054168269717</c:v>
                </c:pt>
                <c:pt idx="2444">
                  <c:v>4224.4856948269717</c:v>
                </c:pt>
                <c:pt idx="2445">
                  <c:v>4230.556528159972</c:v>
                </c:pt>
                <c:pt idx="2446">
                  <c:v>4231.536806159972</c:v>
                </c:pt>
                <c:pt idx="2447">
                  <c:v>4232.517084159972</c:v>
                </c:pt>
                <c:pt idx="2448">
                  <c:v>4233.497362159972</c:v>
                </c:pt>
                <c:pt idx="2449">
                  <c:v>4234.477640159972</c:v>
                </c:pt>
                <c:pt idx="2450">
                  <c:v>4235.457918159972</c:v>
                </c:pt>
                <c:pt idx="2451">
                  <c:v>4241.5287514929723</c:v>
                </c:pt>
                <c:pt idx="2452">
                  <c:v>4242.5090294929723</c:v>
                </c:pt>
                <c:pt idx="2453">
                  <c:v>4245.9598628259728</c:v>
                </c:pt>
                <c:pt idx="2454">
                  <c:v>4246.9401408259728</c:v>
                </c:pt>
                <c:pt idx="2455">
                  <c:v>4247.9204188259728</c:v>
                </c:pt>
                <c:pt idx="2456">
                  <c:v>4248.9006968259728</c:v>
                </c:pt>
                <c:pt idx="2457">
                  <c:v>4249.8809748259728</c:v>
                </c:pt>
                <c:pt idx="2458">
                  <c:v>4258.0640303819728</c:v>
                </c:pt>
                <c:pt idx="2459">
                  <c:v>4259.0443083819728</c:v>
                </c:pt>
                <c:pt idx="2460">
                  <c:v>4263.6493083819723</c:v>
                </c:pt>
                <c:pt idx="2461">
                  <c:v>4264.6295863819723</c:v>
                </c:pt>
                <c:pt idx="2462">
                  <c:v>4268.0804197149728</c:v>
                </c:pt>
                <c:pt idx="2463">
                  <c:v>4269.0606977149728</c:v>
                </c:pt>
                <c:pt idx="2464">
                  <c:v>4270.0409757149728</c:v>
                </c:pt>
                <c:pt idx="2465">
                  <c:v>4271.0212537149728</c:v>
                </c:pt>
                <c:pt idx="2466">
                  <c:v>4277.0920870479731</c:v>
                </c:pt>
                <c:pt idx="2467">
                  <c:v>4280.5429203809736</c:v>
                </c:pt>
                <c:pt idx="2468">
                  <c:v>4281.5231983809736</c:v>
                </c:pt>
                <c:pt idx="2469">
                  <c:v>4282.5034763809736</c:v>
                </c:pt>
                <c:pt idx="2470">
                  <c:v>4290.6865319369736</c:v>
                </c:pt>
                <c:pt idx="2471">
                  <c:v>4291.6668099369736</c:v>
                </c:pt>
                <c:pt idx="2472">
                  <c:v>4292.6470879369735</c:v>
                </c:pt>
                <c:pt idx="2473">
                  <c:v>4293.6273659369735</c:v>
                </c:pt>
                <c:pt idx="2474">
                  <c:v>4294.6076439369735</c:v>
                </c:pt>
                <c:pt idx="2475">
                  <c:v>4297.2973661589731</c:v>
                </c:pt>
                <c:pt idx="2476">
                  <c:v>4301.9023661589727</c:v>
                </c:pt>
                <c:pt idx="2477">
                  <c:v>4302.8826441589727</c:v>
                </c:pt>
                <c:pt idx="2478">
                  <c:v>4303.8629221589727</c:v>
                </c:pt>
                <c:pt idx="2479">
                  <c:v>4304.8432001589726</c:v>
                </c:pt>
                <c:pt idx="2480">
                  <c:v>4308.3012557149723</c:v>
                </c:pt>
                <c:pt idx="2481">
                  <c:v>4310.2704223819719</c:v>
                </c:pt>
                <c:pt idx="2482">
                  <c:v>4311.2507003819719</c:v>
                </c:pt>
                <c:pt idx="2483">
                  <c:v>4312.2309783819719</c:v>
                </c:pt>
                <c:pt idx="2484">
                  <c:v>4313.2112563819719</c:v>
                </c:pt>
                <c:pt idx="2485">
                  <c:v>4315.9479230489715</c:v>
                </c:pt>
                <c:pt idx="2486">
                  <c:v>4319.4059786049711</c:v>
                </c:pt>
                <c:pt idx="2487">
                  <c:v>4322.8640341609707</c:v>
                </c:pt>
                <c:pt idx="2488">
                  <c:v>4323.8443121609707</c:v>
                </c:pt>
                <c:pt idx="2489">
                  <c:v>4324.8245901609707</c:v>
                </c:pt>
                <c:pt idx="2490">
                  <c:v>4327.5612568279703</c:v>
                </c:pt>
                <c:pt idx="2491">
                  <c:v>4331.6848679389705</c:v>
                </c:pt>
                <c:pt idx="2492">
                  <c:v>4336.6654234949701</c:v>
                </c:pt>
                <c:pt idx="2493">
                  <c:v>4337.6457014949701</c:v>
                </c:pt>
                <c:pt idx="2494">
                  <c:v>4338.6259794949701</c:v>
                </c:pt>
                <c:pt idx="2495">
                  <c:v>4339.6062574949701</c:v>
                </c:pt>
                <c:pt idx="2496">
                  <c:v>4340.5865354949701</c:v>
                </c:pt>
                <c:pt idx="2497">
                  <c:v>4341.5668134949701</c:v>
                </c:pt>
                <c:pt idx="2498">
                  <c:v>4342.5470914949701</c:v>
                </c:pt>
                <c:pt idx="2499">
                  <c:v>4343.5273694949701</c:v>
                </c:pt>
                <c:pt idx="2500">
                  <c:v>4344.4343134949704</c:v>
                </c:pt>
                <c:pt idx="2501">
                  <c:v>4345.3412574949707</c:v>
                </c:pt>
                <c:pt idx="2502">
                  <c:v>4346.248201494971</c:v>
                </c:pt>
                <c:pt idx="2503">
                  <c:v>4347.1551454949713</c:v>
                </c:pt>
                <c:pt idx="2504">
                  <c:v>4348.0620894949716</c:v>
                </c:pt>
                <c:pt idx="2505">
                  <c:v>4348.9690334949719</c:v>
                </c:pt>
                <c:pt idx="2506">
                  <c:v>4349.8759774949722</c:v>
                </c:pt>
                <c:pt idx="2507">
                  <c:v>4350.7829214949725</c:v>
                </c:pt>
                <c:pt idx="2508">
                  <c:v>4351.6898654949728</c:v>
                </c:pt>
                <c:pt idx="2509">
                  <c:v>4352.5968094949731</c:v>
                </c:pt>
                <c:pt idx="2510">
                  <c:v>4353.5037534949734</c:v>
                </c:pt>
                <c:pt idx="2511">
                  <c:v>4354.4106974949736</c:v>
                </c:pt>
                <c:pt idx="2512">
                  <c:v>4355.3176414949739</c:v>
                </c:pt>
                <c:pt idx="2513">
                  <c:v>4356.2245854949742</c:v>
                </c:pt>
                <c:pt idx="2514">
                  <c:v>4357.1315294949745</c:v>
                </c:pt>
                <c:pt idx="2515">
                  <c:v>4358.0384734949748</c:v>
                </c:pt>
                <c:pt idx="2516">
                  <c:v>4358.9454174949751</c:v>
                </c:pt>
                <c:pt idx="2517">
                  <c:v>4359.8523614949754</c:v>
                </c:pt>
                <c:pt idx="2518">
                  <c:v>4360.7593054949757</c:v>
                </c:pt>
                <c:pt idx="2519">
                  <c:v>4361.666249494976</c:v>
                </c:pt>
                <c:pt idx="2520">
                  <c:v>4362.5731934949763</c:v>
                </c:pt>
                <c:pt idx="2521">
                  <c:v>4363.4801374949766</c:v>
                </c:pt>
                <c:pt idx="2522">
                  <c:v>4364.3870814949769</c:v>
                </c:pt>
                <c:pt idx="2523">
                  <c:v>4365.2940254949772</c:v>
                </c:pt>
                <c:pt idx="2524">
                  <c:v>4367.2631921619768</c:v>
                </c:pt>
                <c:pt idx="2525">
                  <c:v>4371.386803272977</c:v>
                </c:pt>
                <c:pt idx="2526">
                  <c:v>4372.367081272977</c:v>
                </c:pt>
                <c:pt idx="2527">
                  <c:v>4375.8251368289766</c:v>
                </c:pt>
                <c:pt idx="2528">
                  <c:v>4380.8056923849763</c:v>
                </c:pt>
                <c:pt idx="2529">
                  <c:v>4385.786247940976</c:v>
                </c:pt>
                <c:pt idx="2530">
                  <c:v>4390.3912479409755</c:v>
                </c:pt>
                <c:pt idx="2531">
                  <c:v>4398.5743034969755</c:v>
                </c:pt>
                <c:pt idx="2532">
                  <c:v>4399.5545814969755</c:v>
                </c:pt>
                <c:pt idx="2533">
                  <c:v>4400.5348594969755</c:v>
                </c:pt>
                <c:pt idx="2534">
                  <c:v>4401.5151374969755</c:v>
                </c:pt>
                <c:pt idx="2535">
                  <c:v>4415.5934708269751</c:v>
                </c:pt>
                <c:pt idx="2536">
                  <c:v>4416.5737488269751</c:v>
                </c:pt>
                <c:pt idx="2537">
                  <c:v>4427.7845821569754</c:v>
                </c:pt>
                <c:pt idx="2538">
                  <c:v>4431.2354154899758</c:v>
                </c:pt>
                <c:pt idx="2539">
                  <c:v>4432.2156934899758</c:v>
                </c:pt>
                <c:pt idx="2540">
                  <c:v>4436.8206934899754</c:v>
                </c:pt>
                <c:pt idx="2541">
                  <c:v>4437.8009714899754</c:v>
                </c:pt>
                <c:pt idx="2542">
                  <c:v>4442.4059714899749</c:v>
                </c:pt>
                <c:pt idx="2543">
                  <c:v>4443.3862494899749</c:v>
                </c:pt>
                <c:pt idx="2544">
                  <c:v>4444.3665274899749</c:v>
                </c:pt>
                <c:pt idx="2545">
                  <c:v>4449.3470830459746</c:v>
                </c:pt>
                <c:pt idx="2546">
                  <c:v>4452.0368052679742</c:v>
                </c:pt>
                <c:pt idx="2547">
                  <c:v>4453.0170832679742</c:v>
                </c:pt>
                <c:pt idx="2548">
                  <c:v>4453.9973612679742</c:v>
                </c:pt>
                <c:pt idx="2549">
                  <c:v>4460.0681946009745</c:v>
                </c:pt>
                <c:pt idx="2550">
                  <c:v>4461.0484726009745</c:v>
                </c:pt>
                <c:pt idx="2551">
                  <c:v>4464.4993059339749</c:v>
                </c:pt>
                <c:pt idx="2552">
                  <c:v>4465.4795839339749</c:v>
                </c:pt>
                <c:pt idx="2553">
                  <c:v>4466.4598619339749</c:v>
                </c:pt>
                <c:pt idx="2554">
                  <c:v>4471.0648619339745</c:v>
                </c:pt>
                <c:pt idx="2555">
                  <c:v>4472.0451399339745</c:v>
                </c:pt>
                <c:pt idx="2556">
                  <c:v>4473.0254179339745</c:v>
                </c:pt>
                <c:pt idx="2557">
                  <c:v>4477.6304179339741</c:v>
                </c:pt>
                <c:pt idx="2558">
                  <c:v>4478.6106959339741</c:v>
                </c:pt>
                <c:pt idx="2559">
                  <c:v>4479.5909739339741</c:v>
                </c:pt>
                <c:pt idx="2560">
                  <c:v>4483.7145850449742</c:v>
                </c:pt>
                <c:pt idx="2561">
                  <c:v>4484.6948630449742</c:v>
                </c:pt>
                <c:pt idx="2562">
                  <c:v>4488.1529186009739</c:v>
                </c:pt>
                <c:pt idx="2563">
                  <c:v>4490.8426408229734</c:v>
                </c:pt>
                <c:pt idx="2564">
                  <c:v>4491.8229188229734</c:v>
                </c:pt>
                <c:pt idx="2565">
                  <c:v>4492.8031968229734</c:v>
                </c:pt>
                <c:pt idx="2566">
                  <c:v>4495.0115301559736</c:v>
                </c:pt>
                <c:pt idx="2567">
                  <c:v>4495.9918081559736</c:v>
                </c:pt>
                <c:pt idx="2568">
                  <c:v>4498.7284748229731</c:v>
                </c:pt>
                <c:pt idx="2569">
                  <c:v>4503.3334748229727</c:v>
                </c:pt>
                <c:pt idx="2570">
                  <c:v>4504.3137528229727</c:v>
                </c:pt>
                <c:pt idx="2571">
                  <c:v>4505.2940308229727</c:v>
                </c:pt>
                <c:pt idx="2572">
                  <c:v>4506.2743088229727</c:v>
                </c:pt>
                <c:pt idx="2573">
                  <c:v>4507.2545868229727</c:v>
                </c:pt>
                <c:pt idx="2574">
                  <c:v>4510.7054201559731</c:v>
                </c:pt>
                <c:pt idx="2575">
                  <c:v>4514.1562534889736</c:v>
                </c:pt>
                <c:pt idx="2576">
                  <c:v>4515.1365314889736</c:v>
                </c:pt>
                <c:pt idx="2577">
                  <c:v>4518.587364821974</c:v>
                </c:pt>
                <c:pt idx="2578">
                  <c:v>4520.7956981549742</c:v>
                </c:pt>
                <c:pt idx="2579">
                  <c:v>4521.7759761549742</c:v>
                </c:pt>
                <c:pt idx="2580">
                  <c:v>4526.3809761549737</c:v>
                </c:pt>
                <c:pt idx="2581">
                  <c:v>4527.3612541549737</c:v>
                </c:pt>
                <c:pt idx="2582">
                  <c:v>4530.0509763769733</c:v>
                </c:pt>
                <c:pt idx="2583">
                  <c:v>4531.0312543769733</c:v>
                </c:pt>
                <c:pt idx="2584">
                  <c:v>4533.7679210439728</c:v>
                </c:pt>
                <c:pt idx="2585">
                  <c:v>4536.5045877109724</c:v>
                </c:pt>
                <c:pt idx="2586">
                  <c:v>4539.1943099329719</c:v>
                </c:pt>
                <c:pt idx="2587">
                  <c:v>4540.1745879329719</c:v>
                </c:pt>
                <c:pt idx="2588">
                  <c:v>4541.1548659329719</c:v>
                </c:pt>
                <c:pt idx="2589">
                  <c:v>4543.8915325999715</c:v>
                </c:pt>
                <c:pt idx="2590">
                  <c:v>4545.8606992669711</c:v>
                </c:pt>
                <c:pt idx="2591">
                  <c:v>4547.8298659339707</c:v>
                </c:pt>
                <c:pt idx="2592">
                  <c:v>4548.8101439339707</c:v>
                </c:pt>
                <c:pt idx="2593">
                  <c:v>4549.7904219339707</c:v>
                </c:pt>
                <c:pt idx="2594">
                  <c:v>4553.2484774899704</c:v>
                </c:pt>
                <c:pt idx="2595">
                  <c:v>4555.9381997119699</c:v>
                </c:pt>
                <c:pt idx="2596">
                  <c:v>4556.9184777119699</c:v>
                </c:pt>
                <c:pt idx="2597">
                  <c:v>4559.6551443789695</c:v>
                </c:pt>
                <c:pt idx="2598">
                  <c:v>4562.344866600969</c:v>
                </c:pt>
                <c:pt idx="2599">
                  <c:v>4563.325144600969</c:v>
                </c:pt>
                <c:pt idx="2600">
                  <c:v>4566.0148668229685</c:v>
                </c:pt>
                <c:pt idx="2601">
                  <c:v>4566.9951448229685</c:v>
                </c:pt>
                <c:pt idx="2602">
                  <c:v>4567.9754228229685</c:v>
                </c:pt>
                <c:pt idx="2603">
                  <c:v>4570.1837561559687</c:v>
                </c:pt>
                <c:pt idx="2604">
                  <c:v>4571.1640341559687</c:v>
                </c:pt>
                <c:pt idx="2605">
                  <c:v>4572.1443121559687</c:v>
                </c:pt>
                <c:pt idx="2606">
                  <c:v>4575.6023677119683</c:v>
                </c:pt>
                <c:pt idx="2607">
                  <c:v>4576.5826457119683</c:v>
                </c:pt>
                <c:pt idx="2608">
                  <c:v>4580.7062568229685</c:v>
                </c:pt>
                <c:pt idx="2609">
                  <c:v>4581.6865348229685</c:v>
                </c:pt>
                <c:pt idx="2610">
                  <c:v>4586.6670903789682</c:v>
                </c:pt>
                <c:pt idx="2611">
                  <c:v>4587.6473683789682</c:v>
                </c:pt>
                <c:pt idx="2612">
                  <c:v>4588.6276463789682</c:v>
                </c:pt>
                <c:pt idx="2613">
                  <c:v>4593.6082019349678</c:v>
                </c:pt>
                <c:pt idx="2614">
                  <c:v>4594.5884799349678</c:v>
                </c:pt>
                <c:pt idx="2615">
                  <c:v>4597.2782021569674</c:v>
                </c:pt>
                <c:pt idx="2616">
                  <c:v>4598.2584801569674</c:v>
                </c:pt>
                <c:pt idx="2617">
                  <c:v>4602.3820912679676</c:v>
                </c:pt>
                <c:pt idx="2618">
                  <c:v>4603.3623692679676</c:v>
                </c:pt>
                <c:pt idx="2619">
                  <c:v>4606.8204248239672</c:v>
                </c:pt>
                <c:pt idx="2620">
                  <c:v>4607.8007028239672</c:v>
                </c:pt>
                <c:pt idx="2621">
                  <c:v>4608.7809808239672</c:v>
                </c:pt>
                <c:pt idx="2622">
                  <c:v>4609.7612588239672</c:v>
                </c:pt>
                <c:pt idx="2623">
                  <c:v>4613.8848699349674</c:v>
                </c:pt>
                <c:pt idx="2624">
                  <c:v>4614.8651479349674</c:v>
                </c:pt>
                <c:pt idx="2625">
                  <c:v>4617.6018146019669</c:v>
                </c:pt>
                <c:pt idx="2626">
                  <c:v>4618.5820926019669</c:v>
                </c:pt>
                <c:pt idx="2627">
                  <c:v>4619.5623706019669</c:v>
                </c:pt>
                <c:pt idx="2628">
                  <c:v>4621.5315372689665</c:v>
                </c:pt>
                <c:pt idx="2629">
                  <c:v>4622.5118152689665</c:v>
                </c:pt>
                <c:pt idx="2630">
                  <c:v>4623.4920932689665</c:v>
                </c:pt>
                <c:pt idx="2631">
                  <c:v>4626.9501488249662</c:v>
                </c:pt>
                <c:pt idx="2632">
                  <c:v>4627.9304268249662</c:v>
                </c:pt>
                <c:pt idx="2633">
                  <c:v>4628.9107048249662</c:v>
                </c:pt>
                <c:pt idx="2634">
                  <c:v>4632.3687603809658</c:v>
                </c:pt>
                <c:pt idx="2635">
                  <c:v>4633.3490383809658</c:v>
                </c:pt>
                <c:pt idx="2636">
                  <c:v>4638.3295939369655</c:v>
                </c:pt>
                <c:pt idx="2637">
                  <c:v>4639.3098719369655</c:v>
                </c:pt>
                <c:pt idx="2638">
                  <c:v>4642.046538603965</c:v>
                </c:pt>
                <c:pt idx="2639">
                  <c:v>4644.7832052709646</c:v>
                </c:pt>
                <c:pt idx="2640">
                  <c:v>4645.7634832709646</c:v>
                </c:pt>
                <c:pt idx="2641">
                  <c:v>4646.7437612709646</c:v>
                </c:pt>
                <c:pt idx="2642">
                  <c:v>4649.4804279379641</c:v>
                </c:pt>
                <c:pt idx="2643">
                  <c:v>4651.6887612709643</c:v>
                </c:pt>
                <c:pt idx="2644">
                  <c:v>4657.7595946039646</c:v>
                </c:pt>
                <c:pt idx="2645">
                  <c:v>4661.2104279369651</c:v>
                </c:pt>
                <c:pt idx="2646">
                  <c:v>4662.1907059369651</c:v>
                </c:pt>
                <c:pt idx="2647">
                  <c:v>4663.1709839369651</c:v>
                </c:pt>
                <c:pt idx="2648">
                  <c:v>4666.6218172699655</c:v>
                </c:pt>
                <c:pt idx="2649">
                  <c:v>4667.6020952699655</c:v>
                </c:pt>
                <c:pt idx="2650">
                  <c:v>4668.5823732699655</c:v>
                </c:pt>
                <c:pt idx="2651">
                  <c:v>4672.0332066029659</c:v>
                </c:pt>
                <c:pt idx="2652">
                  <c:v>4673.0134846029659</c:v>
                </c:pt>
                <c:pt idx="2653">
                  <c:v>4673.9937626029659</c:v>
                </c:pt>
                <c:pt idx="2654">
                  <c:v>4674.9740406029659</c:v>
                </c:pt>
                <c:pt idx="2655">
                  <c:v>4675.9543186029659</c:v>
                </c:pt>
                <c:pt idx="2656">
                  <c:v>4676.9345966029659</c:v>
                </c:pt>
                <c:pt idx="2657">
                  <c:v>4677.9148746029659</c:v>
                </c:pt>
                <c:pt idx="2658">
                  <c:v>4678.8951526029659</c:v>
                </c:pt>
                <c:pt idx="2659">
                  <c:v>4681.6318192699655</c:v>
                </c:pt>
                <c:pt idx="2660">
                  <c:v>4683.6009859369651</c:v>
                </c:pt>
                <c:pt idx="2661">
                  <c:v>4684.5812639369651</c:v>
                </c:pt>
                <c:pt idx="2662">
                  <c:v>4685.5615419369651</c:v>
                </c:pt>
                <c:pt idx="2663">
                  <c:v>4686.5418199369651</c:v>
                </c:pt>
                <c:pt idx="2664">
                  <c:v>4687.5220979369651</c:v>
                </c:pt>
                <c:pt idx="2665">
                  <c:v>4688.5023759369651</c:v>
                </c:pt>
                <c:pt idx="2666">
                  <c:v>4689.4093199369654</c:v>
                </c:pt>
                <c:pt idx="2667">
                  <c:v>4690.3162639369657</c:v>
                </c:pt>
                <c:pt idx="2668">
                  <c:v>4691.223207936966</c:v>
                </c:pt>
                <c:pt idx="2669">
                  <c:v>4692.1301519369663</c:v>
                </c:pt>
                <c:pt idx="2670">
                  <c:v>4693.0370959369666</c:v>
                </c:pt>
                <c:pt idx="2671">
                  <c:v>4693.9440399369669</c:v>
                </c:pt>
                <c:pt idx="2672">
                  <c:v>4694.8509839369672</c:v>
                </c:pt>
                <c:pt idx="2673">
                  <c:v>4695.7579279369675</c:v>
                </c:pt>
                <c:pt idx="2674">
                  <c:v>4696.6648719369678</c:v>
                </c:pt>
                <c:pt idx="2675">
                  <c:v>4697.5718159369681</c:v>
                </c:pt>
                <c:pt idx="2676">
                  <c:v>4698.4787599369683</c:v>
                </c:pt>
                <c:pt idx="2677">
                  <c:v>4699.3857039369686</c:v>
                </c:pt>
                <c:pt idx="2678">
                  <c:v>4700.2926479369689</c:v>
                </c:pt>
                <c:pt idx="2679">
                  <c:v>4701.1995919369692</c:v>
                </c:pt>
                <c:pt idx="2680">
                  <c:v>4702.1065359369695</c:v>
                </c:pt>
                <c:pt idx="2681">
                  <c:v>4703.0134799369698</c:v>
                </c:pt>
                <c:pt idx="2682">
                  <c:v>4703.9204239369701</c:v>
                </c:pt>
                <c:pt idx="2683">
                  <c:v>4704.8273679369704</c:v>
                </c:pt>
                <c:pt idx="2684">
                  <c:v>4705.7343119369707</c:v>
                </c:pt>
                <c:pt idx="2685">
                  <c:v>4706.641255936971</c:v>
                </c:pt>
                <c:pt idx="2686">
                  <c:v>4707.5481999369713</c:v>
                </c:pt>
                <c:pt idx="2687">
                  <c:v>4708.4551439369716</c:v>
                </c:pt>
                <c:pt idx="2688">
                  <c:v>4709.3620879369719</c:v>
                </c:pt>
                <c:pt idx="2689">
                  <c:v>4711.3312546039715</c:v>
                </c:pt>
                <c:pt idx="2690">
                  <c:v>4714.0679212709711</c:v>
                </c:pt>
                <c:pt idx="2691">
                  <c:v>4718.1915323819712</c:v>
                </c:pt>
                <c:pt idx="2692">
                  <c:v>4722.3151434929714</c:v>
                </c:pt>
                <c:pt idx="2693">
                  <c:v>4727.2956990489711</c:v>
                </c:pt>
                <c:pt idx="2694">
                  <c:v>4732.2762546049707</c:v>
                </c:pt>
                <c:pt idx="2695">
                  <c:v>4738.3470879379711</c:v>
                </c:pt>
                <c:pt idx="2696">
                  <c:v>4739.3273659379711</c:v>
                </c:pt>
                <c:pt idx="2697">
                  <c:v>4745.3981992709714</c:v>
                </c:pt>
                <c:pt idx="2698">
                  <c:v>4748.087921492971</c:v>
                </c:pt>
                <c:pt idx="2699">
                  <c:v>4749.068199492971</c:v>
                </c:pt>
                <c:pt idx="2700">
                  <c:v>4751.7579217149705</c:v>
                </c:pt>
                <c:pt idx="2701">
                  <c:v>4752.7381997149705</c:v>
                </c:pt>
                <c:pt idx="2702">
                  <c:v>4757.3431997149701</c:v>
                </c:pt>
                <c:pt idx="2703">
                  <c:v>4758.3234777149701</c:v>
                </c:pt>
                <c:pt idx="2704">
                  <c:v>4761.0131999369696</c:v>
                </c:pt>
                <c:pt idx="2705">
                  <c:v>4761.9934779369696</c:v>
                </c:pt>
                <c:pt idx="2706">
                  <c:v>4762.9737559369696</c:v>
                </c:pt>
                <c:pt idx="2707">
                  <c:v>4767.5787559369692</c:v>
                </c:pt>
                <c:pt idx="2708">
                  <c:v>4768.5590339369692</c:v>
                </c:pt>
                <c:pt idx="2709">
                  <c:v>4769.5393119369692</c:v>
                </c:pt>
                <c:pt idx="2710">
                  <c:v>4770.5195899369692</c:v>
                </c:pt>
                <c:pt idx="2711">
                  <c:v>4771.4998679369692</c:v>
                </c:pt>
                <c:pt idx="2712">
                  <c:v>4772.4801459369692</c:v>
                </c:pt>
                <c:pt idx="2713">
                  <c:v>4776.6037570479693</c:v>
                </c:pt>
                <c:pt idx="2714">
                  <c:v>4777.5840350479693</c:v>
                </c:pt>
                <c:pt idx="2715">
                  <c:v>4778.5643130479693</c:v>
                </c:pt>
                <c:pt idx="2716">
                  <c:v>4781.3009797149689</c:v>
                </c:pt>
                <c:pt idx="2717">
                  <c:v>4782.2812577149689</c:v>
                </c:pt>
                <c:pt idx="2718">
                  <c:v>4783.2615357149689</c:v>
                </c:pt>
                <c:pt idx="2719">
                  <c:v>4785.9982023819684</c:v>
                </c:pt>
                <c:pt idx="2720">
                  <c:v>4786.9784803819684</c:v>
                </c:pt>
                <c:pt idx="2721">
                  <c:v>4790.4365359379681</c:v>
                </c:pt>
                <c:pt idx="2722">
                  <c:v>4791.4168139379681</c:v>
                </c:pt>
                <c:pt idx="2723">
                  <c:v>4793.3859806049677</c:v>
                </c:pt>
                <c:pt idx="2724">
                  <c:v>4795.3551472719673</c:v>
                </c:pt>
                <c:pt idx="2725">
                  <c:v>4796.3354252719673</c:v>
                </c:pt>
                <c:pt idx="2726">
                  <c:v>4797.3157032719673</c:v>
                </c:pt>
                <c:pt idx="2727">
                  <c:v>4800.0523699389669</c:v>
                </c:pt>
                <c:pt idx="2728">
                  <c:v>4801.0326479389669</c:v>
                </c:pt>
                <c:pt idx="2729">
                  <c:v>4803.7693146059664</c:v>
                </c:pt>
                <c:pt idx="2730">
                  <c:v>4804.7495926059664</c:v>
                </c:pt>
                <c:pt idx="2731">
                  <c:v>4805.7298706059664</c:v>
                </c:pt>
                <c:pt idx="2732">
                  <c:v>4806.7101486059664</c:v>
                </c:pt>
                <c:pt idx="2733">
                  <c:v>4808.6793152729661</c:v>
                </c:pt>
                <c:pt idx="2734">
                  <c:v>4810.6484819399657</c:v>
                </c:pt>
                <c:pt idx="2735">
                  <c:v>4811.6287599399657</c:v>
                </c:pt>
                <c:pt idx="2736">
                  <c:v>4813.5979266069653</c:v>
                </c:pt>
                <c:pt idx="2737">
                  <c:v>4816.3345932739649</c:v>
                </c:pt>
                <c:pt idx="2738">
                  <c:v>4817.3148712739649</c:v>
                </c:pt>
                <c:pt idx="2739">
                  <c:v>4819.2840379409645</c:v>
                </c:pt>
                <c:pt idx="2740">
                  <c:v>4821.2532046079641</c:v>
                </c:pt>
                <c:pt idx="2741">
                  <c:v>4823.9898712749637</c:v>
                </c:pt>
                <c:pt idx="2742">
                  <c:v>4828.1134823859638</c:v>
                </c:pt>
                <c:pt idx="2743">
                  <c:v>4830.8501490529634</c:v>
                </c:pt>
                <c:pt idx="2744">
                  <c:v>4832.819315719963</c:v>
                </c:pt>
                <c:pt idx="2745">
                  <c:v>4835.5559823869626</c:v>
                </c:pt>
                <c:pt idx="2746">
                  <c:v>4836.5362603869626</c:v>
                </c:pt>
                <c:pt idx="2747">
                  <c:v>4837.5165383869626</c:v>
                </c:pt>
                <c:pt idx="2748">
                  <c:v>4838.4968163869626</c:v>
                </c:pt>
                <c:pt idx="2749">
                  <c:v>4839.4770943869626</c:v>
                </c:pt>
                <c:pt idx="2750">
                  <c:v>4840.4573723869626</c:v>
                </c:pt>
                <c:pt idx="2751">
                  <c:v>4842.4265390539622</c:v>
                </c:pt>
                <c:pt idx="2752">
                  <c:v>4843.4068170539622</c:v>
                </c:pt>
                <c:pt idx="2753">
                  <c:v>4844.3870950539622</c:v>
                </c:pt>
                <c:pt idx="2754">
                  <c:v>4847.1237617209617</c:v>
                </c:pt>
                <c:pt idx="2755">
                  <c:v>4848.1040397209617</c:v>
                </c:pt>
                <c:pt idx="2756">
                  <c:v>4849.0843177209617</c:v>
                </c:pt>
                <c:pt idx="2757">
                  <c:v>4850.0645957209617</c:v>
                </c:pt>
                <c:pt idx="2758">
                  <c:v>4850.971539720962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F-44F8-BCE0-BCBBAFFABAA2}"/>
            </c:ext>
          </c:extLst>
        </c:ser>
        <c:ser>
          <c:idx val="1"/>
          <c:order val="1"/>
          <c:tx>
            <c:v>Adaptive</c:v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'Fig2'!$J$2:$J$2356</c:f>
              <c:numCache>
                <c:formatCode>General</c:formatCode>
                <c:ptCount val="2355"/>
                <c:pt idx="0">
                  <c:v>0</c:v>
                </c:pt>
                <c:pt idx="1">
                  <c:v>2.2427999999999999</c:v>
                </c:pt>
                <c:pt idx="2">
                  <c:v>6.7907000000000002</c:v>
                </c:pt>
                <c:pt idx="3">
                  <c:v>13.839500000000001</c:v>
                </c:pt>
                <c:pt idx="4">
                  <c:v>22.1432</c:v>
                </c:pt>
                <c:pt idx="5">
                  <c:v>29.993000000000002</c:v>
                </c:pt>
                <c:pt idx="6">
                  <c:v>37.709299999999999</c:v>
                </c:pt>
                <c:pt idx="7">
                  <c:v>44.357599999999998</c:v>
                </c:pt>
                <c:pt idx="8">
                  <c:v>50.961399999999998</c:v>
                </c:pt>
                <c:pt idx="9">
                  <c:v>56.701899999999995</c:v>
                </c:pt>
                <c:pt idx="10">
                  <c:v>63.216699999999996</c:v>
                </c:pt>
                <c:pt idx="11">
                  <c:v>68.5745</c:v>
                </c:pt>
                <c:pt idx="12">
                  <c:v>74.911299999999997</c:v>
                </c:pt>
                <c:pt idx="13">
                  <c:v>81.025599999999997</c:v>
                </c:pt>
                <c:pt idx="14">
                  <c:v>86.605899999999991</c:v>
                </c:pt>
                <c:pt idx="15">
                  <c:v>92.497699999999995</c:v>
                </c:pt>
                <c:pt idx="16">
                  <c:v>98.122500000000002</c:v>
                </c:pt>
                <c:pt idx="17">
                  <c:v>103.4803</c:v>
                </c:pt>
                <c:pt idx="18">
                  <c:v>109.7726</c:v>
                </c:pt>
                <c:pt idx="19">
                  <c:v>117.0795</c:v>
                </c:pt>
                <c:pt idx="20">
                  <c:v>124.39529999999999</c:v>
                </c:pt>
                <c:pt idx="21">
                  <c:v>132.4676</c:v>
                </c:pt>
                <c:pt idx="22">
                  <c:v>140.33520000000001</c:v>
                </c:pt>
                <c:pt idx="23">
                  <c:v>145.78200000000001</c:v>
                </c:pt>
                <c:pt idx="24">
                  <c:v>151.30000000000001</c:v>
                </c:pt>
                <c:pt idx="25">
                  <c:v>155.928</c:v>
                </c:pt>
                <c:pt idx="26">
                  <c:v>159.50579999999999</c:v>
                </c:pt>
                <c:pt idx="27">
                  <c:v>161.3837</c:v>
                </c:pt>
                <c:pt idx="28">
                  <c:v>161.4282</c:v>
                </c:pt>
                <c:pt idx="29">
                  <c:v>161.4282</c:v>
                </c:pt>
                <c:pt idx="30">
                  <c:v>161.4282</c:v>
                </c:pt>
                <c:pt idx="31">
                  <c:v>161.4282</c:v>
                </c:pt>
                <c:pt idx="32">
                  <c:v>161.4282</c:v>
                </c:pt>
                <c:pt idx="33">
                  <c:v>161.4282</c:v>
                </c:pt>
                <c:pt idx="34">
                  <c:v>161.4282</c:v>
                </c:pt>
                <c:pt idx="35">
                  <c:v>161.4282</c:v>
                </c:pt>
                <c:pt idx="36">
                  <c:v>161.4282</c:v>
                </c:pt>
                <c:pt idx="37">
                  <c:v>161.4282</c:v>
                </c:pt>
                <c:pt idx="38">
                  <c:v>162.3271</c:v>
                </c:pt>
                <c:pt idx="39">
                  <c:v>163.19929999999999</c:v>
                </c:pt>
                <c:pt idx="40">
                  <c:v>163.19929999999999</c:v>
                </c:pt>
                <c:pt idx="41">
                  <c:v>163.19929999999999</c:v>
                </c:pt>
                <c:pt idx="42">
                  <c:v>163.19929999999999</c:v>
                </c:pt>
                <c:pt idx="43">
                  <c:v>163.4752</c:v>
                </c:pt>
                <c:pt idx="44">
                  <c:v>163.50190000000001</c:v>
                </c:pt>
                <c:pt idx="45">
                  <c:v>163.50190000000001</c:v>
                </c:pt>
                <c:pt idx="46">
                  <c:v>163.50190000000001</c:v>
                </c:pt>
                <c:pt idx="47">
                  <c:v>163.50190000000001</c:v>
                </c:pt>
                <c:pt idx="48">
                  <c:v>163.50190000000001</c:v>
                </c:pt>
                <c:pt idx="49">
                  <c:v>163.50190000000001</c:v>
                </c:pt>
                <c:pt idx="50">
                  <c:v>163.50190000000001</c:v>
                </c:pt>
                <c:pt idx="51">
                  <c:v>163.50190000000001</c:v>
                </c:pt>
                <c:pt idx="52">
                  <c:v>163.50190000000001</c:v>
                </c:pt>
                <c:pt idx="53">
                  <c:v>163.50190000000001</c:v>
                </c:pt>
                <c:pt idx="54">
                  <c:v>163.50190000000001</c:v>
                </c:pt>
                <c:pt idx="55">
                  <c:v>163.50190000000001</c:v>
                </c:pt>
                <c:pt idx="56">
                  <c:v>163.50190000000001</c:v>
                </c:pt>
                <c:pt idx="57">
                  <c:v>163.50190000000001</c:v>
                </c:pt>
                <c:pt idx="58">
                  <c:v>163.50190000000001</c:v>
                </c:pt>
                <c:pt idx="59">
                  <c:v>163.50190000000001</c:v>
                </c:pt>
                <c:pt idx="60">
                  <c:v>165.42430000000002</c:v>
                </c:pt>
                <c:pt idx="61">
                  <c:v>169.90100000000001</c:v>
                </c:pt>
                <c:pt idx="62">
                  <c:v>175.33</c:v>
                </c:pt>
                <c:pt idx="63">
                  <c:v>180.93700000000001</c:v>
                </c:pt>
                <c:pt idx="64">
                  <c:v>186.76650000000001</c:v>
                </c:pt>
                <c:pt idx="65">
                  <c:v>192.5515</c:v>
                </c:pt>
                <c:pt idx="66">
                  <c:v>198.381</c:v>
                </c:pt>
                <c:pt idx="67">
                  <c:v>204.43299999999999</c:v>
                </c:pt>
                <c:pt idx="68">
                  <c:v>210.39599999999999</c:v>
                </c:pt>
                <c:pt idx="69">
                  <c:v>216.26999999999998</c:v>
                </c:pt>
                <c:pt idx="70">
                  <c:v>222.18849999999998</c:v>
                </c:pt>
                <c:pt idx="71">
                  <c:v>228.15149999999997</c:v>
                </c:pt>
                <c:pt idx="72">
                  <c:v>234.29249999999996</c:v>
                </c:pt>
                <c:pt idx="73">
                  <c:v>240.52249999999995</c:v>
                </c:pt>
                <c:pt idx="74">
                  <c:v>246.84149999999994</c:v>
                </c:pt>
                <c:pt idx="75">
                  <c:v>253.16049999999993</c:v>
                </c:pt>
                <c:pt idx="76">
                  <c:v>259.74649999999991</c:v>
                </c:pt>
                <c:pt idx="77">
                  <c:v>266.2879999999999</c:v>
                </c:pt>
                <c:pt idx="78">
                  <c:v>273.09649999999988</c:v>
                </c:pt>
                <c:pt idx="79">
                  <c:v>279.90499999999986</c:v>
                </c:pt>
                <c:pt idx="80">
                  <c:v>286.89149999999984</c:v>
                </c:pt>
                <c:pt idx="81">
                  <c:v>294.10049999999984</c:v>
                </c:pt>
                <c:pt idx="82">
                  <c:v>301.57649999999984</c:v>
                </c:pt>
                <c:pt idx="83">
                  <c:v>309.00799999999987</c:v>
                </c:pt>
                <c:pt idx="84">
                  <c:v>316.4394999999999</c:v>
                </c:pt>
                <c:pt idx="85">
                  <c:v>324.00449999999989</c:v>
                </c:pt>
                <c:pt idx="86">
                  <c:v>331.48049999999989</c:v>
                </c:pt>
                <c:pt idx="87">
                  <c:v>338.64499999999987</c:v>
                </c:pt>
                <c:pt idx="88">
                  <c:v>344.04729999999989</c:v>
                </c:pt>
                <c:pt idx="89">
                  <c:v>348.90419999999989</c:v>
                </c:pt>
                <c:pt idx="90">
                  <c:v>353.3719999999999</c:v>
                </c:pt>
                <c:pt idx="91">
                  <c:v>358.14879999999988</c:v>
                </c:pt>
                <c:pt idx="92">
                  <c:v>363.53719999999987</c:v>
                </c:pt>
                <c:pt idx="93">
                  <c:v>369.25739999999985</c:v>
                </c:pt>
                <c:pt idx="94">
                  <c:v>375.70989999999983</c:v>
                </c:pt>
                <c:pt idx="95">
                  <c:v>383.35499999999985</c:v>
                </c:pt>
                <c:pt idx="96">
                  <c:v>391.96129999999982</c:v>
                </c:pt>
                <c:pt idx="97">
                  <c:v>400.52309999999983</c:v>
                </c:pt>
                <c:pt idx="98">
                  <c:v>409.12939999999981</c:v>
                </c:pt>
                <c:pt idx="99">
                  <c:v>417.51319999999981</c:v>
                </c:pt>
                <c:pt idx="100">
                  <c:v>425.98599999999982</c:v>
                </c:pt>
                <c:pt idx="101">
                  <c:v>434.2362999999998</c:v>
                </c:pt>
                <c:pt idx="102">
                  <c:v>442.39759999999978</c:v>
                </c:pt>
                <c:pt idx="103">
                  <c:v>450.73689999999976</c:v>
                </c:pt>
                <c:pt idx="104">
                  <c:v>458.89819999999975</c:v>
                </c:pt>
                <c:pt idx="105">
                  <c:v>467.01499999999976</c:v>
                </c:pt>
                <c:pt idx="106">
                  <c:v>475.04279999999977</c:v>
                </c:pt>
                <c:pt idx="107">
                  <c:v>482.89259999999979</c:v>
                </c:pt>
                <c:pt idx="108">
                  <c:v>490.65339999999981</c:v>
                </c:pt>
                <c:pt idx="109">
                  <c:v>498.23619999999983</c:v>
                </c:pt>
                <c:pt idx="110">
                  <c:v>505.86349999999982</c:v>
                </c:pt>
                <c:pt idx="111">
                  <c:v>513.57979999999986</c:v>
                </c:pt>
                <c:pt idx="112">
                  <c:v>521.11809999999991</c:v>
                </c:pt>
                <c:pt idx="113">
                  <c:v>528.61189999999988</c:v>
                </c:pt>
                <c:pt idx="114">
                  <c:v>536.28369999999984</c:v>
                </c:pt>
                <c:pt idx="115">
                  <c:v>543.9554999999998</c:v>
                </c:pt>
                <c:pt idx="116">
                  <c:v>551.76079999999979</c:v>
                </c:pt>
                <c:pt idx="117">
                  <c:v>559.47709999999984</c:v>
                </c:pt>
                <c:pt idx="118">
                  <c:v>567.37139999999988</c:v>
                </c:pt>
                <c:pt idx="119">
                  <c:v>575.26569999999992</c:v>
                </c:pt>
                <c:pt idx="120">
                  <c:v>583.29349999999988</c:v>
                </c:pt>
                <c:pt idx="121">
                  <c:v>591.49929999999983</c:v>
                </c:pt>
                <c:pt idx="122">
                  <c:v>599.57159999999988</c:v>
                </c:pt>
                <c:pt idx="123">
                  <c:v>607.82189999999991</c:v>
                </c:pt>
                <c:pt idx="124">
                  <c:v>616.07219999999995</c:v>
                </c:pt>
                <c:pt idx="125">
                  <c:v>624.27799999999991</c:v>
                </c:pt>
                <c:pt idx="126">
                  <c:v>632.43929999999989</c:v>
                </c:pt>
                <c:pt idx="127">
                  <c:v>640.77859999999987</c:v>
                </c:pt>
                <c:pt idx="128">
                  <c:v>649.25139999999988</c:v>
                </c:pt>
                <c:pt idx="129">
                  <c:v>657.90219999999988</c:v>
                </c:pt>
                <c:pt idx="130">
                  <c:v>666.59749999999985</c:v>
                </c:pt>
                <c:pt idx="131">
                  <c:v>675.47079999999983</c:v>
                </c:pt>
                <c:pt idx="132">
                  <c:v>684.38859999999977</c:v>
                </c:pt>
                <c:pt idx="133">
                  <c:v>693.39539999999977</c:v>
                </c:pt>
                <c:pt idx="134">
                  <c:v>702.58019999999976</c:v>
                </c:pt>
                <c:pt idx="135">
                  <c:v>711.80949999999973</c:v>
                </c:pt>
                <c:pt idx="136">
                  <c:v>720.90529999999967</c:v>
                </c:pt>
                <c:pt idx="137">
                  <c:v>730.13459999999964</c:v>
                </c:pt>
                <c:pt idx="138">
                  <c:v>739.31939999999963</c:v>
                </c:pt>
                <c:pt idx="139">
                  <c:v>748.63769999999965</c:v>
                </c:pt>
                <c:pt idx="140">
                  <c:v>758.04499999999962</c:v>
                </c:pt>
                <c:pt idx="141">
                  <c:v>764.43519999999967</c:v>
                </c:pt>
                <c:pt idx="142">
                  <c:v>768.78729999999962</c:v>
                </c:pt>
                <c:pt idx="143">
                  <c:v>771.64419999999961</c:v>
                </c:pt>
                <c:pt idx="144">
                  <c:v>773.05929999999967</c:v>
                </c:pt>
                <c:pt idx="145">
                  <c:v>773.45979999999963</c:v>
                </c:pt>
                <c:pt idx="146">
                  <c:v>773.45979999999963</c:v>
                </c:pt>
                <c:pt idx="147">
                  <c:v>773.45979999999963</c:v>
                </c:pt>
                <c:pt idx="148">
                  <c:v>773.45979999999963</c:v>
                </c:pt>
                <c:pt idx="149">
                  <c:v>773.45979999999963</c:v>
                </c:pt>
                <c:pt idx="150">
                  <c:v>773.45979999999963</c:v>
                </c:pt>
                <c:pt idx="151">
                  <c:v>774.35869999999966</c:v>
                </c:pt>
                <c:pt idx="152">
                  <c:v>776.20989999999961</c:v>
                </c:pt>
                <c:pt idx="153">
                  <c:v>780.22379999999964</c:v>
                </c:pt>
                <c:pt idx="154">
                  <c:v>783.08069999999964</c:v>
                </c:pt>
                <c:pt idx="155">
                  <c:v>784.90519999999958</c:v>
                </c:pt>
                <c:pt idx="156">
                  <c:v>785.90199999999959</c:v>
                </c:pt>
                <c:pt idx="157">
                  <c:v>786.37369999999964</c:v>
                </c:pt>
                <c:pt idx="158">
                  <c:v>789.02589999999964</c:v>
                </c:pt>
                <c:pt idx="159">
                  <c:v>793.49369999999965</c:v>
                </c:pt>
                <c:pt idx="160">
                  <c:v>797.06259999999963</c:v>
                </c:pt>
                <c:pt idx="161">
                  <c:v>803.39049999999963</c:v>
                </c:pt>
                <c:pt idx="162">
                  <c:v>810.5282999999996</c:v>
                </c:pt>
                <c:pt idx="163">
                  <c:v>818.70739999999955</c:v>
                </c:pt>
                <c:pt idx="164">
                  <c:v>827.10899999999958</c:v>
                </c:pt>
                <c:pt idx="165">
                  <c:v>835.55509999999958</c:v>
                </c:pt>
                <c:pt idx="166">
                  <c:v>843.95669999999961</c:v>
                </c:pt>
                <c:pt idx="167">
                  <c:v>852.31379999999956</c:v>
                </c:pt>
                <c:pt idx="168">
                  <c:v>860.75989999999956</c:v>
                </c:pt>
                <c:pt idx="169">
                  <c:v>869.20599999999956</c:v>
                </c:pt>
                <c:pt idx="170">
                  <c:v>877.78559999999959</c:v>
                </c:pt>
                <c:pt idx="171">
                  <c:v>886.23169999999959</c:v>
                </c:pt>
                <c:pt idx="172">
                  <c:v>894.54429999999957</c:v>
                </c:pt>
                <c:pt idx="173">
                  <c:v>902.99039999999957</c:v>
                </c:pt>
                <c:pt idx="174">
                  <c:v>911.5699999999996</c:v>
                </c:pt>
                <c:pt idx="175">
                  <c:v>920.23859999999956</c:v>
                </c:pt>
                <c:pt idx="176">
                  <c:v>928.90719999999953</c:v>
                </c:pt>
                <c:pt idx="177">
                  <c:v>937.48679999999956</c:v>
                </c:pt>
                <c:pt idx="178">
                  <c:v>946.19989999999962</c:v>
                </c:pt>
                <c:pt idx="179">
                  <c:v>954.86849999999959</c:v>
                </c:pt>
                <c:pt idx="180">
                  <c:v>963.62609999999961</c:v>
                </c:pt>
                <c:pt idx="181">
                  <c:v>972.51719999999966</c:v>
                </c:pt>
                <c:pt idx="182">
                  <c:v>981.45279999999968</c:v>
                </c:pt>
                <c:pt idx="183">
                  <c:v>990.52189999999973</c:v>
                </c:pt>
                <c:pt idx="184">
                  <c:v>999.45749999999975</c:v>
                </c:pt>
                <c:pt idx="185">
                  <c:v>1008.3040999999997</c:v>
                </c:pt>
                <c:pt idx="186">
                  <c:v>1016.9726999999997</c:v>
                </c:pt>
                <c:pt idx="187">
                  <c:v>1025.7747999999997</c:v>
                </c:pt>
                <c:pt idx="188">
                  <c:v>1034.7993999999997</c:v>
                </c:pt>
                <c:pt idx="189">
                  <c:v>1044.0019999999997</c:v>
                </c:pt>
                <c:pt idx="190">
                  <c:v>1053.2490999999998</c:v>
                </c:pt>
                <c:pt idx="191">
                  <c:v>1062.4516999999998</c:v>
                </c:pt>
                <c:pt idx="192">
                  <c:v>1071.7432999999999</c:v>
                </c:pt>
                <c:pt idx="193">
                  <c:v>1080.9903999999999</c:v>
                </c:pt>
                <c:pt idx="194">
                  <c:v>1090.0594999999998</c:v>
                </c:pt>
                <c:pt idx="195">
                  <c:v>1099.2175999999999</c:v>
                </c:pt>
                <c:pt idx="196">
                  <c:v>1108.5092</c:v>
                </c:pt>
                <c:pt idx="197">
                  <c:v>1117.8453</c:v>
                </c:pt>
                <c:pt idx="198">
                  <c:v>1127.3148999999999</c:v>
                </c:pt>
                <c:pt idx="199">
                  <c:v>1136.7844999999998</c:v>
                </c:pt>
                <c:pt idx="200">
                  <c:v>1146.1650999999997</c:v>
                </c:pt>
                <c:pt idx="201">
                  <c:v>1155.4566999999997</c:v>
                </c:pt>
                <c:pt idx="202">
                  <c:v>1164.6592999999998</c:v>
                </c:pt>
                <c:pt idx="203">
                  <c:v>1173.9953999999998</c:v>
                </c:pt>
                <c:pt idx="204">
                  <c:v>1183.2869999999998</c:v>
                </c:pt>
                <c:pt idx="205">
                  <c:v>1192.6230999999998</c:v>
                </c:pt>
                <c:pt idx="206">
                  <c:v>1201.9146999999998</c:v>
                </c:pt>
                <c:pt idx="207">
                  <c:v>1211.4287999999999</c:v>
                </c:pt>
                <c:pt idx="208">
                  <c:v>1220.8538999999998</c:v>
                </c:pt>
                <c:pt idx="209">
                  <c:v>1230.2344999999998</c:v>
                </c:pt>
                <c:pt idx="210">
                  <c:v>1239.6150999999998</c:v>
                </c:pt>
                <c:pt idx="211">
                  <c:v>1248.9956999999997</c:v>
                </c:pt>
                <c:pt idx="212">
                  <c:v>1258.5542999999998</c:v>
                </c:pt>
                <c:pt idx="213">
                  <c:v>1268.0683999999999</c:v>
                </c:pt>
                <c:pt idx="214">
                  <c:v>1277.7159999999999</c:v>
                </c:pt>
                <c:pt idx="215">
                  <c:v>1287.5861</c:v>
                </c:pt>
                <c:pt idx="216">
                  <c:v>1297.6342</c:v>
                </c:pt>
                <c:pt idx="217">
                  <c:v>1307.8157999999999</c:v>
                </c:pt>
                <c:pt idx="218">
                  <c:v>1318.0418999999999</c:v>
                </c:pt>
                <c:pt idx="219">
                  <c:v>1328.09</c:v>
                </c:pt>
                <c:pt idx="220">
                  <c:v>1338.0046</c:v>
                </c:pt>
                <c:pt idx="221">
                  <c:v>1347.9192</c:v>
                </c:pt>
                <c:pt idx="222">
                  <c:v>1357.8338000000001</c:v>
                </c:pt>
                <c:pt idx="223">
                  <c:v>1367.6149</c:v>
                </c:pt>
                <c:pt idx="224">
                  <c:v>1377.307</c:v>
                </c:pt>
                <c:pt idx="225">
                  <c:v>1387.0436</c:v>
                </c:pt>
                <c:pt idx="226">
                  <c:v>1396.8246999999999</c:v>
                </c:pt>
                <c:pt idx="227">
                  <c:v>1406.5167999999999</c:v>
                </c:pt>
                <c:pt idx="228">
                  <c:v>1416.0753999999999</c:v>
                </c:pt>
                <c:pt idx="229">
                  <c:v>1425.5895</c:v>
                </c:pt>
                <c:pt idx="230">
                  <c:v>1435.0146</c:v>
                </c:pt>
                <c:pt idx="231">
                  <c:v>1444.2617</c:v>
                </c:pt>
                <c:pt idx="232">
                  <c:v>1453.5088000000001</c:v>
                </c:pt>
                <c:pt idx="233">
                  <c:v>1462.7114000000001</c:v>
                </c:pt>
                <c:pt idx="234">
                  <c:v>1471.8695000000002</c:v>
                </c:pt>
                <c:pt idx="235">
                  <c:v>1478.3042000000003</c:v>
                </c:pt>
                <c:pt idx="236">
                  <c:v>1483.5196000000003</c:v>
                </c:pt>
                <c:pt idx="237">
                  <c:v>1487.3644000000004</c:v>
                </c:pt>
                <c:pt idx="238">
                  <c:v>1493.3986000000004</c:v>
                </c:pt>
                <c:pt idx="239">
                  <c:v>1500.4207000000004</c:v>
                </c:pt>
                <c:pt idx="240">
                  <c:v>1505.9743000000003</c:v>
                </c:pt>
                <c:pt idx="241">
                  <c:v>1510.5222000000003</c:v>
                </c:pt>
                <c:pt idx="242">
                  <c:v>1513.3791000000003</c:v>
                </c:pt>
                <c:pt idx="243">
                  <c:v>1514.3136000000004</c:v>
                </c:pt>
                <c:pt idx="244">
                  <c:v>1514.4471000000003</c:v>
                </c:pt>
                <c:pt idx="245">
                  <c:v>1514.4471000000003</c:v>
                </c:pt>
                <c:pt idx="246">
                  <c:v>1514.4471000000003</c:v>
                </c:pt>
                <c:pt idx="247">
                  <c:v>1514.4471000000003</c:v>
                </c:pt>
                <c:pt idx="248">
                  <c:v>1514.4471000000003</c:v>
                </c:pt>
                <c:pt idx="249">
                  <c:v>1514.4471000000003</c:v>
                </c:pt>
                <c:pt idx="250">
                  <c:v>1514.4471000000003</c:v>
                </c:pt>
                <c:pt idx="251">
                  <c:v>1514.4471000000003</c:v>
                </c:pt>
                <c:pt idx="252">
                  <c:v>1516.5030000000004</c:v>
                </c:pt>
                <c:pt idx="253">
                  <c:v>1519.4375000000005</c:v>
                </c:pt>
                <c:pt idx="254">
                  <c:v>1522.6066000000005</c:v>
                </c:pt>
                <c:pt idx="255">
                  <c:v>1527.4635000000005</c:v>
                </c:pt>
                <c:pt idx="256">
                  <c:v>1532.9014000000004</c:v>
                </c:pt>
                <c:pt idx="257">
                  <c:v>1540.8313000000005</c:v>
                </c:pt>
                <c:pt idx="258">
                  <c:v>1548.7612000000006</c:v>
                </c:pt>
                <c:pt idx="259">
                  <c:v>1556.7979000000007</c:v>
                </c:pt>
                <c:pt idx="260">
                  <c:v>1564.9948000000006</c:v>
                </c:pt>
                <c:pt idx="261">
                  <c:v>1573.2985000000006</c:v>
                </c:pt>
                <c:pt idx="262">
                  <c:v>1581.7090000000005</c:v>
                </c:pt>
                <c:pt idx="263">
                  <c:v>1590.0661000000005</c:v>
                </c:pt>
                <c:pt idx="264">
                  <c:v>1598.5300000000004</c:v>
                </c:pt>
                <c:pt idx="265">
                  <c:v>1606.8871000000004</c:v>
                </c:pt>
                <c:pt idx="266">
                  <c:v>1615.1374000000003</c:v>
                </c:pt>
                <c:pt idx="267">
                  <c:v>1623.6013000000003</c:v>
                </c:pt>
                <c:pt idx="268">
                  <c:v>1632.1186000000002</c:v>
                </c:pt>
                <c:pt idx="269">
                  <c:v>1640.6893000000002</c:v>
                </c:pt>
                <c:pt idx="270">
                  <c:v>1649.3134000000002</c:v>
                </c:pt>
                <c:pt idx="271">
                  <c:v>1658.0977000000003</c:v>
                </c:pt>
                <c:pt idx="272">
                  <c:v>1666.9888000000003</c:v>
                </c:pt>
                <c:pt idx="273">
                  <c:v>1675.7731000000003</c:v>
                </c:pt>
                <c:pt idx="274">
                  <c:v>1684.3972000000003</c:v>
                </c:pt>
                <c:pt idx="275">
                  <c:v>1693.2883000000004</c:v>
                </c:pt>
                <c:pt idx="276">
                  <c:v>1702.1794000000004</c:v>
                </c:pt>
                <c:pt idx="277">
                  <c:v>1711.2841000000005</c:v>
                </c:pt>
                <c:pt idx="278">
                  <c:v>1720.4422000000006</c:v>
                </c:pt>
                <c:pt idx="279">
                  <c:v>1729.6537000000008</c:v>
                </c:pt>
                <c:pt idx="280">
                  <c:v>1739.0788000000007</c:v>
                </c:pt>
                <c:pt idx="281">
                  <c:v>1748.5573000000006</c:v>
                </c:pt>
                <c:pt idx="282">
                  <c:v>1758.0358000000006</c:v>
                </c:pt>
                <c:pt idx="283">
                  <c:v>1767.3541000000005</c:v>
                </c:pt>
                <c:pt idx="284">
                  <c:v>1776.6190000000004</c:v>
                </c:pt>
                <c:pt idx="285">
                  <c:v>1785.5101000000004</c:v>
                </c:pt>
                <c:pt idx="286">
                  <c:v>1794.2410000000004</c:v>
                </c:pt>
                <c:pt idx="287">
                  <c:v>1803.0253000000005</c:v>
                </c:pt>
                <c:pt idx="288">
                  <c:v>1811.5426000000004</c:v>
                </c:pt>
                <c:pt idx="289">
                  <c:v>1819.6861000000004</c:v>
                </c:pt>
                <c:pt idx="290">
                  <c:v>1827.4024000000004</c:v>
                </c:pt>
                <c:pt idx="291">
                  <c:v>1834.7983000000004</c:v>
                </c:pt>
                <c:pt idx="292">
                  <c:v>1842.0340000000003</c:v>
                </c:pt>
                <c:pt idx="293">
                  <c:v>1848.9493000000002</c:v>
                </c:pt>
                <c:pt idx="294">
                  <c:v>1855.5442000000003</c:v>
                </c:pt>
                <c:pt idx="295">
                  <c:v>1861.7119000000002</c:v>
                </c:pt>
                <c:pt idx="296">
                  <c:v>1867.6126000000002</c:v>
                </c:pt>
                <c:pt idx="297">
                  <c:v>1873.4599000000001</c:v>
                </c:pt>
                <c:pt idx="298">
                  <c:v>1878.7732000000001</c:v>
                </c:pt>
                <c:pt idx="299">
                  <c:v>1883.5525</c:v>
                </c:pt>
                <c:pt idx="300">
                  <c:v>1888.2249999999999</c:v>
                </c:pt>
                <c:pt idx="301">
                  <c:v>1892.6305</c:v>
                </c:pt>
                <c:pt idx="302">
                  <c:v>1896.6088</c:v>
                </c:pt>
                <c:pt idx="303">
                  <c:v>1900.4802999999999</c:v>
                </c:pt>
                <c:pt idx="304">
                  <c:v>1904.3517999999999</c:v>
                </c:pt>
                <c:pt idx="305">
                  <c:v>1908.8641</c:v>
                </c:pt>
                <c:pt idx="306">
                  <c:v>1913.6967999999999</c:v>
                </c:pt>
                <c:pt idx="307">
                  <c:v>1918.5828999999999</c:v>
                </c:pt>
                <c:pt idx="308">
                  <c:v>1923.7893999999999</c:v>
                </c:pt>
                <c:pt idx="309">
                  <c:v>1929.2094999999999</c:v>
                </c:pt>
                <c:pt idx="310">
                  <c:v>1934.6296</c:v>
                </c:pt>
                <c:pt idx="311">
                  <c:v>1939.9963</c:v>
                </c:pt>
                <c:pt idx="312">
                  <c:v>1945.4698000000001</c:v>
                </c:pt>
                <c:pt idx="313">
                  <c:v>1950.8899000000001</c:v>
                </c:pt>
                <c:pt idx="314">
                  <c:v>1956.5236000000002</c:v>
                </c:pt>
                <c:pt idx="315">
                  <c:v>1962.4243000000001</c:v>
                </c:pt>
                <c:pt idx="316">
                  <c:v>1968.2716</c:v>
                </c:pt>
                <c:pt idx="317">
                  <c:v>1974.0654999999999</c:v>
                </c:pt>
                <c:pt idx="318">
                  <c:v>1980.2331999999999</c:v>
                </c:pt>
                <c:pt idx="319">
                  <c:v>1986.5610999999999</c:v>
                </c:pt>
                <c:pt idx="320">
                  <c:v>1993.2094</c:v>
                </c:pt>
                <c:pt idx="321">
                  <c:v>2000.0179000000001</c:v>
                </c:pt>
                <c:pt idx="322">
                  <c:v>2006.7730000000001</c:v>
                </c:pt>
                <c:pt idx="323">
                  <c:v>2013.5815000000002</c:v>
                </c:pt>
                <c:pt idx="324">
                  <c:v>2020.4434000000003</c:v>
                </c:pt>
                <c:pt idx="325">
                  <c:v>2027.5723000000003</c:v>
                </c:pt>
                <c:pt idx="326">
                  <c:v>2034.8080000000002</c:v>
                </c:pt>
                <c:pt idx="327">
                  <c:v>2042.3107000000002</c:v>
                </c:pt>
                <c:pt idx="328">
                  <c:v>2050.1338000000001</c:v>
                </c:pt>
                <c:pt idx="329">
                  <c:v>2058.0102999999999</c:v>
                </c:pt>
                <c:pt idx="330">
                  <c:v>2065.8867999999998</c:v>
                </c:pt>
                <c:pt idx="331">
                  <c:v>2074.0302999999999</c:v>
                </c:pt>
                <c:pt idx="332">
                  <c:v>2082.1738</c:v>
                </c:pt>
                <c:pt idx="333">
                  <c:v>2090.6377000000002</c:v>
                </c:pt>
                <c:pt idx="334">
                  <c:v>2099.0482000000002</c:v>
                </c:pt>
                <c:pt idx="335">
                  <c:v>2107.8325</c:v>
                </c:pt>
                <c:pt idx="336">
                  <c:v>2116.7235999999998</c:v>
                </c:pt>
                <c:pt idx="337">
                  <c:v>2126.0418999999997</c:v>
                </c:pt>
                <c:pt idx="338">
                  <c:v>2135.5737999999997</c:v>
                </c:pt>
                <c:pt idx="339">
                  <c:v>2145.1590999999999</c:v>
                </c:pt>
                <c:pt idx="340">
                  <c:v>2154.8512000000001</c:v>
                </c:pt>
                <c:pt idx="341">
                  <c:v>2164.9704999999999</c:v>
                </c:pt>
                <c:pt idx="342">
                  <c:v>2175.5704000000001</c:v>
                </c:pt>
                <c:pt idx="343">
                  <c:v>2186.2771000000002</c:v>
                </c:pt>
                <c:pt idx="344">
                  <c:v>2197.3576000000003</c:v>
                </c:pt>
                <c:pt idx="345">
                  <c:v>2208.6517000000003</c:v>
                </c:pt>
                <c:pt idx="346">
                  <c:v>2220.1594000000005</c:v>
                </c:pt>
                <c:pt idx="347">
                  <c:v>2231.8807000000006</c:v>
                </c:pt>
                <c:pt idx="348">
                  <c:v>2243.5486000000005</c:v>
                </c:pt>
                <c:pt idx="349">
                  <c:v>2255.6437000000005</c:v>
                </c:pt>
                <c:pt idx="350">
                  <c:v>2267.6320000000005</c:v>
                </c:pt>
                <c:pt idx="351">
                  <c:v>2279.3533000000007</c:v>
                </c:pt>
                <c:pt idx="352">
                  <c:v>2290.7542000000008</c:v>
                </c:pt>
                <c:pt idx="353">
                  <c:v>2301.9415000000008</c:v>
                </c:pt>
                <c:pt idx="354">
                  <c:v>2313.1288000000009</c:v>
                </c:pt>
                <c:pt idx="355">
                  <c:v>2324.2627000000007</c:v>
                </c:pt>
                <c:pt idx="356">
                  <c:v>2335.0228000000006</c:v>
                </c:pt>
                <c:pt idx="357">
                  <c:v>2345.6227000000008</c:v>
                </c:pt>
                <c:pt idx="358">
                  <c:v>2356.1692000000007</c:v>
                </c:pt>
                <c:pt idx="359">
                  <c:v>2366.2351000000008</c:v>
                </c:pt>
                <c:pt idx="360">
                  <c:v>2375.927200000001</c:v>
                </c:pt>
                <c:pt idx="361">
                  <c:v>2385.565900000001</c:v>
                </c:pt>
                <c:pt idx="362">
                  <c:v>2394.6706000000008</c:v>
                </c:pt>
                <c:pt idx="363">
                  <c:v>2403.3481000000006</c:v>
                </c:pt>
                <c:pt idx="364">
                  <c:v>2411.7052000000008</c:v>
                </c:pt>
                <c:pt idx="365">
                  <c:v>2419.5817000000006</c:v>
                </c:pt>
                <c:pt idx="366">
                  <c:v>2427.2446000000004</c:v>
                </c:pt>
                <c:pt idx="367">
                  <c:v>2434.9075000000003</c:v>
                </c:pt>
                <c:pt idx="368">
                  <c:v>2442.4102000000003</c:v>
                </c:pt>
                <c:pt idx="369">
                  <c:v>2450.0197000000003</c:v>
                </c:pt>
                <c:pt idx="370">
                  <c:v>2457.0952000000002</c:v>
                </c:pt>
                <c:pt idx="371">
                  <c:v>2464.2775000000001</c:v>
                </c:pt>
                <c:pt idx="372">
                  <c:v>2471.1394</c:v>
                </c:pt>
                <c:pt idx="373">
                  <c:v>2477.5207</c:v>
                </c:pt>
                <c:pt idx="374">
                  <c:v>2483.6884</c:v>
                </c:pt>
                <c:pt idx="375">
                  <c:v>2489.5891000000001</c:v>
                </c:pt>
                <c:pt idx="376">
                  <c:v>2494.7955999999999</c:v>
                </c:pt>
                <c:pt idx="377">
                  <c:v>2500.0020999999997</c:v>
                </c:pt>
                <c:pt idx="378">
                  <c:v>2504.8881999999999</c:v>
                </c:pt>
                <c:pt idx="379">
                  <c:v>2509.5072999999998</c:v>
                </c:pt>
                <c:pt idx="380">
                  <c:v>2513.7525999999998</c:v>
                </c:pt>
                <c:pt idx="381">
                  <c:v>2517.3036999999999</c:v>
                </c:pt>
                <c:pt idx="382">
                  <c:v>2520.6945999999998</c:v>
                </c:pt>
                <c:pt idx="383">
                  <c:v>2524.1922999999997</c:v>
                </c:pt>
                <c:pt idx="384">
                  <c:v>2527.3695999999995</c:v>
                </c:pt>
                <c:pt idx="385">
                  <c:v>2533.3414999999995</c:v>
                </c:pt>
                <c:pt idx="386">
                  <c:v>2539.2955999999995</c:v>
                </c:pt>
                <c:pt idx="387">
                  <c:v>2543.0424999999996</c:v>
                </c:pt>
                <c:pt idx="388">
                  <c:v>2544.9203999999995</c:v>
                </c:pt>
                <c:pt idx="389">
                  <c:v>2547.5992999999994</c:v>
                </c:pt>
                <c:pt idx="390">
                  <c:v>2548.5693999999994</c:v>
                </c:pt>
                <c:pt idx="391">
                  <c:v>2548.9520999999995</c:v>
                </c:pt>
                <c:pt idx="392">
                  <c:v>2549.6996999999997</c:v>
                </c:pt>
                <c:pt idx="393">
                  <c:v>2550.8210999999997</c:v>
                </c:pt>
                <c:pt idx="394">
                  <c:v>2552.9036999999998</c:v>
                </c:pt>
                <c:pt idx="395">
                  <c:v>2553.0906</c:v>
                </c:pt>
                <c:pt idx="396">
                  <c:v>2553.0906</c:v>
                </c:pt>
                <c:pt idx="397">
                  <c:v>2553.0906</c:v>
                </c:pt>
                <c:pt idx="398">
                  <c:v>2553.0906</c:v>
                </c:pt>
                <c:pt idx="399">
                  <c:v>2553.0906</c:v>
                </c:pt>
                <c:pt idx="400">
                  <c:v>2553.0906</c:v>
                </c:pt>
                <c:pt idx="401">
                  <c:v>2553.0906</c:v>
                </c:pt>
                <c:pt idx="402">
                  <c:v>2553.0906</c:v>
                </c:pt>
                <c:pt idx="403">
                  <c:v>2553.0906</c:v>
                </c:pt>
                <c:pt idx="404">
                  <c:v>2553.0906</c:v>
                </c:pt>
                <c:pt idx="405">
                  <c:v>2553.0906</c:v>
                </c:pt>
                <c:pt idx="406">
                  <c:v>2553.0906</c:v>
                </c:pt>
                <c:pt idx="407">
                  <c:v>2553.0906</c:v>
                </c:pt>
                <c:pt idx="408">
                  <c:v>2553.0906</c:v>
                </c:pt>
                <c:pt idx="409">
                  <c:v>2553.0906</c:v>
                </c:pt>
                <c:pt idx="410">
                  <c:v>2553.0906</c:v>
                </c:pt>
                <c:pt idx="411">
                  <c:v>2553.0906</c:v>
                </c:pt>
                <c:pt idx="412">
                  <c:v>2554.0963000000002</c:v>
                </c:pt>
                <c:pt idx="413">
                  <c:v>2557.1668</c:v>
                </c:pt>
                <c:pt idx="414">
                  <c:v>2561.8036999999999</c:v>
                </c:pt>
                <c:pt idx="415">
                  <c:v>2567.2415999999998</c:v>
                </c:pt>
                <c:pt idx="416">
                  <c:v>2573.7919999999999</c:v>
                </c:pt>
                <c:pt idx="417">
                  <c:v>2580.5025999999998</c:v>
                </c:pt>
                <c:pt idx="418">
                  <c:v>2587.3733999999999</c:v>
                </c:pt>
                <c:pt idx="419">
                  <c:v>2594.4043999999999</c:v>
                </c:pt>
                <c:pt idx="420">
                  <c:v>2601.4353999999998</c:v>
                </c:pt>
                <c:pt idx="421">
                  <c:v>2608.4663999999998</c:v>
                </c:pt>
                <c:pt idx="422">
                  <c:v>2615.6041999999998</c:v>
                </c:pt>
                <c:pt idx="423">
                  <c:v>2622.9555999999998</c:v>
                </c:pt>
                <c:pt idx="424">
                  <c:v>2630.2535999999996</c:v>
                </c:pt>
                <c:pt idx="425">
                  <c:v>2637.7117999999996</c:v>
                </c:pt>
                <c:pt idx="426">
                  <c:v>2645.3835999999997</c:v>
                </c:pt>
                <c:pt idx="427">
                  <c:v>2653.2689999999998</c:v>
                </c:pt>
                <c:pt idx="428">
                  <c:v>2661.2077999999997</c:v>
                </c:pt>
                <c:pt idx="429">
                  <c:v>2669.2</c:v>
                </c:pt>
                <c:pt idx="430">
                  <c:v>2677.2455999999997</c:v>
                </c:pt>
                <c:pt idx="431">
                  <c:v>2685.3979999999997</c:v>
                </c:pt>
                <c:pt idx="432">
                  <c:v>2693.7639999999997</c:v>
                </c:pt>
                <c:pt idx="433">
                  <c:v>2701.9163999999996</c:v>
                </c:pt>
                <c:pt idx="434">
                  <c:v>2710.1755999999996</c:v>
                </c:pt>
                <c:pt idx="435">
                  <c:v>2718.1143999999995</c:v>
                </c:pt>
                <c:pt idx="436">
                  <c:v>2725.5191999999993</c:v>
                </c:pt>
                <c:pt idx="437">
                  <c:v>2732.6035999999995</c:v>
                </c:pt>
                <c:pt idx="438">
                  <c:v>2739.1539999999995</c:v>
                </c:pt>
                <c:pt idx="439">
                  <c:v>2745.5975999999996</c:v>
                </c:pt>
                <c:pt idx="440">
                  <c:v>2752.1479999999997</c:v>
                </c:pt>
                <c:pt idx="441">
                  <c:v>2758.3779999999997</c:v>
                </c:pt>
                <c:pt idx="442">
                  <c:v>2764.3943999999997</c:v>
                </c:pt>
                <c:pt idx="443">
                  <c:v>2770.0903999999996</c:v>
                </c:pt>
                <c:pt idx="444">
                  <c:v>2775.3591999999994</c:v>
                </c:pt>
                <c:pt idx="445">
                  <c:v>2780.4143999999992</c:v>
                </c:pt>
                <c:pt idx="446">
                  <c:v>2785.469599999999</c:v>
                </c:pt>
                <c:pt idx="447">
                  <c:v>2790.3111999999992</c:v>
                </c:pt>
                <c:pt idx="448">
                  <c:v>2794.7255999999993</c:v>
                </c:pt>
                <c:pt idx="449">
                  <c:v>2798.6059999999993</c:v>
                </c:pt>
                <c:pt idx="450">
                  <c:v>2802.0591999999992</c:v>
                </c:pt>
                <c:pt idx="451">
                  <c:v>2805.7259999999992</c:v>
                </c:pt>
                <c:pt idx="452">
                  <c:v>2809.3927999999992</c:v>
                </c:pt>
                <c:pt idx="453">
                  <c:v>2813.0595999999991</c:v>
                </c:pt>
                <c:pt idx="454">
                  <c:v>2816.9399999999991</c:v>
                </c:pt>
                <c:pt idx="455">
                  <c:v>2820.3931999999991</c:v>
                </c:pt>
                <c:pt idx="456">
                  <c:v>2824.059999999999</c:v>
                </c:pt>
                <c:pt idx="457">
                  <c:v>2827.940399999999</c:v>
                </c:pt>
                <c:pt idx="458">
                  <c:v>2831.8207999999991</c:v>
                </c:pt>
                <c:pt idx="459">
                  <c:v>2836.4487999999992</c:v>
                </c:pt>
                <c:pt idx="460">
                  <c:v>2840.8631999999993</c:v>
                </c:pt>
                <c:pt idx="461">
                  <c:v>2846.4523999999992</c:v>
                </c:pt>
                <c:pt idx="462">
                  <c:v>2853.3231999999994</c:v>
                </c:pt>
                <c:pt idx="463">
                  <c:v>2861.6891999999993</c:v>
                </c:pt>
                <c:pt idx="464">
                  <c:v>2871.3367999999991</c:v>
                </c:pt>
                <c:pt idx="465">
                  <c:v>2881.9455999999991</c:v>
                </c:pt>
                <c:pt idx="466">
                  <c:v>2893.9427999999989</c:v>
                </c:pt>
                <c:pt idx="467">
                  <c:v>2906.0467999999987</c:v>
                </c:pt>
                <c:pt idx="468">
                  <c:v>2918.5779999999986</c:v>
                </c:pt>
                <c:pt idx="469">
                  <c:v>2930.6819999999984</c:v>
                </c:pt>
                <c:pt idx="470">
                  <c:v>2943.2131999999983</c:v>
                </c:pt>
                <c:pt idx="471">
                  <c:v>2955.1035999999981</c:v>
                </c:pt>
                <c:pt idx="472">
                  <c:v>2967.1007999999979</c:v>
                </c:pt>
                <c:pt idx="473">
                  <c:v>2979.2047999999977</c:v>
                </c:pt>
                <c:pt idx="474">
                  <c:v>2991.0951999999975</c:v>
                </c:pt>
                <c:pt idx="475">
                  <c:v>3002.6651999999976</c:v>
                </c:pt>
                <c:pt idx="476">
                  <c:v>3014.4487999999978</c:v>
                </c:pt>
                <c:pt idx="477">
                  <c:v>3025.5915999999979</c:v>
                </c:pt>
                <c:pt idx="478">
                  <c:v>3037.1615999999981</c:v>
                </c:pt>
                <c:pt idx="479">
                  <c:v>3048.9451999999983</c:v>
                </c:pt>
                <c:pt idx="480">
                  <c:v>3061.1559999999981</c:v>
                </c:pt>
                <c:pt idx="481">
                  <c:v>3073.366799999998</c:v>
                </c:pt>
                <c:pt idx="482">
                  <c:v>3085.6487999999981</c:v>
                </c:pt>
                <c:pt idx="483">
                  <c:v>3098.0019999999981</c:v>
                </c:pt>
                <c:pt idx="484">
                  <c:v>3110.3551999999981</c:v>
                </c:pt>
                <c:pt idx="485">
                  <c:v>3123.1355999999982</c:v>
                </c:pt>
                <c:pt idx="486">
                  <c:v>3136.2719999999981</c:v>
                </c:pt>
                <c:pt idx="487">
                  <c:v>3149.7643999999982</c:v>
                </c:pt>
                <c:pt idx="488">
                  <c:v>3163.1143999999981</c:v>
                </c:pt>
                <c:pt idx="489">
                  <c:v>3176.3931999999982</c:v>
                </c:pt>
                <c:pt idx="490">
                  <c:v>3189.9567999999981</c:v>
                </c:pt>
                <c:pt idx="491">
                  <c:v>3203.4491999999982</c:v>
                </c:pt>
                <c:pt idx="492">
                  <c:v>3216.6567999999984</c:v>
                </c:pt>
                <c:pt idx="493">
                  <c:v>3229.9355999999984</c:v>
                </c:pt>
                <c:pt idx="494">
                  <c:v>3242.8583999999983</c:v>
                </c:pt>
                <c:pt idx="495">
                  <c:v>3255.567599999998</c:v>
                </c:pt>
                <c:pt idx="496">
                  <c:v>3268.1343999999981</c:v>
                </c:pt>
                <c:pt idx="497">
                  <c:v>3280.2739999999981</c:v>
                </c:pt>
                <c:pt idx="498">
                  <c:v>3292.6271999999981</c:v>
                </c:pt>
                <c:pt idx="499">
                  <c:v>3304.9803999999981</c:v>
                </c:pt>
                <c:pt idx="500">
                  <c:v>3317.1199999999981</c:v>
                </c:pt>
                <c:pt idx="501">
                  <c:v>3328.259599999998</c:v>
                </c:pt>
                <c:pt idx="502">
                  <c:v>3337.076999999998</c:v>
                </c:pt>
                <c:pt idx="503">
                  <c:v>3344.0698999999981</c:v>
                </c:pt>
                <c:pt idx="504">
                  <c:v>3349.9979999999982</c:v>
                </c:pt>
                <c:pt idx="505">
                  <c:v>3355.9648999999981</c:v>
                </c:pt>
                <c:pt idx="506">
                  <c:v>3362.0150999999983</c:v>
                </c:pt>
                <c:pt idx="507">
                  <c:v>3368.9876999999983</c:v>
                </c:pt>
                <c:pt idx="508">
                  <c:v>3375.7765999999983</c:v>
                </c:pt>
                <c:pt idx="509">
                  <c:v>3382.7377999999985</c:v>
                </c:pt>
                <c:pt idx="510">
                  <c:v>3389.8082999999983</c:v>
                </c:pt>
                <c:pt idx="511">
                  <c:v>3396.6377999999982</c:v>
                </c:pt>
                <c:pt idx="512">
                  <c:v>3402.876699999998</c:v>
                </c:pt>
                <c:pt idx="513">
                  <c:v>3409.1155999999978</c:v>
                </c:pt>
                <c:pt idx="514">
                  <c:v>3415.2832999999978</c:v>
                </c:pt>
                <c:pt idx="515">
                  <c:v>3421.4509999999977</c:v>
                </c:pt>
                <c:pt idx="516">
                  <c:v>3427.8322999999978</c:v>
                </c:pt>
                <c:pt idx="517">
                  <c:v>3434.2135999999978</c:v>
                </c:pt>
                <c:pt idx="518">
                  <c:v>3440.737299999998</c:v>
                </c:pt>
                <c:pt idx="519">
                  <c:v>3447.1897999999978</c:v>
                </c:pt>
                <c:pt idx="520">
                  <c:v>3453.713499999998</c:v>
                </c:pt>
                <c:pt idx="521">
                  <c:v>3460.3083999999981</c:v>
                </c:pt>
                <c:pt idx="522">
                  <c:v>3466.6896999999981</c:v>
                </c:pt>
                <c:pt idx="523">
                  <c:v>3473.142199999998</c:v>
                </c:pt>
                <c:pt idx="524">
                  <c:v>3479.5946999999978</c:v>
                </c:pt>
                <c:pt idx="525">
                  <c:v>3485.9759999999978</c:v>
                </c:pt>
                <c:pt idx="526">
                  <c:v>3492.2148999999977</c:v>
                </c:pt>
                <c:pt idx="527">
                  <c:v>3498.6673999999975</c:v>
                </c:pt>
                <c:pt idx="528">
                  <c:v>3505.2622999999976</c:v>
                </c:pt>
                <c:pt idx="529">
                  <c:v>3511.6435999999976</c:v>
                </c:pt>
                <c:pt idx="530">
                  <c:v>3517.8112999999976</c:v>
                </c:pt>
                <c:pt idx="531">
                  <c:v>3524.1925999999976</c:v>
                </c:pt>
                <c:pt idx="532">
                  <c:v>3530.4314999999974</c:v>
                </c:pt>
                <c:pt idx="533">
                  <c:v>3536.6703999999972</c:v>
                </c:pt>
                <c:pt idx="534">
                  <c:v>3543.0516999999973</c:v>
                </c:pt>
                <c:pt idx="535">
                  <c:v>3549.3617999999974</c:v>
                </c:pt>
                <c:pt idx="536">
                  <c:v>3555.7430999999974</c:v>
                </c:pt>
                <c:pt idx="537">
                  <c:v>3562.2667999999976</c:v>
                </c:pt>
                <c:pt idx="538">
                  <c:v>3568.7904999999978</c:v>
                </c:pt>
                <c:pt idx="539">
                  <c:v>3575.5277999999976</c:v>
                </c:pt>
                <c:pt idx="540">
                  <c:v>3582.4786999999974</c:v>
                </c:pt>
                <c:pt idx="541">
                  <c:v>3589.3583999999973</c:v>
                </c:pt>
                <c:pt idx="542">
                  <c:v>3596.3092999999972</c:v>
                </c:pt>
                <c:pt idx="543">
                  <c:v>3603.3313999999973</c:v>
                </c:pt>
                <c:pt idx="544">
                  <c:v>3610.3534999999974</c:v>
                </c:pt>
                <c:pt idx="545">
                  <c:v>3617.4467999999974</c:v>
                </c:pt>
                <c:pt idx="546">
                  <c:v>3624.5400999999974</c:v>
                </c:pt>
                <c:pt idx="547">
                  <c:v>3631.4197999999974</c:v>
                </c:pt>
                <c:pt idx="548">
                  <c:v>3638.0858999999973</c:v>
                </c:pt>
                <c:pt idx="549">
                  <c:v>3644.6095999999975</c:v>
                </c:pt>
                <c:pt idx="550">
                  <c:v>3651.2044999999976</c:v>
                </c:pt>
                <c:pt idx="551">
                  <c:v>3657.8705999999975</c:v>
                </c:pt>
                <c:pt idx="552">
                  <c:v>3664.3942999999977</c:v>
                </c:pt>
                <c:pt idx="553">
                  <c:v>3670.7043999999978</c:v>
                </c:pt>
                <c:pt idx="554">
                  <c:v>3677.1568999999977</c:v>
                </c:pt>
                <c:pt idx="555">
                  <c:v>3683.6805999999979</c:v>
                </c:pt>
                <c:pt idx="556">
                  <c:v>3690.0618999999979</c:v>
                </c:pt>
                <c:pt idx="557">
                  <c:v>3696.5143999999977</c:v>
                </c:pt>
                <c:pt idx="558">
                  <c:v>3702.9668999999976</c:v>
                </c:pt>
                <c:pt idx="559">
                  <c:v>3709.2769999999978</c:v>
                </c:pt>
                <c:pt idx="560">
                  <c:v>3715.5158999999976</c:v>
                </c:pt>
                <c:pt idx="561">
                  <c:v>3721.6835999999976</c:v>
                </c:pt>
                <c:pt idx="562">
                  <c:v>3727.9224999999974</c:v>
                </c:pt>
                <c:pt idx="563">
                  <c:v>3734.1613999999972</c:v>
                </c:pt>
                <c:pt idx="564">
                  <c:v>3740.4002999999971</c:v>
                </c:pt>
                <c:pt idx="565">
                  <c:v>3746.7103999999972</c:v>
                </c:pt>
                <c:pt idx="566">
                  <c:v>3753.1628999999971</c:v>
                </c:pt>
                <c:pt idx="567">
                  <c:v>3759.615399999997</c:v>
                </c:pt>
                <c:pt idx="568">
                  <c:v>3766.2814999999969</c:v>
                </c:pt>
                <c:pt idx="569">
                  <c:v>3772.8051999999971</c:v>
                </c:pt>
                <c:pt idx="570">
                  <c:v>3779.471299999997</c:v>
                </c:pt>
                <c:pt idx="571">
                  <c:v>3785.9237999999968</c:v>
                </c:pt>
                <c:pt idx="572">
                  <c:v>3792.3050999999969</c:v>
                </c:pt>
                <c:pt idx="573">
                  <c:v>3798.8999999999969</c:v>
                </c:pt>
                <c:pt idx="574">
                  <c:v>3805.5660999999968</c:v>
                </c:pt>
                <c:pt idx="575">
                  <c:v>3812.1609999999969</c:v>
                </c:pt>
                <c:pt idx="576">
                  <c:v>3818.6846999999971</c:v>
                </c:pt>
                <c:pt idx="577">
                  <c:v>3824.9947999999972</c:v>
                </c:pt>
                <c:pt idx="578">
                  <c:v>3831.5184999999974</c:v>
                </c:pt>
                <c:pt idx="579">
                  <c:v>3838.1845999999973</c:v>
                </c:pt>
                <c:pt idx="580">
                  <c:v>3844.9218999999971</c:v>
                </c:pt>
                <c:pt idx="581">
                  <c:v>3851.5167999999971</c:v>
                </c:pt>
                <c:pt idx="582">
                  <c:v>3858.0404999999973</c:v>
                </c:pt>
                <c:pt idx="583">
                  <c:v>3864.4217999999973</c:v>
                </c:pt>
                <c:pt idx="584">
                  <c:v>3870.9454999999975</c:v>
                </c:pt>
                <c:pt idx="585">
                  <c:v>3877.3267999999975</c:v>
                </c:pt>
                <c:pt idx="586">
                  <c:v>3883.4944999999975</c:v>
                </c:pt>
                <c:pt idx="587">
                  <c:v>3889.7333999999973</c:v>
                </c:pt>
                <c:pt idx="588">
                  <c:v>3896.1146999999974</c:v>
                </c:pt>
                <c:pt idx="589">
                  <c:v>3902.6383999999975</c:v>
                </c:pt>
                <c:pt idx="590">
                  <c:v>3909.5180999999975</c:v>
                </c:pt>
                <c:pt idx="591">
                  <c:v>3916.3265999999976</c:v>
                </c:pt>
                <c:pt idx="592">
                  <c:v>3923.2774999999974</c:v>
                </c:pt>
                <c:pt idx="593">
                  <c:v>3930.5843999999975</c:v>
                </c:pt>
                <c:pt idx="594">
                  <c:v>3937.8912999999975</c:v>
                </c:pt>
                <c:pt idx="595">
                  <c:v>3945.1981999999975</c:v>
                </c:pt>
                <c:pt idx="596">
                  <c:v>3952.2914999999975</c:v>
                </c:pt>
                <c:pt idx="597">
                  <c:v>3959.2423999999974</c:v>
                </c:pt>
                <c:pt idx="598">
                  <c:v>3966.0508999999975</c:v>
                </c:pt>
                <c:pt idx="599">
                  <c:v>3972.9305999999974</c:v>
                </c:pt>
                <c:pt idx="600">
                  <c:v>3979.6678999999972</c:v>
                </c:pt>
                <c:pt idx="601">
                  <c:v>3986.618799999997</c:v>
                </c:pt>
                <c:pt idx="602">
                  <c:v>3993.5696999999968</c:v>
                </c:pt>
                <c:pt idx="603">
                  <c:v>4000.591799999997</c:v>
                </c:pt>
                <c:pt idx="604">
                  <c:v>4007.5426999999968</c:v>
                </c:pt>
                <c:pt idx="605">
                  <c:v>4014.4223999999967</c:v>
                </c:pt>
                <c:pt idx="606">
                  <c:v>4021.4444999999969</c:v>
                </c:pt>
                <c:pt idx="607">
                  <c:v>4028.8225999999968</c:v>
                </c:pt>
                <c:pt idx="608">
                  <c:v>4036.2006999999967</c:v>
                </c:pt>
                <c:pt idx="609">
                  <c:v>4043.6499999999969</c:v>
                </c:pt>
                <c:pt idx="610">
                  <c:v>4051.0992999999971</c:v>
                </c:pt>
                <c:pt idx="611">
                  <c:v>4058.1925999999971</c:v>
                </c:pt>
                <c:pt idx="612">
                  <c:v>4065.4282999999973</c:v>
                </c:pt>
                <c:pt idx="613">
                  <c:v>4072.6639999999975</c:v>
                </c:pt>
                <c:pt idx="614">
                  <c:v>4079.8996999999977</c:v>
                </c:pt>
                <c:pt idx="615">
                  <c:v>4087.2777999999976</c:v>
                </c:pt>
                <c:pt idx="616">
                  <c:v>4094.4422999999974</c:v>
                </c:pt>
                <c:pt idx="617">
                  <c:v>4101.5355999999974</c:v>
                </c:pt>
                <c:pt idx="618">
                  <c:v>4108.3440999999975</c:v>
                </c:pt>
                <c:pt idx="619">
                  <c:v>4114.3903999999975</c:v>
                </c:pt>
                <c:pt idx="620">
                  <c:v>4119.4366999999975</c:v>
                </c:pt>
                <c:pt idx="621">
                  <c:v>4124.7855999999974</c:v>
                </c:pt>
                <c:pt idx="622">
                  <c:v>4130.2056999999977</c:v>
                </c:pt>
                <c:pt idx="623">
                  <c:v>4135.839399999998</c:v>
                </c:pt>
                <c:pt idx="624">
                  <c:v>4141.8290999999981</c:v>
                </c:pt>
                <c:pt idx="625">
                  <c:v>4148.2459999999983</c:v>
                </c:pt>
                <c:pt idx="626">
                  <c:v>4154.4492999999984</c:v>
                </c:pt>
                <c:pt idx="627">
                  <c:v>4161.0085999999983</c:v>
                </c:pt>
                <c:pt idx="628">
                  <c:v>4167.7102999999979</c:v>
                </c:pt>
                <c:pt idx="629">
                  <c:v>4174.8391999999976</c:v>
                </c:pt>
                <c:pt idx="630">
                  <c:v>4181.8256999999976</c:v>
                </c:pt>
                <c:pt idx="631">
                  <c:v>4189.0257999999976</c:v>
                </c:pt>
                <c:pt idx="632">
                  <c:v>4196.3682999999974</c:v>
                </c:pt>
                <c:pt idx="633">
                  <c:v>4203.6395999999977</c:v>
                </c:pt>
                <c:pt idx="634">
                  <c:v>4211.1244999999981</c:v>
                </c:pt>
                <c:pt idx="635">
                  <c:v>4218.3957999999984</c:v>
                </c:pt>
                <c:pt idx="636">
                  <c:v>4226.0942999999988</c:v>
                </c:pt>
                <c:pt idx="637">
                  <c:v>4234.0775999999987</c:v>
                </c:pt>
                <c:pt idx="638">
                  <c:v>4242.2744999999986</c:v>
                </c:pt>
                <c:pt idx="639">
                  <c:v>4250.1865999999982</c:v>
                </c:pt>
                <c:pt idx="640">
                  <c:v>4258.1698999999981</c:v>
                </c:pt>
                <c:pt idx="641">
                  <c:v>4266.580399999998</c:v>
                </c:pt>
                <c:pt idx="642">
                  <c:v>4275.204499999998</c:v>
                </c:pt>
                <c:pt idx="643">
                  <c:v>4283.4725999999982</c:v>
                </c:pt>
                <c:pt idx="644">
                  <c:v>4291.5982999999978</c:v>
                </c:pt>
                <c:pt idx="645">
                  <c:v>4300.1511999999975</c:v>
                </c:pt>
                <c:pt idx="646">
                  <c:v>4308.3480999999974</c:v>
                </c:pt>
                <c:pt idx="647">
                  <c:v>4316.6873999999971</c:v>
                </c:pt>
                <c:pt idx="648">
                  <c:v>4325.0266999999967</c:v>
                </c:pt>
                <c:pt idx="649">
                  <c:v>4333.2235999999966</c:v>
                </c:pt>
                <c:pt idx="650">
                  <c:v>4341.8476999999966</c:v>
                </c:pt>
                <c:pt idx="651">
                  <c:v>4350.8989999999967</c:v>
                </c:pt>
                <c:pt idx="652">
                  <c:v>4359.8790999999965</c:v>
                </c:pt>
                <c:pt idx="653">
                  <c:v>4369.0015999999969</c:v>
                </c:pt>
                <c:pt idx="654">
                  <c:v>4378.4088999999967</c:v>
                </c:pt>
                <c:pt idx="655">
                  <c:v>4387.3889999999965</c:v>
                </c:pt>
                <c:pt idx="656">
                  <c:v>4395.9418999999962</c:v>
                </c:pt>
                <c:pt idx="657">
                  <c:v>4404.1387999999961</c:v>
                </c:pt>
                <c:pt idx="658">
                  <c:v>4412.0508999999956</c:v>
                </c:pt>
                <c:pt idx="659">
                  <c:v>4420.1765999999952</c:v>
                </c:pt>
                <c:pt idx="660">
                  <c:v>4428.7294999999949</c:v>
                </c:pt>
                <c:pt idx="661">
                  <c:v>4437.4959999999946</c:v>
                </c:pt>
                <c:pt idx="662">
                  <c:v>4446.5472999999947</c:v>
                </c:pt>
                <c:pt idx="663">
                  <c:v>4455.1713999999947</c:v>
                </c:pt>
                <c:pt idx="664">
                  <c:v>4463.7242999999944</c:v>
                </c:pt>
                <c:pt idx="665">
                  <c:v>4472.2771999999941</c:v>
                </c:pt>
                <c:pt idx="666">
                  <c:v>4481.1860999999944</c:v>
                </c:pt>
                <c:pt idx="667">
                  <c:v>4489.9525999999942</c:v>
                </c:pt>
                <c:pt idx="668">
                  <c:v>4499.0750999999946</c:v>
                </c:pt>
                <c:pt idx="669">
                  <c:v>4507.9127999999946</c:v>
                </c:pt>
                <c:pt idx="670">
                  <c:v>4516.3232999999946</c:v>
                </c:pt>
                <c:pt idx="671">
                  <c:v>4524.5201999999945</c:v>
                </c:pt>
                <c:pt idx="672">
                  <c:v>4532.5746999999947</c:v>
                </c:pt>
                <c:pt idx="673">
                  <c:v>4540.7715999999946</c:v>
                </c:pt>
                <c:pt idx="674">
                  <c:v>4549.3244999999943</c:v>
                </c:pt>
                <c:pt idx="675">
                  <c:v>4557.8773999999939</c:v>
                </c:pt>
                <c:pt idx="676">
                  <c:v>4566.715099999994</c:v>
                </c:pt>
                <c:pt idx="677">
                  <c:v>4575.6239999999943</c:v>
                </c:pt>
                <c:pt idx="678">
                  <c:v>4584.3904999999941</c:v>
                </c:pt>
                <c:pt idx="679">
                  <c:v>4593.5841999999939</c:v>
                </c:pt>
                <c:pt idx="680">
                  <c:v>4603.1338999999934</c:v>
                </c:pt>
                <c:pt idx="681">
                  <c:v>4612.6123999999936</c:v>
                </c:pt>
                <c:pt idx="682">
                  <c:v>4622.1620999999932</c:v>
                </c:pt>
                <c:pt idx="683">
                  <c:v>4631.4269999999933</c:v>
                </c:pt>
                <c:pt idx="684">
                  <c:v>4640.4782999999934</c:v>
                </c:pt>
                <c:pt idx="685">
                  <c:v>4649.3159999999934</c:v>
                </c:pt>
                <c:pt idx="686">
                  <c:v>4658.2248999999938</c:v>
                </c:pt>
                <c:pt idx="687">
                  <c:v>4667.1337999999942</c:v>
                </c:pt>
                <c:pt idx="688">
                  <c:v>4675.6866999999938</c:v>
                </c:pt>
                <c:pt idx="689">
                  <c:v>4684.0971999999938</c:v>
                </c:pt>
                <c:pt idx="690">
                  <c:v>4692.7212999999938</c:v>
                </c:pt>
                <c:pt idx="691">
                  <c:v>4701.1317999999937</c:v>
                </c:pt>
                <c:pt idx="692">
                  <c:v>4709.5422999999937</c:v>
                </c:pt>
                <c:pt idx="693">
                  <c:v>4718.3799999999937</c:v>
                </c:pt>
                <c:pt idx="694">
                  <c:v>4727.3600999999935</c:v>
                </c:pt>
                <c:pt idx="695">
                  <c:v>4736.4113999999936</c:v>
                </c:pt>
                <c:pt idx="696">
                  <c:v>4745.3202999999939</c:v>
                </c:pt>
                <c:pt idx="697">
                  <c:v>4753.8731999999936</c:v>
                </c:pt>
                <c:pt idx="698">
                  <c:v>4762.3548999999939</c:v>
                </c:pt>
                <c:pt idx="699">
                  <c:v>4770.8365999999942</c:v>
                </c:pt>
                <c:pt idx="700">
                  <c:v>4779.1046999999944</c:v>
                </c:pt>
                <c:pt idx="701">
                  <c:v>4787.230399999994</c:v>
                </c:pt>
                <c:pt idx="702">
                  <c:v>4795.2848999999942</c:v>
                </c:pt>
                <c:pt idx="703">
                  <c:v>4803.054599999994</c:v>
                </c:pt>
                <c:pt idx="704">
                  <c:v>4810.5394999999944</c:v>
                </c:pt>
                <c:pt idx="705">
                  <c:v>4818.1667999999945</c:v>
                </c:pt>
                <c:pt idx="706">
                  <c:v>4825.9364999999943</c:v>
                </c:pt>
                <c:pt idx="707">
                  <c:v>4833.3501999999944</c:v>
                </c:pt>
                <c:pt idx="708">
                  <c:v>4840.4078999999947</c:v>
                </c:pt>
                <c:pt idx="709">
                  <c:v>4847.465599999995</c:v>
                </c:pt>
                <c:pt idx="710">
                  <c:v>4854.5944999999947</c:v>
                </c:pt>
                <c:pt idx="711">
                  <c:v>4861.5097999999944</c:v>
                </c:pt>
                <c:pt idx="712">
                  <c:v>4868.6386999999941</c:v>
                </c:pt>
                <c:pt idx="713">
                  <c:v>4875.6963999999944</c:v>
                </c:pt>
                <c:pt idx="714">
                  <c:v>4882.9676999999947</c:v>
                </c:pt>
                <c:pt idx="715">
                  <c:v>4890.238999999995</c:v>
                </c:pt>
                <c:pt idx="716">
                  <c:v>4897.3678999999947</c:v>
                </c:pt>
                <c:pt idx="717">
                  <c:v>4904.425599999995</c:v>
                </c:pt>
                <c:pt idx="718">
                  <c:v>4911.625699999995</c:v>
                </c:pt>
                <c:pt idx="719">
                  <c:v>4918.398599999995</c:v>
                </c:pt>
                <c:pt idx="720">
                  <c:v>4925.385099999995</c:v>
                </c:pt>
                <c:pt idx="721">
                  <c:v>4932.585199999995</c:v>
                </c:pt>
                <c:pt idx="722">
                  <c:v>4939.7140999999947</c:v>
                </c:pt>
                <c:pt idx="723">
                  <c:v>4946.4869999999946</c:v>
                </c:pt>
                <c:pt idx="724">
                  <c:v>4953.0462999999945</c:v>
                </c:pt>
                <c:pt idx="725">
                  <c:v>4959.2495999999946</c:v>
                </c:pt>
                <c:pt idx="726">
                  <c:v>4965.1680999999944</c:v>
                </c:pt>
                <c:pt idx="727">
                  <c:v>4971.3001999999942</c:v>
                </c:pt>
                <c:pt idx="728">
                  <c:v>4977.6458999999941</c:v>
                </c:pt>
                <c:pt idx="729">
                  <c:v>4983.9203999999945</c:v>
                </c:pt>
                <c:pt idx="730">
                  <c:v>4990.3372999999947</c:v>
                </c:pt>
                <c:pt idx="731">
                  <c:v>4996.8965999999946</c:v>
                </c:pt>
                <c:pt idx="732">
                  <c:v>5003.171099999995</c:v>
                </c:pt>
                <c:pt idx="733">
                  <c:v>5009.1607999999951</c:v>
                </c:pt>
                <c:pt idx="734">
                  <c:v>5015.1504999999952</c:v>
                </c:pt>
                <c:pt idx="735">
                  <c:v>5020.9265999999952</c:v>
                </c:pt>
                <c:pt idx="736">
                  <c:v>5026.3466999999955</c:v>
                </c:pt>
                <c:pt idx="737">
                  <c:v>5031.4819999999954</c:v>
                </c:pt>
                <c:pt idx="738">
                  <c:v>5036.6884999999957</c:v>
                </c:pt>
                <c:pt idx="739">
                  <c:v>5042.0373999999956</c:v>
                </c:pt>
                <c:pt idx="740">
                  <c:v>5047.2438999999958</c:v>
                </c:pt>
                <c:pt idx="741">
                  <c:v>5052.3791999999958</c:v>
                </c:pt>
                <c:pt idx="742">
                  <c:v>5057.7280999999957</c:v>
                </c:pt>
                <c:pt idx="743">
                  <c:v>5062.7921999999953</c:v>
                </c:pt>
                <c:pt idx="744">
                  <c:v>5067.6426999999949</c:v>
                </c:pt>
                <c:pt idx="745">
                  <c:v>5072.6355999999951</c:v>
                </c:pt>
                <c:pt idx="746">
                  <c:v>5077.770899999995</c:v>
                </c:pt>
                <c:pt idx="747">
                  <c:v>5082.5501999999951</c:v>
                </c:pt>
                <c:pt idx="748">
                  <c:v>5086.9022999999952</c:v>
                </c:pt>
                <c:pt idx="749">
                  <c:v>5091.0407999999952</c:v>
                </c:pt>
                <c:pt idx="750">
                  <c:v>5095.2504999999956</c:v>
                </c:pt>
                <c:pt idx="751">
                  <c:v>5099.3177999999953</c:v>
                </c:pt>
                <c:pt idx="752">
                  <c:v>5103.1002999999955</c:v>
                </c:pt>
                <c:pt idx="753">
                  <c:v>5106.5267999999951</c:v>
                </c:pt>
                <c:pt idx="754">
                  <c:v>5109.6684999999952</c:v>
                </c:pt>
                <c:pt idx="755">
                  <c:v>5112.525399999995</c:v>
                </c:pt>
                <c:pt idx="756">
                  <c:v>5115.239899999995</c:v>
                </c:pt>
                <c:pt idx="757">
                  <c:v>5117.6695999999947</c:v>
                </c:pt>
                <c:pt idx="758">
                  <c:v>5119.8856999999944</c:v>
                </c:pt>
                <c:pt idx="759">
                  <c:v>5121.9593999999943</c:v>
                </c:pt>
                <c:pt idx="760">
                  <c:v>5123.8906999999945</c:v>
                </c:pt>
                <c:pt idx="761">
                  <c:v>5125.8219999999947</c:v>
                </c:pt>
                <c:pt idx="762">
                  <c:v>5128.2516999999943</c:v>
                </c:pt>
                <c:pt idx="763">
                  <c:v>5130.9928999999947</c:v>
                </c:pt>
                <c:pt idx="764">
                  <c:v>5133.4225999999944</c:v>
                </c:pt>
                <c:pt idx="765">
                  <c:v>5135.8522999999941</c:v>
                </c:pt>
                <c:pt idx="766">
                  <c:v>5138.4688999999944</c:v>
                </c:pt>
                <c:pt idx="767">
                  <c:v>5140.9608999999946</c:v>
                </c:pt>
                <c:pt idx="768">
                  <c:v>5143.5151999999944</c:v>
                </c:pt>
                <c:pt idx="769">
                  <c:v>5146.5678999999946</c:v>
                </c:pt>
                <c:pt idx="770">
                  <c:v>5149.2467999999944</c:v>
                </c:pt>
                <c:pt idx="771">
                  <c:v>5151.551899999994</c:v>
                </c:pt>
                <c:pt idx="772">
                  <c:v>5154.1061999999938</c:v>
                </c:pt>
                <c:pt idx="773">
                  <c:v>5156.4735999999939</c:v>
                </c:pt>
                <c:pt idx="774">
                  <c:v>5158.840999999994</c:v>
                </c:pt>
                <c:pt idx="775">
                  <c:v>5161.3952999999938</c:v>
                </c:pt>
                <c:pt idx="776">
                  <c:v>5163.5757999999942</c:v>
                </c:pt>
                <c:pt idx="777">
                  <c:v>5165.7562999999946</c:v>
                </c:pt>
                <c:pt idx="778">
                  <c:v>5167.6875999999947</c:v>
                </c:pt>
                <c:pt idx="779">
                  <c:v>5169.2450999999946</c:v>
                </c:pt>
                <c:pt idx="780">
                  <c:v>5170.4910999999947</c:v>
                </c:pt>
                <c:pt idx="781">
                  <c:v>5171.4878999999946</c:v>
                </c:pt>
                <c:pt idx="782">
                  <c:v>5172.4846999999945</c:v>
                </c:pt>
                <c:pt idx="783">
                  <c:v>5173.8552999999947</c:v>
                </c:pt>
                <c:pt idx="784">
                  <c:v>5175.0389999999943</c:v>
                </c:pt>
                <c:pt idx="785">
                  <c:v>5176.2226999999939</c:v>
                </c:pt>
                <c:pt idx="786">
                  <c:v>5177.7178999999942</c:v>
                </c:pt>
                <c:pt idx="787">
                  <c:v>5179.3376999999946</c:v>
                </c:pt>
                <c:pt idx="788">
                  <c:v>5181.2066999999943</c:v>
                </c:pt>
                <c:pt idx="789">
                  <c:v>5183.2625999999946</c:v>
                </c:pt>
                <c:pt idx="790">
                  <c:v>5185.5053999999946</c:v>
                </c:pt>
                <c:pt idx="791">
                  <c:v>5187.6858999999949</c:v>
                </c:pt>
                <c:pt idx="792">
                  <c:v>5189.7417999999952</c:v>
                </c:pt>
                <c:pt idx="793">
                  <c:v>5191.735399999995</c:v>
                </c:pt>
                <c:pt idx="794">
                  <c:v>5193.7912999999953</c:v>
                </c:pt>
                <c:pt idx="795">
                  <c:v>5196.220999999995</c:v>
                </c:pt>
                <c:pt idx="796">
                  <c:v>5198.8998999999949</c:v>
                </c:pt>
                <c:pt idx="797">
                  <c:v>5201.827999999995</c:v>
                </c:pt>
                <c:pt idx="798">
                  <c:v>5204.3822999999948</c:v>
                </c:pt>
                <c:pt idx="799">
                  <c:v>5207.0611999999946</c:v>
                </c:pt>
                <c:pt idx="800">
                  <c:v>5209.6777999999949</c:v>
                </c:pt>
                <c:pt idx="801">
                  <c:v>5212.4189999999953</c:v>
                </c:pt>
                <c:pt idx="802">
                  <c:v>5215.2224999999953</c:v>
                </c:pt>
                <c:pt idx="803">
                  <c:v>5218.0882999999949</c:v>
                </c:pt>
                <c:pt idx="804">
                  <c:v>5221.2032999999947</c:v>
                </c:pt>
                <c:pt idx="805">
                  <c:v>5224.5674999999947</c:v>
                </c:pt>
                <c:pt idx="806">
                  <c:v>5228.1808999999948</c:v>
                </c:pt>
                <c:pt idx="807">
                  <c:v>5231.9188999999951</c:v>
                </c:pt>
                <c:pt idx="808">
                  <c:v>5235.719199999995</c:v>
                </c:pt>
                <c:pt idx="809">
                  <c:v>5239.8932999999952</c:v>
                </c:pt>
                <c:pt idx="810">
                  <c:v>5243.9427999999953</c:v>
                </c:pt>
                <c:pt idx="811">
                  <c:v>5247.8053999999956</c:v>
                </c:pt>
                <c:pt idx="812">
                  <c:v>5251.7925999999952</c:v>
                </c:pt>
                <c:pt idx="813">
                  <c:v>5256.0912999999955</c:v>
                </c:pt>
                <c:pt idx="814">
                  <c:v>5260.6391999999951</c:v>
                </c:pt>
                <c:pt idx="815">
                  <c:v>5264.8132999999953</c:v>
                </c:pt>
                <c:pt idx="816">
                  <c:v>5269.2988999999952</c:v>
                </c:pt>
                <c:pt idx="817">
                  <c:v>5274.2828999999956</c:v>
                </c:pt>
                <c:pt idx="818">
                  <c:v>5279.4537999999957</c:v>
                </c:pt>
                <c:pt idx="819">
                  <c:v>5284.5000999999957</c:v>
                </c:pt>
                <c:pt idx="820">
                  <c:v>5289.8578999999954</c:v>
                </c:pt>
                <c:pt idx="821">
                  <c:v>5295.2156999999952</c:v>
                </c:pt>
                <c:pt idx="822">
                  <c:v>5300.6446999999953</c:v>
                </c:pt>
                <c:pt idx="823">
                  <c:v>5305.9312999999956</c:v>
                </c:pt>
                <c:pt idx="824">
                  <c:v>5311.2890999999954</c:v>
                </c:pt>
                <c:pt idx="825">
                  <c:v>5316.6468999999952</c:v>
                </c:pt>
                <c:pt idx="826">
                  <c:v>5321.9334999999955</c:v>
                </c:pt>
                <c:pt idx="827">
                  <c:v>5327.1488999999956</c:v>
                </c:pt>
                <c:pt idx="828">
                  <c:v>5332.2930999999953</c:v>
                </c:pt>
                <c:pt idx="829">
                  <c:v>5337.5084999999954</c:v>
                </c:pt>
                <c:pt idx="830">
                  <c:v>5342.7238999999954</c:v>
                </c:pt>
                <c:pt idx="831">
                  <c:v>5347.8680999999951</c:v>
                </c:pt>
                <c:pt idx="832">
                  <c:v>5352.7986999999948</c:v>
                </c:pt>
                <c:pt idx="833">
                  <c:v>5357.8716999999951</c:v>
                </c:pt>
                <c:pt idx="834">
                  <c:v>5362.9446999999955</c:v>
                </c:pt>
                <c:pt idx="835">
                  <c:v>5368.0176999999958</c:v>
                </c:pt>
                <c:pt idx="836">
                  <c:v>5373.0906999999961</c:v>
                </c:pt>
                <c:pt idx="837">
                  <c:v>5378.2348999999958</c:v>
                </c:pt>
                <c:pt idx="838">
                  <c:v>5383.2366999999958</c:v>
                </c:pt>
                <c:pt idx="839">
                  <c:v>5388.0960999999961</c:v>
                </c:pt>
                <c:pt idx="840">
                  <c:v>5392.9554999999964</c:v>
                </c:pt>
                <c:pt idx="841">
                  <c:v>5397.6012999999966</c:v>
                </c:pt>
                <c:pt idx="842">
                  <c:v>5402.0334999999968</c:v>
                </c:pt>
                <c:pt idx="843">
                  <c:v>5406.3944999999967</c:v>
                </c:pt>
                <c:pt idx="844">
                  <c:v>5410.6842999999963</c:v>
                </c:pt>
                <c:pt idx="845">
                  <c:v>5414.8316999999961</c:v>
                </c:pt>
                <c:pt idx="846">
                  <c:v>5419.0502999999962</c:v>
                </c:pt>
                <c:pt idx="847">
                  <c:v>5423.3400999999958</c:v>
                </c:pt>
                <c:pt idx="848">
                  <c:v>5427.772299999996</c:v>
                </c:pt>
                <c:pt idx="849">
                  <c:v>5431.9908999999961</c:v>
                </c:pt>
                <c:pt idx="850">
                  <c:v>5436.138299999996</c:v>
                </c:pt>
                <c:pt idx="851">
                  <c:v>5440.1432999999961</c:v>
                </c:pt>
                <c:pt idx="852">
                  <c:v>5444.0770999999959</c:v>
                </c:pt>
                <c:pt idx="853">
                  <c:v>5447.7972999999956</c:v>
                </c:pt>
                <c:pt idx="854">
                  <c:v>5451.659899999996</c:v>
                </c:pt>
                <c:pt idx="855">
                  <c:v>5455.5224999999964</c:v>
                </c:pt>
                <c:pt idx="856">
                  <c:v>5459.5274999999965</c:v>
                </c:pt>
                <c:pt idx="857">
                  <c:v>5463.3188999999966</c:v>
                </c:pt>
                <c:pt idx="858">
                  <c:v>5467.2526999999964</c:v>
                </c:pt>
                <c:pt idx="859">
                  <c:v>5471.2576999999965</c:v>
                </c:pt>
                <c:pt idx="860">
                  <c:v>5475.3338999999969</c:v>
                </c:pt>
                <c:pt idx="861">
                  <c:v>5479.4812999999967</c:v>
                </c:pt>
                <c:pt idx="862">
                  <c:v>5483.9846999999963</c:v>
                </c:pt>
                <c:pt idx="863">
                  <c:v>5488.4880999999959</c:v>
                </c:pt>
                <c:pt idx="864">
                  <c:v>5493.1338999999962</c:v>
                </c:pt>
                <c:pt idx="865">
                  <c:v>5497.9932999999965</c:v>
                </c:pt>
                <c:pt idx="866">
                  <c:v>5502.7814999999964</c:v>
                </c:pt>
                <c:pt idx="867">
                  <c:v>5507.8544999999967</c:v>
                </c:pt>
                <c:pt idx="868">
                  <c:v>5512.9274999999971</c:v>
                </c:pt>
                <c:pt idx="869">
                  <c:v>5517.8580999999967</c:v>
                </c:pt>
                <c:pt idx="870">
                  <c:v>5523.1446999999971</c:v>
                </c:pt>
                <c:pt idx="871">
                  <c:v>5528.6448999999975</c:v>
                </c:pt>
                <c:pt idx="872">
                  <c:v>5534.2874999999976</c:v>
                </c:pt>
                <c:pt idx="873">
                  <c:v>5540.0012999999981</c:v>
                </c:pt>
                <c:pt idx="874">
                  <c:v>5545.9286999999977</c:v>
                </c:pt>
                <c:pt idx="875">
                  <c:v>5551.9984999999979</c:v>
                </c:pt>
                <c:pt idx="876">
                  <c:v>5558.0682999999981</c:v>
                </c:pt>
                <c:pt idx="877">
                  <c:v>5564.066899999998</c:v>
                </c:pt>
                <c:pt idx="878">
                  <c:v>5570.0654999999979</c:v>
                </c:pt>
                <c:pt idx="879">
                  <c:v>5576.0640999999978</c:v>
                </c:pt>
                <c:pt idx="880">
                  <c:v>5582.2762999999977</c:v>
                </c:pt>
                <c:pt idx="881">
                  <c:v>5588.8444999999974</c:v>
                </c:pt>
                <c:pt idx="882">
                  <c:v>5595.6262999999972</c:v>
                </c:pt>
                <c:pt idx="883">
                  <c:v>5602.6928999999973</c:v>
                </c:pt>
                <c:pt idx="884">
                  <c:v>5609.7594999999974</c:v>
                </c:pt>
                <c:pt idx="885">
                  <c:v>5616.9684999999972</c:v>
                </c:pt>
                <c:pt idx="886">
                  <c:v>5624.1774999999971</c:v>
                </c:pt>
                <c:pt idx="887">
                  <c:v>5631.2440999999972</c:v>
                </c:pt>
                <c:pt idx="888">
                  <c:v>5638.5954999999967</c:v>
                </c:pt>
                <c:pt idx="889">
                  <c:v>5645.9468999999963</c:v>
                </c:pt>
                <c:pt idx="890">
                  <c:v>5653.3694999999962</c:v>
                </c:pt>
                <c:pt idx="891">
                  <c:v>5660.6496999999963</c:v>
                </c:pt>
                <c:pt idx="892">
                  <c:v>5667.7874999999967</c:v>
                </c:pt>
                <c:pt idx="893">
                  <c:v>5675.2100999999966</c:v>
                </c:pt>
                <c:pt idx="894">
                  <c:v>5682.7750999999962</c:v>
                </c:pt>
                <c:pt idx="895">
                  <c:v>5690.5536999999958</c:v>
                </c:pt>
                <c:pt idx="896">
                  <c:v>5698.4034999999958</c:v>
                </c:pt>
                <c:pt idx="897">
                  <c:v>5706.3244999999961</c:v>
                </c:pt>
                <c:pt idx="898">
                  <c:v>5714.5302999999958</c:v>
                </c:pt>
                <c:pt idx="899">
                  <c:v>5722.8784999999962</c:v>
                </c:pt>
                <c:pt idx="900">
                  <c:v>5731.0842999999959</c:v>
                </c:pt>
                <c:pt idx="901">
                  <c:v>5739.1476999999959</c:v>
                </c:pt>
                <c:pt idx="902">
                  <c:v>5747.1398999999956</c:v>
                </c:pt>
                <c:pt idx="903">
                  <c:v>5755.4168999999956</c:v>
                </c:pt>
                <c:pt idx="904">
                  <c:v>5763.978699999996</c:v>
                </c:pt>
                <c:pt idx="905">
                  <c:v>5772.3980999999958</c:v>
                </c:pt>
                <c:pt idx="906">
                  <c:v>5781.1734999999962</c:v>
                </c:pt>
                <c:pt idx="907">
                  <c:v>5789.8776999999964</c:v>
                </c:pt>
                <c:pt idx="908">
                  <c:v>5798.4394999999968</c:v>
                </c:pt>
                <c:pt idx="909">
                  <c:v>5807.2148999999972</c:v>
                </c:pt>
                <c:pt idx="910">
                  <c:v>5816.2750999999971</c:v>
                </c:pt>
                <c:pt idx="911">
                  <c:v>5825.4064999999973</c:v>
                </c:pt>
                <c:pt idx="912">
                  <c:v>5834.6802999999973</c:v>
                </c:pt>
                <c:pt idx="913">
                  <c:v>5844.1676999999972</c:v>
                </c:pt>
                <c:pt idx="914">
                  <c:v>5853.8686999999973</c:v>
                </c:pt>
                <c:pt idx="915">
                  <c:v>5863.8544999999976</c:v>
                </c:pt>
                <c:pt idx="916">
                  <c:v>5874.1962999999978</c:v>
                </c:pt>
                <c:pt idx="917">
                  <c:v>5884.6804999999977</c:v>
                </c:pt>
                <c:pt idx="918">
                  <c:v>5895.2358999999979</c:v>
                </c:pt>
                <c:pt idx="919">
                  <c:v>5905.6488999999974</c:v>
                </c:pt>
                <c:pt idx="920">
                  <c:v>5916.2042999999976</c:v>
                </c:pt>
                <c:pt idx="921">
                  <c:v>5926.9020999999975</c:v>
                </c:pt>
                <c:pt idx="922">
                  <c:v>5937.7422999999972</c:v>
                </c:pt>
                <c:pt idx="923">
                  <c:v>5948.6536999999971</c:v>
                </c:pt>
                <c:pt idx="924">
                  <c:v>5959.6362999999974</c:v>
                </c:pt>
                <c:pt idx="925">
                  <c:v>5970.6900999999971</c:v>
                </c:pt>
                <c:pt idx="926">
                  <c:v>5981.7438999999968</c:v>
                </c:pt>
                <c:pt idx="927">
                  <c:v>5993.0112999999965</c:v>
                </c:pt>
                <c:pt idx="928">
                  <c:v>6004.2074999999968</c:v>
                </c:pt>
                <c:pt idx="929">
                  <c:v>6015.7596999999969</c:v>
                </c:pt>
                <c:pt idx="930">
                  <c:v>6027.525499999997</c:v>
                </c:pt>
                <c:pt idx="931">
                  <c:v>6039.4336999999969</c:v>
                </c:pt>
                <c:pt idx="932">
                  <c:v>6051.5554999999968</c:v>
                </c:pt>
                <c:pt idx="933">
                  <c:v>6063.8196999999964</c:v>
                </c:pt>
                <c:pt idx="934">
                  <c:v>6076.2262999999966</c:v>
                </c:pt>
                <c:pt idx="935">
                  <c:v>6088.7752999999966</c:v>
                </c:pt>
                <c:pt idx="936">
                  <c:v>6101.2530999999963</c:v>
                </c:pt>
                <c:pt idx="937">
                  <c:v>6113.8732999999966</c:v>
                </c:pt>
                <c:pt idx="938">
                  <c:v>6126.6358999999966</c:v>
                </c:pt>
                <c:pt idx="939">
                  <c:v>6139.6120999999966</c:v>
                </c:pt>
                <c:pt idx="940">
                  <c:v>6152.8018999999967</c:v>
                </c:pt>
                <c:pt idx="941">
                  <c:v>6165.9204999999965</c:v>
                </c:pt>
                <c:pt idx="942">
                  <c:v>6178.9678999999969</c:v>
                </c:pt>
                <c:pt idx="943">
                  <c:v>6192.0152999999973</c:v>
                </c:pt>
                <c:pt idx="944">
                  <c:v>6204.920299999997</c:v>
                </c:pt>
                <c:pt idx="945">
                  <c:v>6218.0388999999968</c:v>
                </c:pt>
                <c:pt idx="946">
                  <c:v>6231.0150999999969</c:v>
                </c:pt>
                <c:pt idx="947">
                  <c:v>6243.9200999999966</c:v>
                </c:pt>
                <c:pt idx="948">
                  <c:v>6257.1098999999967</c:v>
                </c:pt>
                <c:pt idx="949">
                  <c:v>6270.4420999999966</c:v>
                </c:pt>
                <c:pt idx="950">
                  <c:v>6283.703099999997</c:v>
                </c:pt>
                <c:pt idx="951">
                  <c:v>6297.2488999999969</c:v>
                </c:pt>
                <c:pt idx="952">
                  <c:v>6310.7234999999964</c:v>
                </c:pt>
                <c:pt idx="953">
                  <c:v>6324.198099999996</c:v>
                </c:pt>
                <c:pt idx="954">
                  <c:v>6337.8150999999962</c:v>
                </c:pt>
                <c:pt idx="955">
                  <c:v>6351.5032999999958</c:v>
                </c:pt>
                <c:pt idx="956">
                  <c:v>6365.333899999996</c:v>
                </c:pt>
                <c:pt idx="957">
                  <c:v>6379.0932999999959</c:v>
                </c:pt>
                <c:pt idx="958">
                  <c:v>6392.9950999999955</c:v>
                </c:pt>
                <c:pt idx="959">
                  <c:v>6407.1816999999955</c:v>
                </c:pt>
                <c:pt idx="960">
                  <c:v>6421.7242999999953</c:v>
                </c:pt>
                <c:pt idx="961">
                  <c:v>6436.1956999999957</c:v>
                </c:pt>
                <c:pt idx="962">
                  <c:v>6450.5246999999954</c:v>
                </c:pt>
                <c:pt idx="963">
                  <c:v>6465.1384999999955</c:v>
                </c:pt>
                <c:pt idx="964">
                  <c:v>6480.0370999999959</c:v>
                </c:pt>
                <c:pt idx="965">
                  <c:v>6494.9356999999964</c:v>
                </c:pt>
                <c:pt idx="966">
                  <c:v>6510.0478999999959</c:v>
                </c:pt>
                <c:pt idx="967">
                  <c:v>6525.2312999999958</c:v>
                </c:pt>
                <c:pt idx="968">
                  <c:v>6540.7706999999955</c:v>
                </c:pt>
                <c:pt idx="969">
                  <c:v>6556.4524999999958</c:v>
                </c:pt>
                <c:pt idx="970">
                  <c:v>6572.2054999999955</c:v>
                </c:pt>
                <c:pt idx="971">
                  <c:v>6587.8872999999958</c:v>
                </c:pt>
                <c:pt idx="972">
                  <c:v>6603.5690999999961</c:v>
                </c:pt>
                <c:pt idx="973">
                  <c:v>6619.2508999999964</c:v>
                </c:pt>
                <c:pt idx="974">
                  <c:v>6635.2886999999964</c:v>
                </c:pt>
                <c:pt idx="975">
                  <c:v>6651.2552999999962</c:v>
                </c:pt>
                <c:pt idx="976">
                  <c:v>6667.2218999999959</c:v>
                </c:pt>
                <c:pt idx="977">
                  <c:v>6683.473299999996</c:v>
                </c:pt>
                <c:pt idx="978">
                  <c:v>6699.7958999999964</c:v>
                </c:pt>
                <c:pt idx="979">
                  <c:v>6716.1896999999963</c:v>
                </c:pt>
                <c:pt idx="980">
                  <c:v>6732.6546999999964</c:v>
                </c:pt>
                <c:pt idx="981">
                  <c:v>6749.0484999999962</c:v>
                </c:pt>
                <c:pt idx="982">
                  <c:v>6765.6558999999961</c:v>
                </c:pt>
                <c:pt idx="983">
                  <c:v>6782.1208999999963</c:v>
                </c:pt>
                <c:pt idx="984">
                  <c:v>6795.5509999999958</c:v>
                </c:pt>
                <c:pt idx="985">
                  <c:v>6806.3021999999955</c:v>
                </c:pt>
                <c:pt idx="986">
                  <c:v>6816.0921999999955</c:v>
                </c:pt>
                <c:pt idx="987">
                  <c:v>6825.1612999999952</c:v>
                </c:pt>
                <c:pt idx="988">
                  <c:v>6832.2901999999949</c:v>
                </c:pt>
                <c:pt idx="989">
                  <c:v>6838.7070999999951</c:v>
                </c:pt>
                <c:pt idx="990">
                  <c:v>6843.3172999999952</c:v>
                </c:pt>
                <c:pt idx="991">
                  <c:v>6846.2453999999952</c:v>
                </c:pt>
                <c:pt idx="992">
                  <c:v>6851.6832999999951</c:v>
                </c:pt>
                <c:pt idx="993">
                  <c:v>6858.7053999999953</c:v>
                </c:pt>
                <c:pt idx="994">
                  <c:v>6865.834299999995</c:v>
                </c:pt>
                <c:pt idx="995">
                  <c:v>6872.9809999999952</c:v>
                </c:pt>
                <c:pt idx="996">
                  <c:v>6880.2255999999952</c:v>
                </c:pt>
                <c:pt idx="997">
                  <c:v>6886.9539999999952</c:v>
                </c:pt>
                <c:pt idx="998">
                  <c:v>6893.5908999999956</c:v>
                </c:pt>
                <c:pt idx="999">
                  <c:v>6899.4566999999952</c:v>
                </c:pt>
                <c:pt idx="1000">
                  <c:v>6904.4495999999954</c:v>
                </c:pt>
                <c:pt idx="1001">
                  <c:v>6910.3509999999951</c:v>
                </c:pt>
                <c:pt idx="1002">
                  <c:v>6916.9974999999949</c:v>
                </c:pt>
                <c:pt idx="1003">
                  <c:v>6923.062299999995</c:v>
                </c:pt>
                <c:pt idx="1004">
                  <c:v>6929.833399999995</c:v>
                </c:pt>
                <c:pt idx="1005">
                  <c:v>6935.5898999999954</c:v>
                </c:pt>
                <c:pt idx="1006">
                  <c:v>6941.1167999999952</c:v>
                </c:pt>
                <c:pt idx="1007">
                  <c:v>6948.0854999999956</c:v>
                </c:pt>
                <c:pt idx="1008">
                  <c:v>6954.965199999996</c:v>
                </c:pt>
                <c:pt idx="1009">
                  <c:v>6961.8893999999964</c:v>
                </c:pt>
                <c:pt idx="1010">
                  <c:v>6968.8135999999968</c:v>
                </c:pt>
                <c:pt idx="1011">
                  <c:v>6975.7822999999971</c:v>
                </c:pt>
                <c:pt idx="1012">
                  <c:v>6982.7509999999975</c:v>
                </c:pt>
                <c:pt idx="1013">
                  <c:v>6989.8531999999977</c:v>
                </c:pt>
                <c:pt idx="1014">
                  <c:v>6997.0443999999979</c:v>
                </c:pt>
                <c:pt idx="1015">
                  <c:v>7004.2800999999981</c:v>
                </c:pt>
                <c:pt idx="1016">
                  <c:v>7011.6492999999982</c:v>
                </c:pt>
                <c:pt idx="1017">
                  <c:v>7019.1964999999982</c:v>
                </c:pt>
                <c:pt idx="1018">
                  <c:v>7026.6101999999983</c:v>
                </c:pt>
                <c:pt idx="1019">
                  <c:v>7033.9348999999984</c:v>
                </c:pt>
                <c:pt idx="1020">
                  <c:v>7041.3040999999985</c:v>
                </c:pt>
                <c:pt idx="1021">
                  <c:v>7048.5397999999986</c:v>
                </c:pt>
                <c:pt idx="1022">
                  <c:v>7055.6419999999989</c:v>
                </c:pt>
                <c:pt idx="1023">
                  <c:v>7062.8331999999991</c:v>
                </c:pt>
                <c:pt idx="1024">
                  <c:v>7069.9798999999994</c:v>
                </c:pt>
                <c:pt idx="1025">
                  <c:v>7077.2600999999995</c:v>
                </c:pt>
                <c:pt idx="1026">
                  <c:v>7084.4957999999997</c:v>
                </c:pt>
                <c:pt idx="1027">
                  <c:v>7091.9539999999997</c:v>
                </c:pt>
                <c:pt idx="1028">
                  <c:v>7099.4566999999997</c:v>
                </c:pt>
                <c:pt idx="1029">
                  <c:v>7107.0928999999996</c:v>
                </c:pt>
                <c:pt idx="1030">
                  <c:v>7114.6400999999996</c:v>
                </c:pt>
                <c:pt idx="1031">
                  <c:v>7122.3207999999995</c:v>
                </c:pt>
                <c:pt idx="1032">
                  <c:v>7129.9124999999995</c:v>
                </c:pt>
                <c:pt idx="1033">
                  <c:v>7137.3706999999995</c:v>
                </c:pt>
                <c:pt idx="1034">
                  <c:v>7145.0513999999994</c:v>
                </c:pt>
                <c:pt idx="1035">
                  <c:v>7152.7320999999993</c:v>
                </c:pt>
                <c:pt idx="1036">
                  <c:v>7160.2792999999992</c:v>
                </c:pt>
                <c:pt idx="1037">
                  <c:v>7167.9599999999991</c:v>
                </c:pt>
                <c:pt idx="1038">
                  <c:v>7175.8631999999989</c:v>
                </c:pt>
                <c:pt idx="1039">
                  <c:v>7183.6328999999987</c:v>
                </c:pt>
                <c:pt idx="1040">
                  <c:v>7191.4025999999985</c:v>
                </c:pt>
                <c:pt idx="1041">
                  <c:v>7198.3979999999983</c:v>
                </c:pt>
                <c:pt idx="1042">
                  <c:v>7203.0526999999984</c:v>
                </c:pt>
                <c:pt idx="1043">
                  <c:v>7205.8917999999985</c:v>
                </c:pt>
                <c:pt idx="1044">
                  <c:v>7207.6984999999986</c:v>
                </c:pt>
                <c:pt idx="1045">
                  <c:v>7208.3570999999984</c:v>
                </c:pt>
                <c:pt idx="1046">
                  <c:v>7208.3570999999984</c:v>
                </c:pt>
                <c:pt idx="1047">
                  <c:v>7208.3570999999984</c:v>
                </c:pt>
                <c:pt idx="1048">
                  <c:v>7208.3570999999984</c:v>
                </c:pt>
                <c:pt idx="1049">
                  <c:v>7208.3570999999984</c:v>
                </c:pt>
                <c:pt idx="1050">
                  <c:v>7208.3570999999984</c:v>
                </c:pt>
                <c:pt idx="1051">
                  <c:v>7208.3570999999984</c:v>
                </c:pt>
                <c:pt idx="1052">
                  <c:v>7208.3570999999984</c:v>
                </c:pt>
                <c:pt idx="1053">
                  <c:v>7208.3570999999984</c:v>
                </c:pt>
                <c:pt idx="1054">
                  <c:v>7209.2915999999987</c:v>
                </c:pt>
                <c:pt idx="1055">
                  <c:v>7212.335399999999</c:v>
                </c:pt>
                <c:pt idx="1056">
                  <c:v>7217.3905999999988</c:v>
                </c:pt>
                <c:pt idx="1057">
                  <c:v>7224.3770999999988</c:v>
                </c:pt>
                <c:pt idx="1058">
                  <c:v>7232.3603999999987</c:v>
                </c:pt>
                <c:pt idx="1059">
                  <c:v>7241.1535999999987</c:v>
                </c:pt>
                <c:pt idx="1060">
                  <c:v>7251.1482999999989</c:v>
                </c:pt>
                <c:pt idx="1061">
                  <c:v>7263.8930999999993</c:v>
                </c:pt>
                <c:pt idx="1062">
                  <c:v>7278.0173999999997</c:v>
                </c:pt>
                <c:pt idx="1063">
                  <c:v>7293.0672999999997</c:v>
                </c:pt>
                <c:pt idx="1064">
                  <c:v>7305.9811999999993</c:v>
                </c:pt>
                <c:pt idx="1065">
                  <c:v>7318.0139999999992</c:v>
                </c:pt>
                <c:pt idx="1066">
                  <c:v>7330.1357999999991</c:v>
                </c:pt>
                <c:pt idx="1067">
                  <c:v>7342.3910999999989</c:v>
                </c:pt>
                <c:pt idx="1068">
                  <c:v>7354.5128999999988</c:v>
                </c:pt>
                <c:pt idx="1069">
                  <c:v>7366.8571999999986</c:v>
                </c:pt>
                <c:pt idx="1070">
                  <c:v>7379.3794999999982</c:v>
                </c:pt>
                <c:pt idx="1071">
                  <c:v>7391.9017999999978</c:v>
                </c:pt>
                <c:pt idx="1072">
                  <c:v>7404.2015999999976</c:v>
                </c:pt>
                <c:pt idx="1073">
                  <c:v>7416.6348999999973</c:v>
                </c:pt>
                <c:pt idx="1074">
                  <c:v>7429.2906999999977</c:v>
                </c:pt>
                <c:pt idx="1075">
                  <c:v>7442.213499999998</c:v>
                </c:pt>
                <c:pt idx="1076">
                  <c:v>7455.1807999999983</c:v>
                </c:pt>
                <c:pt idx="1077">
                  <c:v>7468.1480999999985</c:v>
                </c:pt>
                <c:pt idx="1078">
                  <c:v>7481.0708999999988</c:v>
                </c:pt>
                <c:pt idx="1079">
                  <c:v>7493.7711999999992</c:v>
                </c:pt>
                <c:pt idx="1080">
                  <c:v>7506.6049999999996</c:v>
                </c:pt>
                <c:pt idx="1081">
                  <c:v>7519.2608</c:v>
                </c:pt>
                <c:pt idx="1082">
                  <c:v>7531.7830999999996</c:v>
                </c:pt>
                <c:pt idx="1083">
                  <c:v>7544.0383999999995</c:v>
                </c:pt>
                <c:pt idx="1084">
                  <c:v>7556.4716999999991</c:v>
                </c:pt>
                <c:pt idx="1085">
                  <c:v>7568.9049999999988</c:v>
                </c:pt>
                <c:pt idx="1086">
                  <c:v>7581.0712999999987</c:v>
                </c:pt>
                <c:pt idx="1087">
                  <c:v>7593.4600999999984</c:v>
                </c:pt>
                <c:pt idx="1088">
                  <c:v>7605.9378999999981</c:v>
                </c:pt>
                <c:pt idx="1089">
                  <c:v>7618.5491999999977</c:v>
                </c:pt>
                <c:pt idx="1090">
                  <c:v>7631.2049999999981</c:v>
                </c:pt>
                <c:pt idx="1091">
                  <c:v>7643.8162999999977</c:v>
                </c:pt>
                <c:pt idx="1092">
                  <c:v>7656.3385999999973</c:v>
                </c:pt>
                <c:pt idx="1093">
                  <c:v>7668.9498999999969</c:v>
                </c:pt>
                <c:pt idx="1094">
                  <c:v>7681.7391999999973</c:v>
                </c:pt>
                <c:pt idx="1095">
                  <c:v>7694.5729999999976</c:v>
                </c:pt>
                <c:pt idx="1096">
                  <c:v>7707.6292999999978</c:v>
                </c:pt>
                <c:pt idx="1097">
                  <c:v>7720.8635999999979</c:v>
                </c:pt>
                <c:pt idx="1098">
                  <c:v>7734.0978999999979</c:v>
                </c:pt>
                <c:pt idx="1099">
                  <c:v>7747.5101999999979</c:v>
                </c:pt>
                <c:pt idx="1100">
                  <c:v>7761.1449999999977</c:v>
                </c:pt>
                <c:pt idx="1101">
                  <c:v>7774.7797999999975</c:v>
                </c:pt>
                <c:pt idx="1102">
                  <c:v>7788.4145999999973</c:v>
                </c:pt>
                <c:pt idx="1103">
                  <c:v>7802.1383999999971</c:v>
                </c:pt>
                <c:pt idx="1104">
                  <c:v>7815.9511999999968</c:v>
                </c:pt>
                <c:pt idx="1105">
                  <c:v>7829.7194999999965</c:v>
                </c:pt>
                <c:pt idx="1106">
                  <c:v>7843.7102999999961</c:v>
                </c:pt>
                <c:pt idx="1107">
                  <c:v>7857.8345999999965</c:v>
                </c:pt>
                <c:pt idx="1108">
                  <c:v>7871.9588999999969</c:v>
                </c:pt>
                <c:pt idx="1109">
                  <c:v>7886.1721999999972</c:v>
                </c:pt>
                <c:pt idx="1110">
                  <c:v>7900.5634999999975</c:v>
                </c:pt>
                <c:pt idx="1111">
                  <c:v>7914.8657999999978</c:v>
                </c:pt>
                <c:pt idx="1112">
                  <c:v>7929.1235999999981</c:v>
                </c:pt>
                <c:pt idx="1113">
                  <c:v>7943.3368999999984</c:v>
                </c:pt>
                <c:pt idx="1114">
                  <c:v>7957.6391999999987</c:v>
                </c:pt>
                <c:pt idx="1115">
                  <c:v>7972.1639999999989</c:v>
                </c:pt>
                <c:pt idx="1116">
                  <c:v>7986.733299999999</c:v>
                </c:pt>
                <c:pt idx="1117">
                  <c:v>8001.3025999999991</c:v>
                </c:pt>
                <c:pt idx="1118">
                  <c:v>8015.8718999999992</c:v>
                </c:pt>
                <c:pt idx="1119">
                  <c:v>8030.3966999999993</c:v>
                </c:pt>
                <c:pt idx="1120">
                  <c:v>8044.8769999999995</c:v>
                </c:pt>
                <c:pt idx="1121">
                  <c:v>8059.3127999999997</c:v>
                </c:pt>
                <c:pt idx="1122">
                  <c:v>8073.7485999999999</c:v>
                </c:pt>
                <c:pt idx="1123">
                  <c:v>8088.0954000000002</c:v>
                </c:pt>
                <c:pt idx="1124">
                  <c:v>8102.5757000000003</c:v>
                </c:pt>
                <c:pt idx="1125">
                  <c:v>8117.1005000000005</c:v>
                </c:pt>
                <c:pt idx="1126">
                  <c:v>8131.6698000000006</c:v>
                </c:pt>
                <c:pt idx="1127">
                  <c:v>8146.2391000000007</c:v>
                </c:pt>
                <c:pt idx="1128">
                  <c:v>8161.0309000000007</c:v>
                </c:pt>
                <c:pt idx="1129">
                  <c:v>8175.8227000000006</c:v>
                </c:pt>
                <c:pt idx="1130">
                  <c:v>8190.5255000000006</c:v>
                </c:pt>
                <c:pt idx="1131">
                  <c:v>8205.4063000000006</c:v>
                </c:pt>
                <c:pt idx="1132">
                  <c:v>8220.1981000000014</c:v>
                </c:pt>
                <c:pt idx="1133">
                  <c:v>8235.1234000000022</c:v>
                </c:pt>
                <c:pt idx="1134">
                  <c:v>8250.1822000000029</c:v>
                </c:pt>
                <c:pt idx="1135">
                  <c:v>8265.4635000000035</c:v>
                </c:pt>
                <c:pt idx="1136">
                  <c:v>8280.833800000004</c:v>
                </c:pt>
                <c:pt idx="1137">
                  <c:v>8296.1151000000045</c:v>
                </c:pt>
                <c:pt idx="1138">
                  <c:v>8311.485400000005</c:v>
                </c:pt>
                <c:pt idx="1139">
                  <c:v>8326.9892000000054</c:v>
                </c:pt>
                <c:pt idx="1140">
                  <c:v>8342.6710000000057</c:v>
                </c:pt>
                <c:pt idx="1141">
                  <c:v>8358.5753000000059</c:v>
                </c:pt>
                <c:pt idx="1142">
                  <c:v>8372.8331000000053</c:v>
                </c:pt>
                <c:pt idx="1143">
                  <c:v>8386.2454000000052</c:v>
                </c:pt>
                <c:pt idx="1144">
                  <c:v>8398.7232000000058</c:v>
                </c:pt>
                <c:pt idx="1145">
                  <c:v>8412.2690000000057</c:v>
                </c:pt>
                <c:pt idx="1146">
                  <c:v>8425.0583000000061</c:v>
                </c:pt>
                <c:pt idx="1147">
                  <c:v>8438.0701000000063</c:v>
                </c:pt>
                <c:pt idx="1148">
                  <c:v>8451.2599000000064</c:v>
                </c:pt>
                <c:pt idx="1149">
                  <c:v>8463.693200000007</c:v>
                </c:pt>
                <c:pt idx="1150">
                  <c:v>8477.1055000000069</c:v>
                </c:pt>
                <c:pt idx="1151">
                  <c:v>8490.4733000000069</c:v>
                </c:pt>
                <c:pt idx="1152">
                  <c:v>8503.1736000000074</c:v>
                </c:pt>
                <c:pt idx="1153">
                  <c:v>8516.9419000000071</c:v>
                </c:pt>
                <c:pt idx="1154">
                  <c:v>8530.0427000000072</c:v>
                </c:pt>
                <c:pt idx="1155">
                  <c:v>8543.1880000000074</c:v>
                </c:pt>
                <c:pt idx="1156">
                  <c:v>8555.3988000000081</c:v>
                </c:pt>
                <c:pt idx="1157">
                  <c:v>8567.5206000000089</c:v>
                </c:pt>
                <c:pt idx="1158">
                  <c:v>8579.7670000000089</c:v>
                </c:pt>
                <c:pt idx="1159">
                  <c:v>8592.7788000000091</c:v>
                </c:pt>
                <c:pt idx="1160">
                  <c:v>8605.9241000000093</c:v>
                </c:pt>
                <c:pt idx="1161">
                  <c:v>8618.3129000000099</c:v>
                </c:pt>
                <c:pt idx="1162">
                  <c:v>8630.8352000000104</c:v>
                </c:pt>
                <c:pt idx="1163">
                  <c:v>8643.4465000000109</c:v>
                </c:pt>
                <c:pt idx="1164">
                  <c:v>8656.2803000000113</c:v>
                </c:pt>
                <c:pt idx="1165">
                  <c:v>8669.0251000000117</c:v>
                </c:pt>
                <c:pt idx="1166">
                  <c:v>8682.5086000000119</c:v>
                </c:pt>
                <c:pt idx="1167">
                  <c:v>8696.1612000000114</c:v>
                </c:pt>
                <c:pt idx="1168">
                  <c:v>8709.1018000000113</c:v>
                </c:pt>
                <c:pt idx="1169">
                  <c:v>8721.7665000000106</c:v>
                </c:pt>
                <c:pt idx="1170">
                  <c:v>8733.8438000000115</c:v>
                </c:pt>
                <c:pt idx="1171">
                  <c:v>8744.6217000000106</c:v>
                </c:pt>
                <c:pt idx="1172">
                  <c:v>8753.530600000011</c:v>
                </c:pt>
                <c:pt idx="1173">
                  <c:v>8763.3028000000104</c:v>
                </c:pt>
                <c:pt idx="1174">
                  <c:v>8773.1551000000109</c:v>
                </c:pt>
                <c:pt idx="1175">
                  <c:v>8782.76710000001</c:v>
                </c:pt>
                <c:pt idx="1176">
                  <c:v>8792.1388000000097</c:v>
                </c:pt>
                <c:pt idx="1177">
                  <c:v>8801.2702000000099</c:v>
                </c:pt>
                <c:pt idx="1178">
                  <c:v>8810.5618000000104</c:v>
                </c:pt>
                <c:pt idx="1179">
                  <c:v>8819.7733000000098</c:v>
                </c:pt>
                <c:pt idx="1180">
                  <c:v>8828.9848000000093</c:v>
                </c:pt>
                <c:pt idx="1181">
                  <c:v>8837.9560000000092</c:v>
                </c:pt>
                <c:pt idx="1182">
                  <c:v>8846.7670000000089</c:v>
                </c:pt>
                <c:pt idx="1183">
                  <c:v>8855.3377000000091</c:v>
                </c:pt>
                <c:pt idx="1184">
                  <c:v>8863.8283000000083</c:v>
                </c:pt>
                <c:pt idx="1185">
                  <c:v>8872.158700000009</c:v>
                </c:pt>
                <c:pt idx="1186">
                  <c:v>8880.2488000000085</c:v>
                </c:pt>
                <c:pt idx="1187">
                  <c:v>8888.419000000009</c:v>
                </c:pt>
                <c:pt idx="1188">
                  <c:v>8896.7494000000097</c:v>
                </c:pt>
                <c:pt idx="1189">
                  <c:v>8905.2400000000089</c:v>
                </c:pt>
                <c:pt idx="1190">
                  <c:v>8913.7306000000081</c:v>
                </c:pt>
                <c:pt idx="1191">
                  <c:v>8921.9809000000078</c:v>
                </c:pt>
                <c:pt idx="1192">
                  <c:v>8930.3113000000085</c:v>
                </c:pt>
                <c:pt idx="1193">
                  <c:v>8938.5616000000082</c:v>
                </c:pt>
                <c:pt idx="1194">
                  <c:v>8946.6517000000076</c:v>
                </c:pt>
                <c:pt idx="1195">
                  <c:v>8954.8219000000081</c:v>
                </c:pt>
                <c:pt idx="1196">
                  <c:v>8963.2324000000081</c:v>
                </c:pt>
                <c:pt idx="1197">
                  <c:v>8971.7230000000072</c:v>
                </c:pt>
                <c:pt idx="1198">
                  <c:v>8980.3738000000067</c:v>
                </c:pt>
                <c:pt idx="1199">
                  <c:v>8989.2649000000074</c:v>
                </c:pt>
                <c:pt idx="1200">
                  <c:v>8997.9157000000068</c:v>
                </c:pt>
                <c:pt idx="1201">
                  <c:v>9006.8068000000076</c:v>
                </c:pt>
                <c:pt idx="1202">
                  <c:v>9015.9382000000078</c:v>
                </c:pt>
                <c:pt idx="1203">
                  <c:v>9024.8293000000085</c:v>
                </c:pt>
                <c:pt idx="1204">
                  <c:v>9033.9607000000087</c:v>
                </c:pt>
                <c:pt idx="1205">
                  <c:v>9043.3324000000084</c:v>
                </c:pt>
                <c:pt idx="1206">
                  <c:v>9052.7842000000092</c:v>
                </c:pt>
                <c:pt idx="1207">
                  <c:v>9062.3962000000083</c:v>
                </c:pt>
                <c:pt idx="1208">
                  <c:v>9071.9281000000083</c:v>
                </c:pt>
                <c:pt idx="1209">
                  <c:v>9081.299800000008</c:v>
                </c:pt>
                <c:pt idx="1210">
                  <c:v>9090.5914000000084</c:v>
                </c:pt>
                <c:pt idx="1211">
                  <c:v>9100.1233000000084</c:v>
                </c:pt>
                <c:pt idx="1212">
                  <c:v>9109.8154000000086</c:v>
                </c:pt>
                <c:pt idx="1213">
                  <c:v>9119.7478000000083</c:v>
                </c:pt>
                <c:pt idx="1214">
                  <c:v>9129.9205000000075</c:v>
                </c:pt>
                <c:pt idx="1215">
                  <c:v>9139.9330000000082</c:v>
                </c:pt>
                <c:pt idx="1216">
                  <c:v>9150.1057000000073</c:v>
                </c:pt>
                <c:pt idx="1217">
                  <c:v>9160.3585000000076</c:v>
                </c:pt>
                <c:pt idx="1218">
                  <c:v>9170.5312000000067</c:v>
                </c:pt>
                <c:pt idx="1219">
                  <c:v>9180.7039000000059</c:v>
                </c:pt>
                <c:pt idx="1220">
                  <c:v>9190.7164000000066</c:v>
                </c:pt>
                <c:pt idx="1221">
                  <c:v>9200.5687000000071</c:v>
                </c:pt>
                <c:pt idx="1222">
                  <c:v>9210.3409000000065</c:v>
                </c:pt>
                <c:pt idx="1223">
                  <c:v>9219.8728000000065</c:v>
                </c:pt>
                <c:pt idx="1224">
                  <c:v>9229.5649000000067</c:v>
                </c:pt>
                <c:pt idx="1225">
                  <c:v>9239.4973000000064</c:v>
                </c:pt>
                <c:pt idx="1226">
                  <c:v>9249.1894000000066</c:v>
                </c:pt>
                <c:pt idx="1227">
                  <c:v>9258.8815000000068</c:v>
                </c:pt>
                <c:pt idx="1228">
                  <c:v>9268.3333000000075</c:v>
                </c:pt>
                <c:pt idx="1229">
                  <c:v>9277.624900000008</c:v>
                </c:pt>
                <c:pt idx="1230">
                  <c:v>9287.0767000000087</c:v>
                </c:pt>
                <c:pt idx="1231">
                  <c:v>9296.6086000000087</c:v>
                </c:pt>
                <c:pt idx="1232">
                  <c:v>9305.9803000000084</c:v>
                </c:pt>
                <c:pt idx="1233">
                  <c:v>9315.2719000000088</c:v>
                </c:pt>
                <c:pt idx="1234">
                  <c:v>9324.8038000000088</c:v>
                </c:pt>
                <c:pt idx="1235">
                  <c:v>9334.3357000000087</c:v>
                </c:pt>
                <c:pt idx="1236">
                  <c:v>9343.7875000000095</c:v>
                </c:pt>
                <c:pt idx="1237">
                  <c:v>9352.9990000000089</c:v>
                </c:pt>
                <c:pt idx="1238">
                  <c:v>9362.4508000000096</c:v>
                </c:pt>
                <c:pt idx="1239">
                  <c:v>9372.1429000000098</c:v>
                </c:pt>
                <c:pt idx="1240">
                  <c:v>9381.754900000009</c:v>
                </c:pt>
                <c:pt idx="1241">
                  <c:v>9391.6072000000095</c:v>
                </c:pt>
                <c:pt idx="1242">
                  <c:v>9401.4595000000099</c:v>
                </c:pt>
                <c:pt idx="1243">
                  <c:v>9411.1516000000101</c:v>
                </c:pt>
                <c:pt idx="1244">
                  <c:v>9421.0039000000106</c:v>
                </c:pt>
                <c:pt idx="1245">
                  <c:v>9430.9363000000103</c:v>
                </c:pt>
                <c:pt idx="1246">
                  <c:v>9440.6284000000105</c:v>
                </c:pt>
                <c:pt idx="1247">
                  <c:v>9449.4216000000106</c:v>
                </c:pt>
                <c:pt idx="1248">
                  <c:v>9458.1080000000111</c:v>
                </c:pt>
                <c:pt idx="1249">
                  <c:v>9465.7086000000108</c:v>
                </c:pt>
                <c:pt idx="1250">
                  <c:v>9473.291400000011</c:v>
                </c:pt>
                <c:pt idx="1251">
                  <c:v>9480.6339000000116</c:v>
                </c:pt>
                <c:pt idx="1252">
                  <c:v>9487.6115000000118</c:v>
                </c:pt>
                <c:pt idx="1253">
                  <c:v>9493.6546000000126</c:v>
                </c:pt>
                <c:pt idx="1254">
                  <c:v>9499.9558000000125</c:v>
                </c:pt>
                <c:pt idx="1255">
                  <c:v>9506.0701000000117</c:v>
                </c:pt>
                <c:pt idx="1256">
                  <c:v>9510.7070000000112</c:v>
                </c:pt>
                <c:pt idx="1257">
                  <c:v>9513.7152000000115</c:v>
                </c:pt>
                <c:pt idx="1258">
                  <c:v>9515.593100000011</c:v>
                </c:pt>
                <c:pt idx="1259">
                  <c:v>9518.3788000000113</c:v>
                </c:pt>
                <c:pt idx="1260">
                  <c:v>9521.2001000000109</c:v>
                </c:pt>
                <c:pt idx="1261">
                  <c:v>9523.0602000000108</c:v>
                </c:pt>
                <c:pt idx="1262">
                  <c:v>9524.8135000000111</c:v>
                </c:pt>
                <c:pt idx="1263">
                  <c:v>9525.2407000000112</c:v>
                </c:pt>
                <c:pt idx="1264">
                  <c:v>9525.2407000000112</c:v>
                </c:pt>
                <c:pt idx="1265">
                  <c:v>9525.2407000000112</c:v>
                </c:pt>
                <c:pt idx="1266">
                  <c:v>9525.2407000000112</c:v>
                </c:pt>
                <c:pt idx="1267">
                  <c:v>9525.2407000000112</c:v>
                </c:pt>
                <c:pt idx="1268">
                  <c:v>9525.2407000000112</c:v>
                </c:pt>
                <c:pt idx="1269">
                  <c:v>9525.2407000000112</c:v>
                </c:pt>
                <c:pt idx="1270">
                  <c:v>9525.2407000000112</c:v>
                </c:pt>
                <c:pt idx="1271">
                  <c:v>9525.2407000000112</c:v>
                </c:pt>
                <c:pt idx="1272">
                  <c:v>9525.2407000000112</c:v>
                </c:pt>
                <c:pt idx="1273">
                  <c:v>9525.2407000000112</c:v>
                </c:pt>
                <c:pt idx="1274">
                  <c:v>9525.2407000000112</c:v>
                </c:pt>
                <c:pt idx="1275">
                  <c:v>9525.2407000000112</c:v>
                </c:pt>
                <c:pt idx="1276">
                  <c:v>9525.2407000000112</c:v>
                </c:pt>
                <c:pt idx="1277">
                  <c:v>9525.2407000000112</c:v>
                </c:pt>
                <c:pt idx="1278">
                  <c:v>9525.2407000000112</c:v>
                </c:pt>
                <c:pt idx="1279">
                  <c:v>9525.2407000000112</c:v>
                </c:pt>
                <c:pt idx="1280">
                  <c:v>9525.2407000000112</c:v>
                </c:pt>
                <c:pt idx="1281">
                  <c:v>9525.2407000000112</c:v>
                </c:pt>
                <c:pt idx="1282">
                  <c:v>9525.4276000000118</c:v>
                </c:pt>
                <c:pt idx="1283">
                  <c:v>9526.3977000000123</c:v>
                </c:pt>
                <c:pt idx="1284">
                  <c:v>9530.4116000000122</c:v>
                </c:pt>
                <c:pt idx="1285">
                  <c:v>9537.3803000000116</c:v>
                </c:pt>
                <c:pt idx="1286">
                  <c:v>9545.559400000011</c:v>
                </c:pt>
                <c:pt idx="1287">
                  <c:v>9554.3437000000104</c:v>
                </c:pt>
                <c:pt idx="1288">
                  <c:v>9565.1305000000102</c:v>
                </c:pt>
                <c:pt idx="1289">
                  <c:v>9577.1010000000097</c:v>
                </c:pt>
                <c:pt idx="1290">
                  <c:v>9589.9081000000097</c:v>
                </c:pt>
                <c:pt idx="1291">
                  <c:v>9603.0089000000098</c:v>
                </c:pt>
                <c:pt idx="1292">
                  <c:v>9615.7181000000091</c:v>
                </c:pt>
                <c:pt idx="1293">
                  <c:v>9628.3294000000096</c:v>
                </c:pt>
                <c:pt idx="1294">
                  <c:v>9641.3323000000091</c:v>
                </c:pt>
                <c:pt idx="1295">
                  <c:v>9654.6289000000088</c:v>
                </c:pt>
                <c:pt idx="1296">
                  <c:v>9667.729700000009</c:v>
                </c:pt>
                <c:pt idx="1297">
                  <c:v>9680.4389000000083</c:v>
                </c:pt>
                <c:pt idx="1298">
                  <c:v>9693.735500000008</c:v>
                </c:pt>
                <c:pt idx="1299">
                  <c:v>9707.0321000000076</c:v>
                </c:pt>
                <c:pt idx="1300">
                  <c:v>9720.1329000000078</c:v>
                </c:pt>
                <c:pt idx="1301">
                  <c:v>9732.7442000000083</c:v>
                </c:pt>
                <c:pt idx="1302">
                  <c:v>9745.7471000000078</c:v>
                </c:pt>
                <c:pt idx="1303">
                  <c:v>9759.1416000000081</c:v>
                </c:pt>
                <c:pt idx="1304">
                  <c:v>9773.0256000000081</c:v>
                </c:pt>
                <c:pt idx="1305">
                  <c:v>9787.4970000000085</c:v>
                </c:pt>
                <c:pt idx="1306">
                  <c:v>9802.1642000000083</c:v>
                </c:pt>
                <c:pt idx="1307">
                  <c:v>9817.3209000000079</c:v>
                </c:pt>
                <c:pt idx="1308">
                  <c:v>9832.8692000000083</c:v>
                </c:pt>
                <c:pt idx="1309">
                  <c:v>9848.2217000000092</c:v>
                </c:pt>
                <c:pt idx="1310">
                  <c:v>9863.8679000000084</c:v>
                </c:pt>
                <c:pt idx="1311">
                  <c:v>9879.9057000000084</c:v>
                </c:pt>
                <c:pt idx="1312">
                  <c:v>9896.5309000000088</c:v>
                </c:pt>
                <c:pt idx="1313">
                  <c:v>9913.4498000000094</c:v>
                </c:pt>
                <c:pt idx="1314">
                  <c:v>9930.9561000000085</c:v>
                </c:pt>
                <c:pt idx="1315">
                  <c:v>9948.6582000000089</c:v>
                </c:pt>
                <c:pt idx="1316">
                  <c:v>9966.3603000000094</c:v>
                </c:pt>
                <c:pt idx="1317">
                  <c:v>9984.2582000000093</c:v>
                </c:pt>
                <c:pt idx="1318">
                  <c:v>10001.96030000001</c:v>
                </c:pt>
                <c:pt idx="1319">
                  <c:v>10019.36870000001</c:v>
                </c:pt>
                <c:pt idx="1320">
                  <c:v>10036.48340000001</c:v>
                </c:pt>
                <c:pt idx="1321">
                  <c:v>10053.696000000011</c:v>
                </c:pt>
                <c:pt idx="1322">
                  <c:v>10071.104400000011</c:v>
                </c:pt>
                <c:pt idx="1323">
                  <c:v>10088.61070000001</c:v>
                </c:pt>
                <c:pt idx="1324">
                  <c:v>10105.72540000001</c:v>
                </c:pt>
                <c:pt idx="1325">
                  <c:v>10123.231700000009</c:v>
                </c:pt>
                <c:pt idx="1326">
                  <c:v>10140.542200000009</c:v>
                </c:pt>
                <c:pt idx="1327">
                  <c:v>10158.440100000009</c:v>
                </c:pt>
                <c:pt idx="1328">
                  <c:v>10176.240100000008</c:v>
                </c:pt>
                <c:pt idx="1329">
                  <c:v>10193.746400000007</c:v>
                </c:pt>
                <c:pt idx="1330">
                  <c:v>10211.154800000008</c:v>
                </c:pt>
                <c:pt idx="1331">
                  <c:v>10229.150600000008</c:v>
                </c:pt>
                <c:pt idx="1332">
                  <c:v>10246.852700000009</c:v>
                </c:pt>
                <c:pt idx="1333">
                  <c:v>10264.652700000008</c:v>
                </c:pt>
                <c:pt idx="1334">
                  <c:v>10282.942200000009</c:v>
                </c:pt>
                <c:pt idx="1335">
                  <c:v>10300.840100000009</c:v>
                </c:pt>
                <c:pt idx="1336">
                  <c:v>10319.129600000009</c:v>
                </c:pt>
                <c:pt idx="1337">
                  <c:v>10337.027500000009</c:v>
                </c:pt>
                <c:pt idx="1338">
                  <c:v>10354.435900000009</c:v>
                </c:pt>
                <c:pt idx="1339">
                  <c:v>10371.35480000001</c:v>
                </c:pt>
                <c:pt idx="1340">
                  <c:v>10388.273700000011</c:v>
                </c:pt>
                <c:pt idx="1341">
                  <c:v>10405.192600000011</c:v>
                </c:pt>
                <c:pt idx="1342">
                  <c:v>10422.307300000011</c:v>
                </c:pt>
                <c:pt idx="1343">
                  <c:v>10438.932500000012</c:v>
                </c:pt>
                <c:pt idx="1344">
                  <c:v>10455.361900000013</c:v>
                </c:pt>
                <c:pt idx="1345">
                  <c:v>10471.987100000013</c:v>
                </c:pt>
                <c:pt idx="1346">
                  <c:v>10488.122800000014</c:v>
                </c:pt>
                <c:pt idx="1347">
                  <c:v>10503.964800000014</c:v>
                </c:pt>
                <c:pt idx="1348">
                  <c:v>10519.708900000014</c:v>
                </c:pt>
                <c:pt idx="1349">
                  <c:v>10535.061400000015</c:v>
                </c:pt>
                <c:pt idx="1350">
                  <c:v>10550.805500000015</c:v>
                </c:pt>
                <c:pt idx="1351">
                  <c:v>10566.843300000015</c:v>
                </c:pt>
                <c:pt idx="1352">
                  <c:v>10582.489500000014</c:v>
                </c:pt>
                <c:pt idx="1353">
                  <c:v>10597.744100000014</c:v>
                </c:pt>
                <c:pt idx="1354">
                  <c:v>10612.998700000015</c:v>
                </c:pt>
                <c:pt idx="1355">
                  <c:v>10628.155400000014</c:v>
                </c:pt>
                <c:pt idx="1356">
                  <c:v>10643.410000000014</c:v>
                </c:pt>
                <c:pt idx="1357">
                  <c:v>10658.664600000015</c:v>
                </c:pt>
                <c:pt idx="1358">
                  <c:v>10674.506600000015</c:v>
                </c:pt>
                <c:pt idx="1359">
                  <c:v>10689.859100000016</c:v>
                </c:pt>
                <c:pt idx="1360">
                  <c:v>10705.211600000017</c:v>
                </c:pt>
                <c:pt idx="1361">
                  <c:v>10720.662000000017</c:v>
                </c:pt>
                <c:pt idx="1362">
                  <c:v>10736.308200000016</c:v>
                </c:pt>
                <c:pt idx="1363">
                  <c:v>10752.443900000017</c:v>
                </c:pt>
                <c:pt idx="1364">
                  <c:v>10768.677500000016</c:v>
                </c:pt>
                <c:pt idx="1365">
                  <c:v>10784.911100000016</c:v>
                </c:pt>
                <c:pt idx="1366">
                  <c:v>10801.634200000015</c:v>
                </c:pt>
                <c:pt idx="1367">
                  <c:v>10818.259400000015</c:v>
                </c:pt>
                <c:pt idx="1368">
                  <c:v>10835.472000000016</c:v>
                </c:pt>
                <c:pt idx="1369">
                  <c:v>10852.586700000016</c:v>
                </c:pt>
                <c:pt idx="1370">
                  <c:v>10869.799300000017</c:v>
                </c:pt>
                <c:pt idx="1371">
                  <c:v>10886.620300000017</c:v>
                </c:pt>
                <c:pt idx="1372">
                  <c:v>10903.637100000016</c:v>
                </c:pt>
                <c:pt idx="1373">
                  <c:v>10920.262300000017</c:v>
                </c:pt>
                <c:pt idx="1374">
                  <c:v>10937.279100000016</c:v>
                </c:pt>
                <c:pt idx="1375">
                  <c:v>10954.100100000016</c:v>
                </c:pt>
                <c:pt idx="1376">
                  <c:v>10971.116900000015</c:v>
                </c:pt>
                <c:pt idx="1377">
                  <c:v>10988.133700000015</c:v>
                </c:pt>
                <c:pt idx="1378">
                  <c:v>11004.856800000014</c:v>
                </c:pt>
                <c:pt idx="1379">
                  <c:v>11021.188300000014</c:v>
                </c:pt>
                <c:pt idx="1380">
                  <c:v>11037.519800000015</c:v>
                </c:pt>
                <c:pt idx="1381">
                  <c:v>11054.047100000014</c:v>
                </c:pt>
                <c:pt idx="1382">
                  <c:v>11070.868100000014</c:v>
                </c:pt>
                <c:pt idx="1383">
                  <c:v>11087.493300000015</c:v>
                </c:pt>
                <c:pt idx="1384">
                  <c:v>11104.216400000014</c:v>
                </c:pt>
                <c:pt idx="1385">
                  <c:v>11118.928100000014</c:v>
                </c:pt>
                <c:pt idx="1386">
                  <c:v>11131.388100000013</c:v>
                </c:pt>
                <c:pt idx="1387">
                  <c:v>11142.237200000012</c:v>
                </c:pt>
                <c:pt idx="1388">
                  <c:v>11151.386400000012</c:v>
                </c:pt>
                <c:pt idx="1389">
                  <c:v>11158.568700000013</c:v>
                </c:pt>
                <c:pt idx="1390">
                  <c:v>11163.953200000013</c:v>
                </c:pt>
                <c:pt idx="1391">
                  <c:v>11166.872400000013</c:v>
                </c:pt>
                <c:pt idx="1392">
                  <c:v>11167.477600000013</c:v>
                </c:pt>
                <c:pt idx="1393">
                  <c:v>11167.477600000013</c:v>
                </c:pt>
                <c:pt idx="1394">
                  <c:v>11167.477600000013</c:v>
                </c:pt>
                <c:pt idx="1395">
                  <c:v>11167.477600000013</c:v>
                </c:pt>
                <c:pt idx="1396">
                  <c:v>11167.477600000013</c:v>
                </c:pt>
                <c:pt idx="1397">
                  <c:v>11167.477600000013</c:v>
                </c:pt>
                <c:pt idx="1398">
                  <c:v>11167.477600000013</c:v>
                </c:pt>
                <c:pt idx="1399">
                  <c:v>11167.477600000013</c:v>
                </c:pt>
                <c:pt idx="1400">
                  <c:v>11167.477600000013</c:v>
                </c:pt>
                <c:pt idx="1401">
                  <c:v>11167.477600000013</c:v>
                </c:pt>
                <c:pt idx="1402">
                  <c:v>11167.477600000013</c:v>
                </c:pt>
                <c:pt idx="1403">
                  <c:v>11167.477600000013</c:v>
                </c:pt>
                <c:pt idx="1404">
                  <c:v>11167.477600000013</c:v>
                </c:pt>
                <c:pt idx="1405">
                  <c:v>11167.477600000013</c:v>
                </c:pt>
                <c:pt idx="1406">
                  <c:v>11167.477600000013</c:v>
                </c:pt>
                <c:pt idx="1407">
                  <c:v>11167.477600000013</c:v>
                </c:pt>
                <c:pt idx="1408">
                  <c:v>11167.477600000013</c:v>
                </c:pt>
                <c:pt idx="1409">
                  <c:v>11167.477600000013</c:v>
                </c:pt>
                <c:pt idx="1410">
                  <c:v>11167.477600000013</c:v>
                </c:pt>
                <c:pt idx="1411">
                  <c:v>11167.477600000013</c:v>
                </c:pt>
                <c:pt idx="1412">
                  <c:v>11167.477600000013</c:v>
                </c:pt>
                <c:pt idx="1413">
                  <c:v>11167.477600000013</c:v>
                </c:pt>
                <c:pt idx="1414">
                  <c:v>11167.477600000013</c:v>
                </c:pt>
                <c:pt idx="1415">
                  <c:v>11167.477600000013</c:v>
                </c:pt>
                <c:pt idx="1416">
                  <c:v>11167.477600000013</c:v>
                </c:pt>
                <c:pt idx="1417">
                  <c:v>11167.477600000013</c:v>
                </c:pt>
                <c:pt idx="1418">
                  <c:v>11167.477600000013</c:v>
                </c:pt>
                <c:pt idx="1419">
                  <c:v>11167.477600000013</c:v>
                </c:pt>
                <c:pt idx="1420">
                  <c:v>11167.477600000013</c:v>
                </c:pt>
                <c:pt idx="1421">
                  <c:v>11167.477600000013</c:v>
                </c:pt>
                <c:pt idx="1422">
                  <c:v>11167.477600000013</c:v>
                </c:pt>
                <c:pt idx="1423">
                  <c:v>11167.477600000013</c:v>
                </c:pt>
                <c:pt idx="1424">
                  <c:v>11167.477600000013</c:v>
                </c:pt>
                <c:pt idx="1425">
                  <c:v>11167.477600000013</c:v>
                </c:pt>
                <c:pt idx="1426">
                  <c:v>11167.477600000013</c:v>
                </c:pt>
                <c:pt idx="1427">
                  <c:v>11167.477600000013</c:v>
                </c:pt>
                <c:pt idx="1428">
                  <c:v>11167.477600000013</c:v>
                </c:pt>
                <c:pt idx="1429">
                  <c:v>11167.477600000013</c:v>
                </c:pt>
                <c:pt idx="1430">
                  <c:v>11167.477600000013</c:v>
                </c:pt>
                <c:pt idx="1431">
                  <c:v>11167.477600000013</c:v>
                </c:pt>
                <c:pt idx="1432">
                  <c:v>11167.477600000013</c:v>
                </c:pt>
                <c:pt idx="1433">
                  <c:v>11167.477600000013</c:v>
                </c:pt>
                <c:pt idx="1434">
                  <c:v>11167.477600000013</c:v>
                </c:pt>
                <c:pt idx="1435">
                  <c:v>11167.477600000013</c:v>
                </c:pt>
                <c:pt idx="1436">
                  <c:v>11167.477600000013</c:v>
                </c:pt>
                <c:pt idx="1437">
                  <c:v>11167.477600000013</c:v>
                </c:pt>
                <c:pt idx="1438">
                  <c:v>11167.477600000013</c:v>
                </c:pt>
                <c:pt idx="1439">
                  <c:v>11167.477600000013</c:v>
                </c:pt>
                <c:pt idx="1440">
                  <c:v>11167.477600000013</c:v>
                </c:pt>
                <c:pt idx="1441">
                  <c:v>11167.477600000013</c:v>
                </c:pt>
                <c:pt idx="1442">
                  <c:v>11167.477600000013</c:v>
                </c:pt>
                <c:pt idx="1443">
                  <c:v>11167.477600000013</c:v>
                </c:pt>
                <c:pt idx="1444">
                  <c:v>11167.477600000013</c:v>
                </c:pt>
                <c:pt idx="1445">
                  <c:v>11167.477600000013</c:v>
                </c:pt>
                <c:pt idx="1446">
                  <c:v>11167.477600000013</c:v>
                </c:pt>
                <c:pt idx="1447">
                  <c:v>11167.477600000013</c:v>
                </c:pt>
                <c:pt idx="1448">
                  <c:v>11167.477600000013</c:v>
                </c:pt>
                <c:pt idx="1449">
                  <c:v>11167.477600000013</c:v>
                </c:pt>
                <c:pt idx="1450">
                  <c:v>11167.477600000013</c:v>
                </c:pt>
                <c:pt idx="1451">
                  <c:v>11167.477600000013</c:v>
                </c:pt>
                <c:pt idx="1452">
                  <c:v>11167.477600000013</c:v>
                </c:pt>
                <c:pt idx="1453">
                  <c:v>11167.477600000013</c:v>
                </c:pt>
                <c:pt idx="1454">
                  <c:v>11167.477600000013</c:v>
                </c:pt>
                <c:pt idx="1455">
                  <c:v>11167.477600000013</c:v>
                </c:pt>
                <c:pt idx="1456">
                  <c:v>11167.477600000013</c:v>
                </c:pt>
                <c:pt idx="1457">
                  <c:v>11167.477600000013</c:v>
                </c:pt>
                <c:pt idx="1458">
                  <c:v>11167.477600000013</c:v>
                </c:pt>
                <c:pt idx="1459">
                  <c:v>11167.477600000013</c:v>
                </c:pt>
                <c:pt idx="1460">
                  <c:v>11167.477600000013</c:v>
                </c:pt>
                <c:pt idx="1461">
                  <c:v>11167.477600000013</c:v>
                </c:pt>
                <c:pt idx="1462">
                  <c:v>11167.477600000013</c:v>
                </c:pt>
                <c:pt idx="1463">
                  <c:v>11167.477600000013</c:v>
                </c:pt>
                <c:pt idx="1464">
                  <c:v>11167.477600000013</c:v>
                </c:pt>
                <c:pt idx="1465">
                  <c:v>11167.477600000013</c:v>
                </c:pt>
                <c:pt idx="1466">
                  <c:v>11167.477600000013</c:v>
                </c:pt>
                <c:pt idx="1467">
                  <c:v>11167.477600000013</c:v>
                </c:pt>
                <c:pt idx="1468">
                  <c:v>11167.477600000013</c:v>
                </c:pt>
                <c:pt idx="1469">
                  <c:v>11167.477600000013</c:v>
                </c:pt>
                <c:pt idx="1470">
                  <c:v>11167.477600000013</c:v>
                </c:pt>
                <c:pt idx="1471">
                  <c:v>11167.477600000013</c:v>
                </c:pt>
                <c:pt idx="1472">
                  <c:v>11167.477600000013</c:v>
                </c:pt>
                <c:pt idx="1473">
                  <c:v>11167.477600000013</c:v>
                </c:pt>
                <c:pt idx="1474">
                  <c:v>11168.136200000014</c:v>
                </c:pt>
                <c:pt idx="1475">
                  <c:v>11169.489000000014</c:v>
                </c:pt>
                <c:pt idx="1476">
                  <c:v>11172.675200000014</c:v>
                </c:pt>
                <c:pt idx="1477">
                  <c:v>11176.600100000014</c:v>
                </c:pt>
                <c:pt idx="1478">
                  <c:v>11182.020200000014</c:v>
                </c:pt>
                <c:pt idx="1479">
                  <c:v>11188.330300000014</c:v>
                </c:pt>
                <c:pt idx="1480">
                  <c:v>11193.154100000014</c:v>
                </c:pt>
                <c:pt idx="1481">
                  <c:v>11196.011000000015</c:v>
                </c:pt>
                <c:pt idx="1482">
                  <c:v>11197.799900000015</c:v>
                </c:pt>
                <c:pt idx="1483">
                  <c:v>11197.799900000015</c:v>
                </c:pt>
                <c:pt idx="1484">
                  <c:v>11197.799900000015</c:v>
                </c:pt>
                <c:pt idx="1485">
                  <c:v>11197.799900000015</c:v>
                </c:pt>
                <c:pt idx="1486">
                  <c:v>11197.799900000015</c:v>
                </c:pt>
                <c:pt idx="1487">
                  <c:v>11197.799900000015</c:v>
                </c:pt>
                <c:pt idx="1488">
                  <c:v>11197.799900000015</c:v>
                </c:pt>
                <c:pt idx="1489">
                  <c:v>11197.799900000015</c:v>
                </c:pt>
                <c:pt idx="1490">
                  <c:v>11197.799900000015</c:v>
                </c:pt>
                <c:pt idx="1491">
                  <c:v>11197.799900000015</c:v>
                </c:pt>
                <c:pt idx="1492">
                  <c:v>11197.799900000015</c:v>
                </c:pt>
                <c:pt idx="1493">
                  <c:v>11197.799900000015</c:v>
                </c:pt>
                <c:pt idx="1494">
                  <c:v>11197.799900000015</c:v>
                </c:pt>
                <c:pt idx="1495">
                  <c:v>11197.799900000015</c:v>
                </c:pt>
                <c:pt idx="1496">
                  <c:v>11197.799900000015</c:v>
                </c:pt>
                <c:pt idx="1497">
                  <c:v>11197.799900000015</c:v>
                </c:pt>
                <c:pt idx="1498">
                  <c:v>11197.799900000015</c:v>
                </c:pt>
                <c:pt idx="1499">
                  <c:v>11197.799900000015</c:v>
                </c:pt>
                <c:pt idx="1500">
                  <c:v>11199.660000000014</c:v>
                </c:pt>
                <c:pt idx="1501">
                  <c:v>11204.101100000014</c:v>
                </c:pt>
                <c:pt idx="1502">
                  <c:v>11210.117500000015</c:v>
                </c:pt>
                <c:pt idx="1503">
                  <c:v>11217.495600000015</c:v>
                </c:pt>
                <c:pt idx="1504">
                  <c:v>11226.422300000015</c:v>
                </c:pt>
                <c:pt idx="1505">
                  <c:v>11236.399200000014</c:v>
                </c:pt>
                <c:pt idx="1506">
                  <c:v>11247.328400000015</c:v>
                </c:pt>
                <c:pt idx="1507">
                  <c:v>11258.488110000015</c:v>
                </c:pt>
                <c:pt idx="1508">
                  <c:v>11270.207630000015</c:v>
                </c:pt>
                <c:pt idx="1509">
                  <c:v>11282.486960000015</c:v>
                </c:pt>
                <c:pt idx="1510">
                  <c:v>11295.227310000015</c:v>
                </c:pt>
                <c:pt idx="1511">
                  <c:v>11308.099380000014</c:v>
                </c:pt>
                <c:pt idx="1512">
                  <c:v>11320.642150000014</c:v>
                </c:pt>
                <c:pt idx="1513">
                  <c:v>11332.888550000014</c:v>
                </c:pt>
                <c:pt idx="1514">
                  <c:v>11345.134950000014</c:v>
                </c:pt>
                <c:pt idx="1515">
                  <c:v>11356.953260000015</c:v>
                </c:pt>
                <c:pt idx="1516">
                  <c:v>11368.705710000015</c:v>
                </c:pt>
                <c:pt idx="1517">
                  <c:v>11380.392300000014</c:v>
                </c:pt>
                <c:pt idx="1518">
                  <c:v>11391.749590000014</c:v>
                </c:pt>
                <c:pt idx="1519">
                  <c:v>11402.909300000014</c:v>
                </c:pt>
                <c:pt idx="1520">
                  <c:v>11414.003150000013</c:v>
                </c:pt>
                <c:pt idx="1521">
                  <c:v>11425.228720000014</c:v>
                </c:pt>
                <c:pt idx="1522">
                  <c:v>11436.256710000014</c:v>
                </c:pt>
                <c:pt idx="1523">
                  <c:v>11447.350560000014</c:v>
                </c:pt>
                <c:pt idx="1524">
                  <c:v>11458.016320000013</c:v>
                </c:pt>
                <c:pt idx="1525">
                  <c:v>11468.682080000013</c:v>
                </c:pt>
                <c:pt idx="1526">
                  <c:v>11479.545420000013</c:v>
                </c:pt>
                <c:pt idx="1527">
                  <c:v>11490.474620000014</c:v>
                </c:pt>
                <c:pt idx="1528">
                  <c:v>11501.766050000013</c:v>
                </c:pt>
                <c:pt idx="1529">
                  <c:v>11512.892830000013</c:v>
                </c:pt>
                <c:pt idx="1530">
                  <c:v>11524.019610000014</c:v>
                </c:pt>
                <c:pt idx="1531">
                  <c:v>11535.179320000014</c:v>
                </c:pt>
                <c:pt idx="1532">
                  <c:v>11546.075590000013</c:v>
                </c:pt>
                <c:pt idx="1533">
                  <c:v>11557.103580000014</c:v>
                </c:pt>
                <c:pt idx="1534">
                  <c:v>11568.329150000014</c:v>
                </c:pt>
                <c:pt idx="1535">
                  <c:v>11579.686440000014</c:v>
                </c:pt>
                <c:pt idx="1536">
                  <c:v>11590.977870000013</c:v>
                </c:pt>
                <c:pt idx="1537">
                  <c:v>11602.598600000014</c:v>
                </c:pt>
                <c:pt idx="1538">
                  <c:v>11614.186400000013</c:v>
                </c:pt>
                <c:pt idx="1539">
                  <c:v>11625.379040000013</c:v>
                </c:pt>
                <c:pt idx="1540">
                  <c:v>11636.308240000013</c:v>
                </c:pt>
                <c:pt idx="1541">
                  <c:v>11647.270370000013</c:v>
                </c:pt>
                <c:pt idx="1542">
                  <c:v>11657.672690000012</c:v>
                </c:pt>
                <c:pt idx="1543">
                  <c:v>11667.548130000012</c:v>
                </c:pt>
                <c:pt idx="1544">
                  <c:v>11677.489430000012</c:v>
                </c:pt>
                <c:pt idx="1545">
                  <c:v>11687.200220000012</c:v>
                </c:pt>
                <c:pt idx="1546">
                  <c:v>11696.911010000011</c:v>
                </c:pt>
                <c:pt idx="1547">
                  <c:v>11706.555940000011</c:v>
                </c:pt>
                <c:pt idx="1548">
                  <c:v>11716.332590000011</c:v>
                </c:pt>
                <c:pt idx="1549">
                  <c:v>11725.64822000001</c:v>
                </c:pt>
                <c:pt idx="1550">
                  <c:v>11735.02971000001</c:v>
                </c:pt>
                <c:pt idx="1551">
                  <c:v>11743.88432000001</c:v>
                </c:pt>
                <c:pt idx="1552">
                  <c:v>11751.01322000001</c:v>
                </c:pt>
                <c:pt idx="1553">
                  <c:v>11757.216520000009</c:v>
                </c:pt>
                <c:pt idx="1554">
                  <c:v>11761.06132000001</c:v>
                </c:pt>
                <c:pt idx="1555">
                  <c:v>11763.24182000001</c:v>
                </c:pt>
                <c:pt idx="1556">
                  <c:v>11764.08732000001</c:v>
                </c:pt>
                <c:pt idx="1557">
                  <c:v>11764.08732000001</c:v>
                </c:pt>
                <c:pt idx="1558">
                  <c:v>11764.08732000001</c:v>
                </c:pt>
                <c:pt idx="1559">
                  <c:v>11764.08732000001</c:v>
                </c:pt>
                <c:pt idx="1560">
                  <c:v>11764.08732000001</c:v>
                </c:pt>
                <c:pt idx="1561">
                  <c:v>11764.08732000001</c:v>
                </c:pt>
                <c:pt idx="1562">
                  <c:v>11764.08732000001</c:v>
                </c:pt>
                <c:pt idx="1563">
                  <c:v>11764.08732000001</c:v>
                </c:pt>
                <c:pt idx="1564">
                  <c:v>11764.08732000001</c:v>
                </c:pt>
                <c:pt idx="1565">
                  <c:v>11764.08732000001</c:v>
                </c:pt>
                <c:pt idx="1566">
                  <c:v>11764.08732000001</c:v>
                </c:pt>
                <c:pt idx="1567">
                  <c:v>11764.08732000001</c:v>
                </c:pt>
                <c:pt idx="1568">
                  <c:v>11764.08732000001</c:v>
                </c:pt>
                <c:pt idx="1569">
                  <c:v>11764.08732000001</c:v>
                </c:pt>
                <c:pt idx="1570">
                  <c:v>11764.08732000001</c:v>
                </c:pt>
                <c:pt idx="1571">
                  <c:v>11764.08732000001</c:v>
                </c:pt>
                <c:pt idx="1572">
                  <c:v>11764.08732000001</c:v>
                </c:pt>
                <c:pt idx="1573">
                  <c:v>11764.08732000001</c:v>
                </c:pt>
                <c:pt idx="1574">
                  <c:v>11764.08732000001</c:v>
                </c:pt>
                <c:pt idx="1575">
                  <c:v>11764.08732000001</c:v>
                </c:pt>
                <c:pt idx="1576">
                  <c:v>11764.08732000001</c:v>
                </c:pt>
                <c:pt idx="1577">
                  <c:v>11764.08732000001</c:v>
                </c:pt>
                <c:pt idx="1578">
                  <c:v>11764.08732000001</c:v>
                </c:pt>
                <c:pt idx="1579">
                  <c:v>11764.08732000001</c:v>
                </c:pt>
                <c:pt idx="1580">
                  <c:v>11764.08732000001</c:v>
                </c:pt>
                <c:pt idx="1581">
                  <c:v>11764.08732000001</c:v>
                </c:pt>
                <c:pt idx="1582">
                  <c:v>11764.08732000001</c:v>
                </c:pt>
                <c:pt idx="1583">
                  <c:v>11764.08732000001</c:v>
                </c:pt>
                <c:pt idx="1584">
                  <c:v>11764.08732000001</c:v>
                </c:pt>
                <c:pt idx="1585">
                  <c:v>11764.08732000001</c:v>
                </c:pt>
                <c:pt idx="1586">
                  <c:v>11764.08732000001</c:v>
                </c:pt>
                <c:pt idx="1587">
                  <c:v>11764.08732000001</c:v>
                </c:pt>
                <c:pt idx="1588">
                  <c:v>11764.08732000001</c:v>
                </c:pt>
                <c:pt idx="1589">
                  <c:v>11764.08732000001</c:v>
                </c:pt>
                <c:pt idx="1590">
                  <c:v>11764.08732000001</c:v>
                </c:pt>
                <c:pt idx="1591">
                  <c:v>11764.08732000001</c:v>
                </c:pt>
                <c:pt idx="1592">
                  <c:v>11764.08732000001</c:v>
                </c:pt>
                <c:pt idx="1593">
                  <c:v>11764.08732000001</c:v>
                </c:pt>
                <c:pt idx="1594">
                  <c:v>11764.08732000001</c:v>
                </c:pt>
                <c:pt idx="1595">
                  <c:v>11764.08732000001</c:v>
                </c:pt>
                <c:pt idx="1596">
                  <c:v>11764.08732000001</c:v>
                </c:pt>
                <c:pt idx="1597">
                  <c:v>11764.08732000001</c:v>
                </c:pt>
                <c:pt idx="1598">
                  <c:v>11764.08732000001</c:v>
                </c:pt>
                <c:pt idx="1599">
                  <c:v>11764.08732000001</c:v>
                </c:pt>
                <c:pt idx="1600">
                  <c:v>11764.08732000001</c:v>
                </c:pt>
                <c:pt idx="1601">
                  <c:v>11764.08732000001</c:v>
                </c:pt>
                <c:pt idx="1602">
                  <c:v>11764.08732000001</c:v>
                </c:pt>
                <c:pt idx="1603">
                  <c:v>11764.08732000001</c:v>
                </c:pt>
                <c:pt idx="1604">
                  <c:v>11764.08732000001</c:v>
                </c:pt>
                <c:pt idx="1605">
                  <c:v>11764.08732000001</c:v>
                </c:pt>
                <c:pt idx="1606">
                  <c:v>11764.08732000001</c:v>
                </c:pt>
                <c:pt idx="1607">
                  <c:v>11764.08732000001</c:v>
                </c:pt>
                <c:pt idx="1608">
                  <c:v>11764.08732000001</c:v>
                </c:pt>
                <c:pt idx="1609">
                  <c:v>11764.08732000001</c:v>
                </c:pt>
                <c:pt idx="1610">
                  <c:v>11764.08732000001</c:v>
                </c:pt>
                <c:pt idx="1611">
                  <c:v>11764.08732000001</c:v>
                </c:pt>
                <c:pt idx="1612">
                  <c:v>11764.08732000001</c:v>
                </c:pt>
                <c:pt idx="1613">
                  <c:v>11764.08732000001</c:v>
                </c:pt>
                <c:pt idx="1614">
                  <c:v>11764.08732000001</c:v>
                </c:pt>
                <c:pt idx="1615">
                  <c:v>11764.08732000001</c:v>
                </c:pt>
                <c:pt idx="1616">
                  <c:v>11764.08732000001</c:v>
                </c:pt>
                <c:pt idx="1617">
                  <c:v>11764.08732000001</c:v>
                </c:pt>
                <c:pt idx="1618">
                  <c:v>11764.194120000009</c:v>
                </c:pt>
                <c:pt idx="1619">
                  <c:v>11764.487820000009</c:v>
                </c:pt>
                <c:pt idx="1620">
                  <c:v>11764.94172000001</c:v>
                </c:pt>
                <c:pt idx="1621">
                  <c:v>11768.01222000001</c:v>
                </c:pt>
                <c:pt idx="1622">
                  <c:v>11773.432320000009</c:v>
                </c:pt>
                <c:pt idx="1623">
                  <c:v>11781.24652000001</c:v>
                </c:pt>
                <c:pt idx="1624">
                  <c:v>11791.241220000009</c:v>
                </c:pt>
                <c:pt idx="1625">
                  <c:v>11803.727920000008</c:v>
                </c:pt>
                <c:pt idx="1626">
                  <c:v>11818.742220000009</c:v>
                </c:pt>
                <c:pt idx="1627">
                  <c:v>11832.38592000001</c:v>
                </c:pt>
                <c:pt idx="1628">
                  <c:v>11843.53762000001</c:v>
                </c:pt>
                <c:pt idx="1629">
                  <c:v>11853.15852000001</c:v>
                </c:pt>
                <c:pt idx="1630">
                  <c:v>11861.83602000001</c:v>
                </c:pt>
                <c:pt idx="1631">
                  <c:v>11870.582940000009</c:v>
                </c:pt>
                <c:pt idx="1632">
                  <c:v>11879.191020000009</c:v>
                </c:pt>
                <c:pt idx="1633">
                  <c:v>11888.21562000001</c:v>
                </c:pt>
                <c:pt idx="1634">
                  <c:v>11896.82370000001</c:v>
                </c:pt>
                <c:pt idx="1635">
                  <c:v>11905.744170000009</c:v>
                </c:pt>
                <c:pt idx="1636">
                  <c:v>11914.977030000009</c:v>
                </c:pt>
                <c:pt idx="1637">
                  <c:v>11924.00163000001</c:v>
                </c:pt>
                <c:pt idx="1638">
                  <c:v>11932.54029000001</c:v>
                </c:pt>
                <c:pt idx="1639">
                  <c:v>11941.495470000011</c:v>
                </c:pt>
                <c:pt idx="1640">
                  <c:v>11950.485360000011</c:v>
                </c:pt>
                <c:pt idx="1641">
                  <c:v>11958.850470000012</c:v>
                </c:pt>
                <c:pt idx="1642">
                  <c:v>11966.660220000012</c:v>
                </c:pt>
                <c:pt idx="1643">
                  <c:v>11974.817070000012</c:v>
                </c:pt>
                <c:pt idx="1644">
                  <c:v>11982.835080000012</c:v>
                </c:pt>
                <c:pt idx="1645">
                  <c:v>11990.471280000012</c:v>
                </c:pt>
                <c:pt idx="1646">
                  <c:v>11998.038060000012</c:v>
                </c:pt>
                <c:pt idx="1647">
                  <c:v>12005.396580000011</c:v>
                </c:pt>
                <c:pt idx="1648">
                  <c:v>12012.165030000011</c:v>
                </c:pt>
                <c:pt idx="1649">
                  <c:v>12019.03761000001</c:v>
                </c:pt>
                <c:pt idx="1650">
                  <c:v>12025.59780000001</c:v>
                </c:pt>
                <c:pt idx="1651">
                  <c:v>12032.643930000011</c:v>
                </c:pt>
                <c:pt idx="1652">
                  <c:v>12039.690060000012</c:v>
                </c:pt>
                <c:pt idx="1653">
                  <c:v>12047.048580000011</c:v>
                </c:pt>
                <c:pt idx="1654">
                  <c:v>12054.580650000011</c:v>
                </c:pt>
                <c:pt idx="1655">
                  <c:v>12062.286270000011</c:v>
                </c:pt>
                <c:pt idx="1656">
                  <c:v>12069.367110000012</c:v>
                </c:pt>
                <c:pt idx="1657">
                  <c:v>12076.517370000012</c:v>
                </c:pt>
                <c:pt idx="1658">
                  <c:v>12083.355240000012</c:v>
                </c:pt>
                <c:pt idx="1659">
                  <c:v>12090.088980000011</c:v>
                </c:pt>
                <c:pt idx="1660">
                  <c:v>12097.343370000011</c:v>
                </c:pt>
                <c:pt idx="1661">
                  <c:v>12104.910150000011</c:v>
                </c:pt>
                <c:pt idx="1662">
                  <c:v>12112.96287000001</c:v>
                </c:pt>
                <c:pt idx="1663">
                  <c:v>12120.46023000001</c:v>
                </c:pt>
                <c:pt idx="1664">
                  <c:v>12127.402230000009</c:v>
                </c:pt>
                <c:pt idx="1665">
                  <c:v>12134.344230000008</c:v>
                </c:pt>
                <c:pt idx="1666">
                  <c:v>12141.043260000008</c:v>
                </c:pt>
                <c:pt idx="1667">
                  <c:v>12147.985260000007</c:v>
                </c:pt>
                <c:pt idx="1668">
                  <c:v>12153.307460000007</c:v>
                </c:pt>
                <c:pt idx="1669">
                  <c:v>12156.182160000008</c:v>
                </c:pt>
                <c:pt idx="1670">
                  <c:v>12157.321360000007</c:v>
                </c:pt>
                <c:pt idx="1671">
                  <c:v>12157.321360000007</c:v>
                </c:pt>
                <c:pt idx="1672">
                  <c:v>12157.321360000007</c:v>
                </c:pt>
                <c:pt idx="1673">
                  <c:v>12157.321360000007</c:v>
                </c:pt>
                <c:pt idx="1674">
                  <c:v>12157.321360000007</c:v>
                </c:pt>
                <c:pt idx="1675">
                  <c:v>12157.321360000007</c:v>
                </c:pt>
                <c:pt idx="1676">
                  <c:v>12157.321360000007</c:v>
                </c:pt>
                <c:pt idx="1677">
                  <c:v>12157.321360000007</c:v>
                </c:pt>
                <c:pt idx="1678">
                  <c:v>12157.321360000007</c:v>
                </c:pt>
                <c:pt idx="1679">
                  <c:v>12157.321360000007</c:v>
                </c:pt>
                <c:pt idx="1680">
                  <c:v>12157.321360000007</c:v>
                </c:pt>
                <c:pt idx="1681">
                  <c:v>12157.321360000007</c:v>
                </c:pt>
                <c:pt idx="1682">
                  <c:v>12157.321360000007</c:v>
                </c:pt>
                <c:pt idx="1683">
                  <c:v>12157.321360000007</c:v>
                </c:pt>
                <c:pt idx="1684">
                  <c:v>12157.321360000007</c:v>
                </c:pt>
                <c:pt idx="1685">
                  <c:v>12157.321360000007</c:v>
                </c:pt>
                <c:pt idx="1686">
                  <c:v>12157.321360000007</c:v>
                </c:pt>
                <c:pt idx="1687">
                  <c:v>12157.321360000007</c:v>
                </c:pt>
                <c:pt idx="1688">
                  <c:v>12157.321360000007</c:v>
                </c:pt>
                <c:pt idx="1689">
                  <c:v>12157.321360000007</c:v>
                </c:pt>
                <c:pt idx="1690">
                  <c:v>12157.321360000007</c:v>
                </c:pt>
                <c:pt idx="1691">
                  <c:v>12157.321360000007</c:v>
                </c:pt>
                <c:pt idx="1692">
                  <c:v>12157.321360000007</c:v>
                </c:pt>
                <c:pt idx="1693">
                  <c:v>12157.321360000007</c:v>
                </c:pt>
                <c:pt idx="1694">
                  <c:v>12157.321360000007</c:v>
                </c:pt>
                <c:pt idx="1695">
                  <c:v>12157.321360000007</c:v>
                </c:pt>
                <c:pt idx="1696">
                  <c:v>12157.321360000007</c:v>
                </c:pt>
                <c:pt idx="1697">
                  <c:v>12157.321360000007</c:v>
                </c:pt>
                <c:pt idx="1698">
                  <c:v>12157.321360000007</c:v>
                </c:pt>
                <c:pt idx="1699">
                  <c:v>12157.321360000007</c:v>
                </c:pt>
                <c:pt idx="1700">
                  <c:v>12158.416060000007</c:v>
                </c:pt>
                <c:pt idx="1701">
                  <c:v>12161.388660000006</c:v>
                </c:pt>
                <c:pt idx="1702">
                  <c:v>12166.434960000006</c:v>
                </c:pt>
                <c:pt idx="1703">
                  <c:v>12173.724060000006</c:v>
                </c:pt>
                <c:pt idx="1704">
                  <c:v>12181.725160000005</c:v>
                </c:pt>
                <c:pt idx="1705">
                  <c:v>12190.607360000005</c:v>
                </c:pt>
                <c:pt idx="1706">
                  <c:v>12200.406260000005</c:v>
                </c:pt>
                <c:pt idx="1707">
                  <c:v>12209.796650000006</c:v>
                </c:pt>
                <c:pt idx="1708">
                  <c:v>12218.869310000005</c:v>
                </c:pt>
                <c:pt idx="1709">
                  <c:v>12227.488070000005</c:v>
                </c:pt>
                <c:pt idx="1710">
                  <c:v>12236.243000000004</c:v>
                </c:pt>
                <c:pt idx="1711">
                  <c:v>12244.770980000005</c:v>
                </c:pt>
                <c:pt idx="1712">
                  <c:v>12252.799670000004</c:v>
                </c:pt>
                <c:pt idx="1713">
                  <c:v>12260.782970000004</c:v>
                </c:pt>
                <c:pt idx="1714">
                  <c:v>12268.312370000003</c:v>
                </c:pt>
                <c:pt idx="1715">
                  <c:v>12275.750990000004</c:v>
                </c:pt>
                <c:pt idx="1716">
                  <c:v>12283.053440000003</c:v>
                </c:pt>
                <c:pt idx="1717">
                  <c:v>12290.446670000003</c:v>
                </c:pt>
                <c:pt idx="1718">
                  <c:v>12297.839900000003</c:v>
                </c:pt>
                <c:pt idx="1719">
                  <c:v>12304.779230000002</c:v>
                </c:pt>
                <c:pt idx="1720">
                  <c:v>12311.673170000002</c:v>
                </c:pt>
                <c:pt idx="1721">
                  <c:v>12319.066400000002</c:v>
                </c:pt>
                <c:pt idx="1722">
                  <c:v>12326.958920000001</c:v>
                </c:pt>
                <c:pt idx="1723">
                  <c:v>12334.896830000002</c:v>
                </c:pt>
                <c:pt idx="1724">
                  <c:v>12343.107080000002</c:v>
                </c:pt>
                <c:pt idx="1725">
                  <c:v>12351.635060000002</c:v>
                </c:pt>
                <c:pt idx="1726">
                  <c:v>12359.845310000002</c:v>
                </c:pt>
                <c:pt idx="1727">
                  <c:v>12368.509460000003</c:v>
                </c:pt>
                <c:pt idx="1728">
                  <c:v>12376.765100000002</c:v>
                </c:pt>
                <c:pt idx="1729">
                  <c:v>12385.156910000002</c:v>
                </c:pt>
                <c:pt idx="1730">
                  <c:v>12393.367160000002</c:v>
                </c:pt>
                <c:pt idx="1731">
                  <c:v>12401.849750000001</c:v>
                </c:pt>
                <c:pt idx="1732">
                  <c:v>12410.332340000001</c:v>
                </c:pt>
                <c:pt idx="1733">
                  <c:v>12419.31422</c:v>
                </c:pt>
                <c:pt idx="1734">
                  <c:v>12428.069149999999</c:v>
                </c:pt>
                <c:pt idx="1735">
                  <c:v>12436.914859999999</c:v>
                </c:pt>
                <c:pt idx="1736">
                  <c:v>12445.851349999999</c:v>
                </c:pt>
                <c:pt idx="1737">
                  <c:v>12454.833229999998</c:v>
                </c:pt>
                <c:pt idx="1738">
                  <c:v>12464.042059999998</c:v>
                </c:pt>
                <c:pt idx="1739">
                  <c:v>12473.250889999998</c:v>
                </c:pt>
                <c:pt idx="1740">
                  <c:v>12482.141989999998</c:v>
                </c:pt>
                <c:pt idx="1741">
                  <c:v>12490.715359999998</c:v>
                </c:pt>
                <c:pt idx="1742">
                  <c:v>12499.515679999999</c:v>
                </c:pt>
                <c:pt idx="1743">
                  <c:v>12508.588339999998</c:v>
                </c:pt>
                <c:pt idx="1744">
                  <c:v>12518.114899999999</c:v>
                </c:pt>
                <c:pt idx="1745">
                  <c:v>12528.095359999999</c:v>
                </c:pt>
                <c:pt idx="1746">
                  <c:v>12537.894259999999</c:v>
                </c:pt>
                <c:pt idx="1747">
                  <c:v>12548.147059999999</c:v>
                </c:pt>
                <c:pt idx="1748">
                  <c:v>12557.99135</c:v>
                </c:pt>
                <c:pt idx="1749">
                  <c:v>12566.21495</c:v>
                </c:pt>
                <c:pt idx="1750">
                  <c:v>12572.52505</c:v>
                </c:pt>
                <c:pt idx="1751">
                  <c:v>12579.65395</c:v>
                </c:pt>
                <c:pt idx="1752">
                  <c:v>12586.729450000001</c:v>
                </c:pt>
                <c:pt idx="1753">
                  <c:v>12593.012850000001</c:v>
                </c:pt>
                <c:pt idx="1754">
                  <c:v>12599.233950000002</c:v>
                </c:pt>
                <c:pt idx="1755">
                  <c:v>12605.348250000001</c:v>
                </c:pt>
                <c:pt idx="1756">
                  <c:v>12610.750550000001</c:v>
                </c:pt>
                <c:pt idx="1757">
                  <c:v>12616.250750000001</c:v>
                </c:pt>
                <c:pt idx="1758">
                  <c:v>12620.985550000001</c:v>
                </c:pt>
                <c:pt idx="1759">
                  <c:v>12623.539850000001</c:v>
                </c:pt>
                <c:pt idx="1760">
                  <c:v>12624.216250000001</c:v>
                </c:pt>
                <c:pt idx="1761">
                  <c:v>12624.216250000001</c:v>
                </c:pt>
                <c:pt idx="1762">
                  <c:v>12624.216250000001</c:v>
                </c:pt>
                <c:pt idx="1763">
                  <c:v>12624.216250000001</c:v>
                </c:pt>
                <c:pt idx="1764">
                  <c:v>12624.216250000001</c:v>
                </c:pt>
                <c:pt idx="1765">
                  <c:v>12624.216250000001</c:v>
                </c:pt>
                <c:pt idx="1766">
                  <c:v>12624.216250000001</c:v>
                </c:pt>
                <c:pt idx="1767">
                  <c:v>12624.216250000001</c:v>
                </c:pt>
                <c:pt idx="1768">
                  <c:v>12624.216250000001</c:v>
                </c:pt>
                <c:pt idx="1769">
                  <c:v>12624.216250000001</c:v>
                </c:pt>
                <c:pt idx="1770">
                  <c:v>12624.216250000001</c:v>
                </c:pt>
                <c:pt idx="1771">
                  <c:v>12624.216250000001</c:v>
                </c:pt>
                <c:pt idx="1772">
                  <c:v>12624.216250000001</c:v>
                </c:pt>
                <c:pt idx="1773">
                  <c:v>12624.216250000001</c:v>
                </c:pt>
                <c:pt idx="1774">
                  <c:v>12624.216250000001</c:v>
                </c:pt>
                <c:pt idx="1775">
                  <c:v>12624.216250000001</c:v>
                </c:pt>
                <c:pt idx="1776">
                  <c:v>12624.216250000001</c:v>
                </c:pt>
                <c:pt idx="1777">
                  <c:v>12624.216250000001</c:v>
                </c:pt>
                <c:pt idx="1778">
                  <c:v>12624.216250000001</c:v>
                </c:pt>
                <c:pt idx="1779">
                  <c:v>12624.216250000001</c:v>
                </c:pt>
                <c:pt idx="1780">
                  <c:v>12624.216250000001</c:v>
                </c:pt>
                <c:pt idx="1781">
                  <c:v>12624.216250000001</c:v>
                </c:pt>
                <c:pt idx="1782">
                  <c:v>12624.216250000001</c:v>
                </c:pt>
                <c:pt idx="1783">
                  <c:v>12624.216250000001</c:v>
                </c:pt>
                <c:pt idx="1784">
                  <c:v>12624.216250000001</c:v>
                </c:pt>
                <c:pt idx="1785">
                  <c:v>12624.216250000001</c:v>
                </c:pt>
                <c:pt idx="1786">
                  <c:v>12624.216250000001</c:v>
                </c:pt>
                <c:pt idx="1787">
                  <c:v>12624.216250000001</c:v>
                </c:pt>
                <c:pt idx="1788">
                  <c:v>12624.216250000001</c:v>
                </c:pt>
                <c:pt idx="1789">
                  <c:v>12624.216250000001</c:v>
                </c:pt>
                <c:pt idx="1790">
                  <c:v>12624.216250000001</c:v>
                </c:pt>
                <c:pt idx="1791">
                  <c:v>12624.216250000001</c:v>
                </c:pt>
                <c:pt idx="1792">
                  <c:v>12624.216250000001</c:v>
                </c:pt>
                <c:pt idx="1793">
                  <c:v>12624.216250000001</c:v>
                </c:pt>
                <c:pt idx="1794">
                  <c:v>12624.216250000001</c:v>
                </c:pt>
                <c:pt idx="1795">
                  <c:v>12624.216250000001</c:v>
                </c:pt>
                <c:pt idx="1796">
                  <c:v>12624.216250000001</c:v>
                </c:pt>
                <c:pt idx="1797">
                  <c:v>12624.216250000001</c:v>
                </c:pt>
                <c:pt idx="1798">
                  <c:v>12624.216250000001</c:v>
                </c:pt>
                <c:pt idx="1799">
                  <c:v>12624.216250000001</c:v>
                </c:pt>
                <c:pt idx="1800">
                  <c:v>12624.216250000001</c:v>
                </c:pt>
                <c:pt idx="1801">
                  <c:v>12624.216250000001</c:v>
                </c:pt>
                <c:pt idx="1802">
                  <c:v>12624.216250000001</c:v>
                </c:pt>
                <c:pt idx="1803">
                  <c:v>12624.340850000001</c:v>
                </c:pt>
                <c:pt idx="1804">
                  <c:v>12625.27535</c:v>
                </c:pt>
                <c:pt idx="1805">
                  <c:v>12626.316650000001</c:v>
                </c:pt>
                <c:pt idx="1806">
                  <c:v>12627.88305</c:v>
                </c:pt>
                <c:pt idx="1807">
                  <c:v>12631.051450000001</c:v>
                </c:pt>
                <c:pt idx="1808">
                  <c:v>12636.462650000001</c:v>
                </c:pt>
                <c:pt idx="1809">
                  <c:v>12643.564850000001</c:v>
                </c:pt>
                <c:pt idx="1810">
                  <c:v>12652.073250000001</c:v>
                </c:pt>
                <c:pt idx="1811">
                  <c:v>12660.490870000001</c:v>
                </c:pt>
                <c:pt idx="1812">
                  <c:v>12668.726930000001</c:v>
                </c:pt>
                <c:pt idx="1813">
                  <c:v>12677.643840000001</c:v>
                </c:pt>
                <c:pt idx="1814">
                  <c:v>12685.789120000001</c:v>
                </c:pt>
                <c:pt idx="1815">
                  <c:v>12694.433690000002</c:v>
                </c:pt>
                <c:pt idx="1816">
                  <c:v>12703.259820000001</c:v>
                </c:pt>
                <c:pt idx="1817">
                  <c:v>12711.632050000002</c:v>
                </c:pt>
                <c:pt idx="1818">
                  <c:v>12720.503570000003</c:v>
                </c:pt>
                <c:pt idx="1819">
                  <c:v>12729.692820000002</c:v>
                </c:pt>
                <c:pt idx="1820">
                  <c:v>12739.426750000002</c:v>
                </c:pt>
                <c:pt idx="1821">
                  <c:v>12749.796140000002</c:v>
                </c:pt>
                <c:pt idx="1822">
                  <c:v>12759.666240000002</c:v>
                </c:pt>
                <c:pt idx="1823">
                  <c:v>12768.946270000002</c:v>
                </c:pt>
                <c:pt idx="1824">
                  <c:v>12779.088710000002</c:v>
                </c:pt>
                <c:pt idx="1825">
                  <c:v>12788.459520000002</c:v>
                </c:pt>
                <c:pt idx="1826">
                  <c:v>12798.556570000002</c:v>
                </c:pt>
                <c:pt idx="1827">
                  <c:v>12808.108940000002</c:v>
                </c:pt>
                <c:pt idx="1828">
                  <c:v>12817.706700000002</c:v>
                </c:pt>
                <c:pt idx="1829">
                  <c:v>12827.168290000003</c:v>
                </c:pt>
                <c:pt idx="1830">
                  <c:v>12835.903640000004</c:v>
                </c:pt>
                <c:pt idx="1831">
                  <c:v>12843.776580000003</c:v>
                </c:pt>
                <c:pt idx="1832">
                  <c:v>12851.876470000003</c:v>
                </c:pt>
                <c:pt idx="1833">
                  <c:v>12860.384870000004</c:v>
                </c:pt>
                <c:pt idx="1834">
                  <c:v>12868.393980000004</c:v>
                </c:pt>
                <c:pt idx="1835">
                  <c:v>12875.813020000005</c:v>
                </c:pt>
                <c:pt idx="1836">
                  <c:v>12882.551210000005</c:v>
                </c:pt>
                <c:pt idx="1837">
                  <c:v>12888.880890000006</c:v>
                </c:pt>
                <c:pt idx="1838">
                  <c:v>12895.437520000005</c:v>
                </c:pt>
                <c:pt idx="1839">
                  <c:v>12902.675000000005</c:v>
                </c:pt>
                <c:pt idx="1840">
                  <c:v>12910.411770000004</c:v>
                </c:pt>
                <c:pt idx="1841">
                  <c:v>12917.966980000005</c:v>
                </c:pt>
                <c:pt idx="1842">
                  <c:v>12925.113680000004</c:v>
                </c:pt>
                <c:pt idx="1843">
                  <c:v>12931.670310000003</c:v>
                </c:pt>
                <c:pt idx="1844">
                  <c:v>12937.636870000004</c:v>
                </c:pt>
                <c:pt idx="1845">
                  <c:v>12944.011940000004</c:v>
                </c:pt>
                <c:pt idx="1846">
                  <c:v>12950.659350000004</c:v>
                </c:pt>
                <c:pt idx="1847">
                  <c:v>12956.898250000004</c:v>
                </c:pt>
                <c:pt idx="1848">
                  <c:v>12962.774030000004</c:v>
                </c:pt>
                <c:pt idx="1849">
                  <c:v>12967.878180000003</c:v>
                </c:pt>
                <c:pt idx="1850">
                  <c:v>12973.390840000004</c:v>
                </c:pt>
                <c:pt idx="1851">
                  <c:v>12978.585770000003</c:v>
                </c:pt>
                <c:pt idx="1852">
                  <c:v>12984.098430000004</c:v>
                </c:pt>
                <c:pt idx="1853">
                  <c:v>12989.429530000003</c:v>
                </c:pt>
                <c:pt idx="1854">
                  <c:v>12995.486870000002</c:v>
                </c:pt>
                <c:pt idx="1855">
                  <c:v>13001.135700000003</c:v>
                </c:pt>
                <c:pt idx="1856">
                  <c:v>13005.967510000002</c:v>
                </c:pt>
                <c:pt idx="1857">
                  <c:v>13011.162440000002</c:v>
                </c:pt>
                <c:pt idx="1858">
                  <c:v>13016.720490000002</c:v>
                </c:pt>
                <c:pt idx="1859">
                  <c:v>13023.004780000001</c:v>
                </c:pt>
                <c:pt idx="1860">
                  <c:v>13028.562830000001</c:v>
                </c:pt>
                <c:pt idx="1861">
                  <c:v>13033.984710000001</c:v>
                </c:pt>
                <c:pt idx="1862">
                  <c:v>13039.588150000001</c:v>
                </c:pt>
                <c:pt idx="1863">
                  <c:v>13046.008610000001</c:v>
                </c:pt>
                <c:pt idx="1864">
                  <c:v>13052.156730000001</c:v>
                </c:pt>
                <c:pt idx="1865">
                  <c:v>13057.896340000001</c:v>
                </c:pt>
                <c:pt idx="1866">
                  <c:v>13063.091270000001</c:v>
                </c:pt>
                <c:pt idx="1867">
                  <c:v>13068.740100000001</c:v>
                </c:pt>
                <c:pt idx="1868">
                  <c:v>13073.753470000001</c:v>
                </c:pt>
                <c:pt idx="1869">
                  <c:v>13079.629250000002</c:v>
                </c:pt>
                <c:pt idx="1870">
                  <c:v>13084.688010000002</c:v>
                </c:pt>
                <c:pt idx="1871">
                  <c:v>13090.109890000002</c:v>
                </c:pt>
                <c:pt idx="1872">
                  <c:v>13095.304820000001</c:v>
                </c:pt>
                <c:pt idx="1873">
                  <c:v>13100.726700000001</c:v>
                </c:pt>
                <c:pt idx="1874">
                  <c:v>13106.78404</c:v>
                </c:pt>
                <c:pt idx="1875">
                  <c:v>13112.25131</c:v>
                </c:pt>
                <c:pt idx="1876">
                  <c:v>13118.081699999999</c:v>
                </c:pt>
                <c:pt idx="1877">
                  <c:v>13123.68514</c:v>
                </c:pt>
                <c:pt idx="1878">
                  <c:v>13129.42475</c:v>
                </c:pt>
                <c:pt idx="1879">
                  <c:v>13134.61968</c:v>
                </c:pt>
                <c:pt idx="1880">
                  <c:v>13140.313899999999</c:v>
                </c:pt>
                <c:pt idx="1881">
                  <c:v>13146.008119999999</c:v>
                </c:pt>
                <c:pt idx="1882">
                  <c:v>13151.929289999998</c:v>
                </c:pt>
                <c:pt idx="1883">
                  <c:v>13157.805069999999</c:v>
                </c:pt>
                <c:pt idx="1884">
                  <c:v>13161.267169999999</c:v>
                </c:pt>
                <c:pt idx="1885">
                  <c:v>13162.949269999999</c:v>
                </c:pt>
                <c:pt idx="1886">
                  <c:v>13163.723569999998</c:v>
                </c:pt>
                <c:pt idx="1887">
                  <c:v>13164.658069999998</c:v>
                </c:pt>
                <c:pt idx="1888">
                  <c:v>13164.658069999998</c:v>
                </c:pt>
                <c:pt idx="1889">
                  <c:v>13164.658069999998</c:v>
                </c:pt>
                <c:pt idx="1890">
                  <c:v>13164.658069999998</c:v>
                </c:pt>
                <c:pt idx="1891">
                  <c:v>13164.658069999998</c:v>
                </c:pt>
                <c:pt idx="1892">
                  <c:v>13164.658069999998</c:v>
                </c:pt>
                <c:pt idx="1893">
                  <c:v>13164.658069999998</c:v>
                </c:pt>
                <c:pt idx="1894">
                  <c:v>13164.658069999998</c:v>
                </c:pt>
                <c:pt idx="1895">
                  <c:v>13164.658069999998</c:v>
                </c:pt>
                <c:pt idx="1896">
                  <c:v>13164.658069999998</c:v>
                </c:pt>
                <c:pt idx="1897">
                  <c:v>13164.658069999998</c:v>
                </c:pt>
                <c:pt idx="1898">
                  <c:v>13164.658069999998</c:v>
                </c:pt>
                <c:pt idx="1899">
                  <c:v>13164.658069999998</c:v>
                </c:pt>
                <c:pt idx="1900">
                  <c:v>13164.658069999998</c:v>
                </c:pt>
                <c:pt idx="1901">
                  <c:v>13164.658069999998</c:v>
                </c:pt>
                <c:pt idx="1902">
                  <c:v>13164.658069999998</c:v>
                </c:pt>
                <c:pt idx="1903">
                  <c:v>13164.658069999998</c:v>
                </c:pt>
                <c:pt idx="1904">
                  <c:v>13164.658069999998</c:v>
                </c:pt>
                <c:pt idx="1905">
                  <c:v>13164.658069999998</c:v>
                </c:pt>
                <c:pt idx="1906">
                  <c:v>13164.658069999998</c:v>
                </c:pt>
                <c:pt idx="1907">
                  <c:v>13164.658069999998</c:v>
                </c:pt>
                <c:pt idx="1908">
                  <c:v>13164.658069999998</c:v>
                </c:pt>
                <c:pt idx="1909">
                  <c:v>13164.658069999998</c:v>
                </c:pt>
                <c:pt idx="1910">
                  <c:v>13164.658069999998</c:v>
                </c:pt>
                <c:pt idx="1911">
                  <c:v>13164.658069999998</c:v>
                </c:pt>
                <c:pt idx="1912">
                  <c:v>13164.658069999998</c:v>
                </c:pt>
                <c:pt idx="1913">
                  <c:v>13165.628169999998</c:v>
                </c:pt>
                <c:pt idx="1914">
                  <c:v>13168.520669999998</c:v>
                </c:pt>
                <c:pt idx="1915">
                  <c:v>13173.842869999999</c:v>
                </c:pt>
                <c:pt idx="1916">
                  <c:v>13179.877069999999</c:v>
                </c:pt>
                <c:pt idx="1917">
                  <c:v>13188.874969999999</c:v>
                </c:pt>
                <c:pt idx="1918">
                  <c:v>13197.961869999999</c:v>
                </c:pt>
                <c:pt idx="1919">
                  <c:v>13206.140969999999</c:v>
                </c:pt>
                <c:pt idx="1920">
                  <c:v>13216.384869999998</c:v>
                </c:pt>
                <c:pt idx="1921">
                  <c:v>13226.851269999997</c:v>
                </c:pt>
                <c:pt idx="1922">
                  <c:v>13236.828169999997</c:v>
                </c:pt>
                <c:pt idx="1923">
                  <c:v>13248.113369999997</c:v>
                </c:pt>
                <c:pt idx="1924">
                  <c:v>13258.597569999998</c:v>
                </c:pt>
                <c:pt idx="1925">
                  <c:v>13268.485469999998</c:v>
                </c:pt>
                <c:pt idx="1926">
                  <c:v>13279.316769999998</c:v>
                </c:pt>
                <c:pt idx="1927">
                  <c:v>13289.355969999997</c:v>
                </c:pt>
                <c:pt idx="1928">
                  <c:v>13298.336069999998</c:v>
                </c:pt>
                <c:pt idx="1929">
                  <c:v>13308.384169999998</c:v>
                </c:pt>
                <c:pt idx="1930">
                  <c:v>13319.073069999997</c:v>
                </c:pt>
                <c:pt idx="1931">
                  <c:v>13329.966669999996</c:v>
                </c:pt>
                <c:pt idx="1932">
                  <c:v>13340.958169999996</c:v>
                </c:pt>
                <c:pt idx="1933">
                  <c:v>13352.047569999997</c:v>
                </c:pt>
                <c:pt idx="1934">
                  <c:v>13362.843269999998</c:v>
                </c:pt>
                <c:pt idx="1935">
                  <c:v>13373.345269999998</c:v>
                </c:pt>
                <c:pt idx="1936">
                  <c:v>13383.455669999998</c:v>
                </c:pt>
                <c:pt idx="1937">
                  <c:v>13393.761869999998</c:v>
                </c:pt>
                <c:pt idx="1938">
                  <c:v>13404.361769999998</c:v>
                </c:pt>
                <c:pt idx="1939">
                  <c:v>13415.353269999998</c:v>
                </c:pt>
                <c:pt idx="1940">
                  <c:v>13426.638469999998</c:v>
                </c:pt>
                <c:pt idx="1941">
                  <c:v>13437.629969999998</c:v>
                </c:pt>
                <c:pt idx="1942">
                  <c:v>13448.915169999998</c:v>
                </c:pt>
                <c:pt idx="1943">
                  <c:v>13459.808769999998</c:v>
                </c:pt>
                <c:pt idx="1944">
                  <c:v>13470.996069999997</c:v>
                </c:pt>
                <c:pt idx="1945">
                  <c:v>13481.693869999997</c:v>
                </c:pt>
                <c:pt idx="1946">
                  <c:v>13492.979069999998</c:v>
                </c:pt>
                <c:pt idx="1947">
                  <c:v>13504.264269999998</c:v>
                </c:pt>
                <c:pt idx="1948">
                  <c:v>13516.136869999998</c:v>
                </c:pt>
                <c:pt idx="1949">
                  <c:v>13528.498969999999</c:v>
                </c:pt>
                <c:pt idx="1950">
                  <c:v>13541.350569999999</c:v>
                </c:pt>
                <c:pt idx="1951">
                  <c:v>13554.006369999999</c:v>
                </c:pt>
                <c:pt idx="1952">
                  <c:v>13566.270569999999</c:v>
                </c:pt>
                <c:pt idx="1953">
                  <c:v>13578.730569999998</c:v>
                </c:pt>
                <c:pt idx="1954">
                  <c:v>13591.680069999999</c:v>
                </c:pt>
                <c:pt idx="1955">
                  <c:v>13605.119069999999</c:v>
                </c:pt>
                <c:pt idx="1956">
                  <c:v>13618.460169999998</c:v>
                </c:pt>
                <c:pt idx="1957">
                  <c:v>13630.510769999999</c:v>
                </c:pt>
                <c:pt idx="1958">
                  <c:v>13643.14877</c:v>
                </c:pt>
                <c:pt idx="1959">
                  <c:v>13655.297269999999</c:v>
                </c:pt>
                <c:pt idx="1960">
                  <c:v>13667.64157</c:v>
                </c:pt>
                <c:pt idx="1961">
                  <c:v>13680.279570000001</c:v>
                </c:pt>
                <c:pt idx="1962">
                  <c:v>13693.30917</c:v>
                </c:pt>
                <c:pt idx="1963">
                  <c:v>13706.63247</c:v>
                </c:pt>
                <c:pt idx="1964">
                  <c:v>13720.053670000001</c:v>
                </c:pt>
                <c:pt idx="1965">
                  <c:v>13733.279070000001</c:v>
                </c:pt>
                <c:pt idx="1966">
                  <c:v>13746.50447</c:v>
                </c:pt>
                <c:pt idx="1967">
                  <c:v>13760.12147</c:v>
                </c:pt>
                <c:pt idx="1968">
                  <c:v>13774.22797</c:v>
                </c:pt>
                <c:pt idx="1969">
                  <c:v>13788.236569999999</c:v>
                </c:pt>
                <c:pt idx="1970">
                  <c:v>13802.636769999999</c:v>
                </c:pt>
                <c:pt idx="1971">
                  <c:v>13817.526469999999</c:v>
                </c:pt>
                <c:pt idx="1972">
                  <c:v>13832.02457</c:v>
                </c:pt>
                <c:pt idx="1973">
                  <c:v>13846.22897</c:v>
                </c:pt>
                <c:pt idx="1974">
                  <c:v>13860.433370000001</c:v>
                </c:pt>
                <c:pt idx="1975">
                  <c:v>13874.931470000001</c:v>
                </c:pt>
                <c:pt idx="1976">
                  <c:v>13889.821170000001</c:v>
                </c:pt>
                <c:pt idx="1977">
                  <c:v>13904.710870000001</c:v>
                </c:pt>
                <c:pt idx="1978">
                  <c:v>13920.187970000001</c:v>
                </c:pt>
                <c:pt idx="1979">
                  <c:v>13935.56717</c:v>
                </c:pt>
                <c:pt idx="1980">
                  <c:v>13951.435870000001</c:v>
                </c:pt>
                <c:pt idx="1981">
                  <c:v>13967.794070000002</c:v>
                </c:pt>
                <c:pt idx="1982">
                  <c:v>13984.250170000001</c:v>
                </c:pt>
                <c:pt idx="1983">
                  <c:v>14000.608370000002</c:v>
                </c:pt>
                <c:pt idx="1984">
                  <c:v>14016.770770000001</c:v>
                </c:pt>
                <c:pt idx="1985">
                  <c:v>14032.737370000001</c:v>
                </c:pt>
                <c:pt idx="1986">
                  <c:v>14048.801870000001</c:v>
                </c:pt>
                <c:pt idx="1987">
                  <c:v>14064.670570000002</c:v>
                </c:pt>
                <c:pt idx="1988">
                  <c:v>14080.245570000003</c:v>
                </c:pt>
                <c:pt idx="1989">
                  <c:v>14096.114270000004</c:v>
                </c:pt>
                <c:pt idx="1990">
                  <c:v>14112.080870000003</c:v>
                </c:pt>
                <c:pt idx="1991">
                  <c:v>14126.463270000004</c:v>
                </c:pt>
                <c:pt idx="1992">
                  <c:v>14140.151470000004</c:v>
                </c:pt>
                <c:pt idx="1993">
                  <c:v>14154.329170000005</c:v>
                </c:pt>
                <c:pt idx="1994">
                  <c:v>14167.323170000005</c:v>
                </c:pt>
                <c:pt idx="1995">
                  <c:v>14180.219270000005</c:v>
                </c:pt>
                <c:pt idx="1996">
                  <c:v>14193.604870000005</c:v>
                </c:pt>
                <c:pt idx="1997">
                  <c:v>14207.577870000005</c:v>
                </c:pt>
                <c:pt idx="1998">
                  <c:v>14220.064570000004</c:v>
                </c:pt>
                <c:pt idx="1999">
                  <c:v>14233.040770000003</c:v>
                </c:pt>
                <c:pt idx="2000">
                  <c:v>14245.029070000004</c:v>
                </c:pt>
                <c:pt idx="2001">
                  <c:v>14256.723670000005</c:v>
                </c:pt>
                <c:pt idx="2002">
                  <c:v>14268.516170000004</c:v>
                </c:pt>
                <c:pt idx="2003">
                  <c:v>14279.819170000004</c:v>
                </c:pt>
                <c:pt idx="2004">
                  <c:v>14290.588170000005</c:v>
                </c:pt>
                <c:pt idx="2005">
                  <c:v>14302.158170000004</c:v>
                </c:pt>
                <c:pt idx="2006">
                  <c:v>14314.707170000005</c:v>
                </c:pt>
                <c:pt idx="2007">
                  <c:v>14324.586170000006</c:v>
                </c:pt>
                <c:pt idx="2008">
                  <c:v>14336.058270000007</c:v>
                </c:pt>
                <c:pt idx="2009">
                  <c:v>14347.815170000007</c:v>
                </c:pt>
                <c:pt idx="2010">
                  <c:v>14358.299370000008</c:v>
                </c:pt>
                <c:pt idx="2011">
                  <c:v>14367.101470000009</c:v>
                </c:pt>
                <c:pt idx="2012">
                  <c:v>14373.562870000009</c:v>
                </c:pt>
                <c:pt idx="2013">
                  <c:v>14377.416570000009</c:v>
                </c:pt>
                <c:pt idx="2014">
                  <c:v>14379.303370000009</c:v>
                </c:pt>
                <c:pt idx="2015">
                  <c:v>14379.303370000009</c:v>
                </c:pt>
                <c:pt idx="2016">
                  <c:v>14379.303370000009</c:v>
                </c:pt>
                <c:pt idx="2017">
                  <c:v>14379.303370000009</c:v>
                </c:pt>
                <c:pt idx="2018">
                  <c:v>14379.303370000009</c:v>
                </c:pt>
                <c:pt idx="2019">
                  <c:v>14379.303370000009</c:v>
                </c:pt>
                <c:pt idx="2020">
                  <c:v>14379.303370000009</c:v>
                </c:pt>
                <c:pt idx="2021">
                  <c:v>14379.303370000009</c:v>
                </c:pt>
                <c:pt idx="2022">
                  <c:v>14379.303370000009</c:v>
                </c:pt>
                <c:pt idx="2023">
                  <c:v>14379.303370000009</c:v>
                </c:pt>
                <c:pt idx="2024">
                  <c:v>14379.303370000009</c:v>
                </c:pt>
                <c:pt idx="2025">
                  <c:v>14379.303370000009</c:v>
                </c:pt>
                <c:pt idx="2026">
                  <c:v>14379.303370000009</c:v>
                </c:pt>
                <c:pt idx="2027">
                  <c:v>14379.303370000009</c:v>
                </c:pt>
                <c:pt idx="2028">
                  <c:v>14379.303370000009</c:v>
                </c:pt>
                <c:pt idx="2029">
                  <c:v>14379.303370000009</c:v>
                </c:pt>
                <c:pt idx="2030">
                  <c:v>14379.303370000009</c:v>
                </c:pt>
                <c:pt idx="2031">
                  <c:v>14379.303370000009</c:v>
                </c:pt>
                <c:pt idx="2032">
                  <c:v>14379.303370000009</c:v>
                </c:pt>
                <c:pt idx="2033">
                  <c:v>14379.303370000009</c:v>
                </c:pt>
                <c:pt idx="2034">
                  <c:v>14379.303370000009</c:v>
                </c:pt>
                <c:pt idx="2035">
                  <c:v>14379.303370000009</c:v>
                </c:pt>
                <c:pt idx="2036">
                  <c:v>14379.303370000009</c:v>
                </c:pt>
                <c:pt idx="2037">
                  <c:v>14379.303370000009</c:v>
                </c:pt>
                <c:pt idx="2038">
                  <c:v>14379.303370000009</c:v>
                </c:pt>
                <c:pt idx="2039">
                  <c:v>14379.303370000009</c:v>
                </c:pt>
                <c:pt idx="2040">
                  <c:v>14379.303370000009</c:v>
                </c:pt>
                <c:pt idx="2041">
                  <c:v>14379.303370000009</c:v>
                </c:pt>
                <c:pt idx="2042">
                  <c:v>14379.303370000009</c:v>
                </c:pt>
                <c:pt idx="2043">
                  <c:v>14379.303370000009</c:v>
                </c:pt>
                <c:pt idx="2044">
                  <c:v>14379.303370000009</c:v>
                </c:pt>
                <c:pt idx="2045">
                  <c:v>14379.303370000009</c:v>
                </c:pt>
                <c:pt idx="2046">
                  <c:v>14379.303370000009</c:v>
                </c:pt>
                <c:pt idx="2047">
                  <c:v>14379.303370000009</c:v>
                </c:pt>
                <c:pt idx="2048">
                  <c:v>14379.303370000009</c:v>
                </c:pt>
                <c:pt idx="2049">
                  <c:v>14379.303370000009</c:v>
                </c:pt>
                <c:pt idx="2050">
                  <c:v>14379.303370000009</c:v>
                </c:pt>
                <c:pt idx="2051">
                  <c:v>14379.303370000009</c:v>
                </c:pt>
                <c:pt idx="2052">
                  <c:v>14379.303370000009</c:v>
                </c:pt>
                <c:pt idx="2053">
                  <c:v>14379.303370000009</c:v>
                </c:pt>
                <c:pt idx="2054">
                  <c:v>14379.303370000009</c:v>
                </c:pt>
                <c:pt idx="2055">
                  <c:v>14379.303370000009</c:v>
                </c:pt>
                <c:pt idx="2056">
                  <c:v>14379.303370000009</c:v>
                </c:pt>
                <c:pt idx="2057">
                  <c:v>14379.303370000009</c:v>
                </c:pt>
                <c:pt idx="2058">
                  <c:v>14379.303370000009</c:v>
                </c:pt>
                <c:pt idx="2059">
                  <c:v>14379.303370000009</c:v>
                </c:pt>
                <c:pt idx="2060">
                  <c:v>14379.303370000009</c:v>
                </c:pt>
                <c:pt idx="2061">
                  <c:v>14380.967670000009</c:v>
                </c:pt>
                <c:pt idx="2062">
                  <c:v>14384.821370000009</c:v>
                </c:pt>
                <c:pt idx="2063">
                  <c:v>14391.131470000009</c:v>
                </c:pt>
                <c:pt idx="2064">
                  <c:v>14400.12937000001</c:v>
                </c:pt>
                <c:pt idx="2065">
                  <c:v>14411.583670000009</c:v>
                </c:pt>
                <c:pt idx="2066">
                  <c:v>14425.262970000009</c:v>
                </c:pt>
                <c:pt idx="2067">
                  <c:v>14437.625070000009</c:v>
                </c:pt>
                <c:pt idx="2068">
                  <c:v>14451.936270000009</c:v>
                </c:pt>
                <c:pt idx="2069">
                  <c:v>14467.91177000001</c:v>
                </c:pt>
                <c:pt idx="2070">
                  <c:v>14483.81607000001</c:v>
                </c:pt>
                <c:pt idx="2071">
                  <c:v>14499.73817000001</c:v>
                </c:pt>
                <c:pt idx="2072">
                  <c:v>14515.660270000009</c:v>
                </c:pt>
                <c:pt idx="2073">
                  <c:v>14531.582370000009</c:v>
                </c:pt>
                <c:pt idx="2074">
                  <c:v>14547.504470000009</c:v>
                </c:pt>
                <c:pt idx="2075">
                  <c:v>14563.435470000009</c:v>
                </c:pt>
                <c:pt idx="2076">
                  <c:v>14579.33977000001</c:v>
                </c:pt>
                <c:pt idx="2077">
                  <c:v>14595.172870000009</c:v>
                </c:pt>
                <c:pt idx="2078">
                  <c:v>14610.872470000009</c:v>
                </c:pt>
                <c:pt idx="2079">
                  <c:v>14626.50977000001</c:v>
                </c:pt>
                <c:pt idx="2080">
                  <c:v>14642.093670000009</c:v>
                </c:pt>
                <c:pt idx="2081">
                  <c:v>14657.695370000009</c:v>
                </c:pt>
                <c:pt idx="2082">
                  <c:v>14673.279270000008</c:v>
                </c:pt>
                <c:pt idx="2083">
                  <c:v>14688.809770000009</c:v>
                </c:pt>
                <c:pt idx="2084">
                  <c:v>14704.34027000001</c:v>
                </c:pt>
                <c:pt idx="2085">
                  <c:v>14719.737270000011</c:v>
                </c:pt>
                <c:pt idx="2086">
                  <c:v>14735.063070000011</c:v>
                </c:pt>
                <c:pt idx="2087">
                  <c:v>14750.362170000011</c:v>
                </c:pt>
                <c:pt idx="2088">
                  <c:v>14765.705770000011</c:v>
                </c:pt>
                <c:pt idx="2089">
                  <c:v>14781.102770000012</c:v>
                </c:pt>
                <c:pt idx="2090">
                  <c:v>14796.375170000012</c:v>
                </c:pt>
                <c:pt idx="2091">
                  <c:v>14811.700970000013</c:v>
                </c:pt>
                <c:pt idx="2092">
                  <c:v>14826.991170000012</c:v>
                </c:pt>
                <c:pt idx="2093">
                  <c:v>14842.263570000012</c:v>
                </c:pt>
                <c:pt idx="2094">
                  <c:v>14857.464770000011</c:v>
                </c:pt>
                <c:pt idx="2095">
                  <c:v>14872.790570000012</c:v>
                </c:pt>
                <c:pt idx="2096">
                  <c:v>14888.205370000012</c:v>
                </c:pt>
                <c:pt idx="2097">
                  <c:v>14903.726970000012</c:v>
                </c:pt>
                <c:pt idx="2098">
                  <c:v>14919.346470000013</c:v>
                </c:pt>
                <c:pt idx="2099">
                  <c:v>14935.019370000013</c:v>
                </c:pt>
                <c:pt idx="2100">
                  <c:v>14950.816870000013</c:v>
                </c:pt>
                <c:pt idx="2101">
                  <c:v>14966.605470000013</c:v>
                </c:pt>
                <c:pt idx="2102">
                  <c:v>14982.331770000013</c:v>
                </c:pt>
                <c:pt idx="2103">
                  <c:v>14998.066970000013</c:v>
                </c:pt>
                <c:pt idx="2104">
                  <c:v>15013.730970000013</c:v>
                </c:pt>
                <c:pt idx="2105">
                  <c:v>15029.314870000013</c:v>
                </c:pt>
                <c:pt idx="2106">
                  <c:v>15044.774170000013</c:v>
                </c:pt>
                <c:pt idx="2107">
                  <c:v>15060.313570000013</c:v>
                </c:pt>
                <c:pt idx="2108">
                  <c:v>15075.915270000012</c:v>
                </c:pt>
                <c:pt idx="2109">
                  <c:v>15090.804970000012</c:v>
                </c:pt>
                <c:pt idx="2110">
                  <c:v>15103.336170000011</c:v>
                </c:pt>
                <c:pt idx="2111">
                  <c:v>15115.698270000012</c:v>
                </c:pt>
                <c:pt idx="2112">
                  <c:v>15127.455170000012</c:v>
                </c:pt>
                <c:pt idx="2113">
                  <c:v>15139.799470000013</c:v>
                </c:pt>
                <c:pt idx="2114">
                  <c:v>15152.757870000012</c:v>
                </c:pt>
                <c:pt idx="2115">
                  <c:v>15165.297970000012</c:v>
                </c:pt>
                <c:pt idx="2116">
                  <c:v>15177.090470000012</c:v>
                </c:pt>
                <c:pt idx="2117">
                  <c:v>15187.263170000011</c:v>
                </c:pt>
                <c:pt idx="2118">
                  <c:v>15197.934270000011</c:v>
                </c:pt>
                <c:pt idx="2119">
                  <c:v>15208.57867000001</c:v>
                </c:pt>
                <c:pt idx="2120">
                  <c:v>15217.558770000011</c:v>
                </c:pt>
                <c:pt idx="2121">
                  <c:v>15226.34307000001</c:v>
                </c:pt>
                <c:pt idx="2122">
                  <c:v>15234.628970000011</c:v>
                </c:pt>
                <c:pt idx="2123">
                  <c:v>15243.537870000011</c:v>
                </c:pt>
                <c:pt idx="2124">
                  <c:v>15253.007470000011</c:v>
                </c:pt>
                <c:pt idx="2125">
                  <c:v>15262.601670000011</c:v>
                </c:pt>
                <c:pt idx="2126">
                  <c:v>15272.133570000011</c:v>
                </c:pt>
                <c:pt idx="2127">
                  <c:v>15281.665470000011</c:v>
                </c:pt>
                <c:pt idx="2128">
                  <c:v>15291.82037000001</c:v>
                </c:pt>
                <c:pt idx="2129">
                  <c:v>15302.47367000001</c:v>
                </c:pt>
                <c:pt idx="2130">
                  <c:v>15313.625370000011</c:v>
                </c:pt>
                <c:pt idx="2131">
                  <c:v>15321.55527000001</c:v>
                </c:pt>
                <c:pt idx="2132">
                  <c:v>15328.32817000001</c:v>
                </c:pt>
                <c:pt idx="2133">
                  <c:v>15334.264470000009</c:v>
                </c:pt>
                <c:pt idx="2134">
                  <c:v>15340.503370000009</c:v>
                </c:pt>
                <c:pt idx="2135">
                  <c:v>15346.72447000001</c:v>
                </c:pt>
                <c:pt idx="2136">
                  <c:v>15354.10257000001</c:v>
                </c:pt>
                <c:pt idx="2137">
                  <c:v>15363.99937000001</c:v>
                </c:pt>
                <c:pt idx="2138">
                  <c:v>15375.96987000001</c:v>
                </c:pt>
                <c:pt idx="2139">
                  <c:v>15389.506770000009</c:v>
                </c:pt>
                <c:pt idx="2140">
                  <c:v>15404.707970000009</c:v>
                </c:pt>
                <c:pt idx="2141">
                  <c:v>15418.956870000009</c:v>
                </c:pt>
                <c:pt idx="2142">
                  <c:v>15433.179070000009</c:v>
                </c:pt>
                <c:pt idx="2143">
                  <c:v>15445.65687000001</c:v>
                </c:pt>
                <c:pt idx="2144">
                  <c:v>15459.87907000001</c:v>
                </c:pt>
                <c:pt idx="2145">
                  <c:v>15473.26467000001</c:v>
                </c:pt>
                <c:pt idx="2146">
                  <c:v>15488.448070000009</c:v>
                </c:pt>
                <c:pt idx="2147">
                  <c:v>15504.42357000001</c:v>
                </c:pt>
                <c:pt idx="2148">
                  <c:v>15518.58347000001</c:v>
                </c:pt>
                <c:pt idx="2149">
                  <c:v>15532.68997000001</c:v>
                </c:pt>
                <c:pt idx="2150">
                  <c:v>15545.33687000001</c:v>
                </c:pt>
                <c:pt idx="2151">
                  <c:v>15558.580070000011</c:v>
                </c:pt>
                <c:pt idx="2152">
                  <c:v>15571.02227000001</c:v>
                </c:pt>
                <c:pt idx="2153">
                  <c:v>15581.71117000001</c:v>
                </c:pt>
                <c:pt idx="2154">
                  <c:v>15593.45027000001</c:v>
                </c:pt>
                <c:pt idx="2155">
                  <c:v>15605.014663000011</c:v>
                </c:pt>
                <c:pt idx="2156">
                  <c:v>15616.70000700001</c:v>
                </c:pt>
                <c:pt idx="2157">
                  <c:v>15628.54661900001</c:v>
                </c:pt>
                <c:pt idx="2158">
                  <c:v>15640.648572000009</c:v>
                </c:pt>
                <c:pt idx="2159">
                  <c:v>15652.508623000009</c:v>
                </c:pt>
                <c:pt idx="2160">
                  <c:v>15664.731527000009</c:v>
                </c:pt>
                <c:pt idx="2161">
                  <c:v>15676.88723600001</c:v>
                </c:pt>
                <c:pt idx="2162">
                  <c:v>15688.827921000009</c:v>
                </c:pt>
                <c:pt idx="2163">
                  <c:v>15700.88955700001</c:v>
                </c:pt>
                <c:pt idx="2164">
                  <c:v>15712.910876000009</c:v>
                </c:pt>
                <c:pt idx="2165">
                  <c:v>15724.64997600001</c:v>
                </c:pt>
                <c:pt idx="2166">
                  <c:v>15736.30844200001</c:v>
                </c:pt>
                <c:pt idx="2167">
                  <c:v>15747.940030000011</c:v>
                </c:pt>
                <c:pt idx="2168">
                  <c:v>15759.302838000011</c:v>
                </c:pt>
                <c:pt idx="2169">
                  <c:v>15770.74628000001</c:v>
                </c:pt>
                <c:pt idx="2170">
                  <c:v>15781.94782000001</c:v>
                </c:pt>
                <c:pt idx="2171">
                  <c:v>15792.934336000011</c:v>
                </c:pt>
                <c:pt idx="2172">
                  <c:v>15804.203071000011</c:v>
                </c:pt>
                <c:pt idx="2173">
                  <c:v>15815.418050000011</c:v>
                </c:pt>
                <c:pt idx="2174">
                  <c:v>15826.41800500001</c:v>
                </c:pt>
                <c:pt idx="2175">
                  <c:v>15837.807691000011</c:v>
                </c:pt>
                <c:pt idx="2176">
                  <c:v>15849.076426000011</c:v>
                </c:pt>
                <c:pt idx="2177">
                  <c:v>15860.452673000011</c:v>
                </c:pt>
                <c:pt idx="2178">
                  <c:v>15872.21865100001</c:v>
                </c:pt>
                <c:pt idx="2179">
                  <c:v>15883.957751000011</c:v>
                </c:pt>
                <c:pt idx="2180">
                  <c:v>15895.62965600001</c:v>
                </c:pt>
                <c:pt idx="2181">
                  <c:v>15907.48970700001</c:v>
                </c:pt>
                <c:pt idx="2182">
                  <c:v>15919.44383100001</c:v>
                </c:pt>
                <c:pt idx="2183">
                  <c:v>15931.639857000009</c:v>
                </c:pt>
                <c:pt idx="2184">
                  <c:v>15943.674615000009</c:v>
                </c:pt>
                <c:pt idx="2185">
                  <c:v>15955.709373000009</c:v>
                </c:pt>
                <c:pt idx="2186">
                  <c:v>15967.676936000009</c:v>
                </c:pt>
                <c:pt idx="2187">
                  <c:v>15980.00735200001</c:v>
                </c:pt>
                <c:pt idx="2188">
                  <c:v>15992.095866000009</c:v>
                </c:pt>
                <c:pt idx="2189">
                  <c:v>16003.996234000009</c:v>
                </c:pt>
                <c:pt idx="2190">
                  <c:v>16015.627822000009</c:v>
                </c:pt>
                <c:pt idx="2191">
                  <c:v>16026.990630000009</c:v>
                </c:pt>
                <c:pt idx="2192">
                  <c:v>16038.47438900001</c:v>
                </c:pt>
                <c:pt idx="2193">
                  <c:v>16050.132855000011</c:v>
                </c:pt>
                <c:pt idx="2194">
                  <c:v>16061.509102000011</c:v>
                </c:pt>
                <c:pt idx="2195">
                  <c:v>16072.50905700001</c:v>
                </c:pt>
                <c:pt idx="2196">
                  <c:v>16083.50901200001</c:v>
                </c:pt>
                <c:pt idx="2197">
                  <c:v>16094.14611400001</c:v>
                </c:pt>
                <c:pt idx="2198">
                  <c:v>16104.689143000011</c:v>
                </c:pt>
                <c:pt idx="2199">
                  <c:v>16115.43375700001</c:v>
                </c:pt>
                <c:pt idx="2200">
                  <c:v>16126.07085900001</c:v>
                </c:pt>
                <c:pt idx="2201">
                  <c:v>16137.08425300001</c:v>
                </c:pt>
                <c:pt idx="2202">
                  <c:v>16148.28579300001</c:v>
                </c:pt>
                <c:pt idx="2203">
                  <c:v>16159.21855300001</c:v>
                </c:pt>
                <c:pt idx="2204">
                  <c:v>16170.541044000011</c:v>
                </c:pt>
                <c:pt idx="2205">
                  <c:v>16182.253266000011</c:v>
                </c:pt>
                <c:pt idx="2206">
                  <c:v>16193.66983000001</c:v>
                </c:pt>
                <c:pt idx="2207">
                  <c:v>16205.328296000011</c:v>
                </c:pt>
                <c:pt idx="2208">
                  <c:v>16217.161469000011</c:v>
                </c:pt>
                <c:pt idx="2209">
                  <c:v>16229.357495000011</c:v>
                </c:pt>
                <c:pt idx="2210">
                  <c:v>16241.392253000011</c:v>
                </c:pt>
                <c:pt idx="2211">
                  <c:v>16253.104475000011</c:v>
                </c:pt>
                <c:pt idx="2212">
                  <c:v>16264.547917000011</c:v>
                </c:pt>
                <c:pt idx="2213">
                  <c:v>16275.96448100001</c:v>
                </c:pt>
                <c:pt idx="2214">
                  <c:v>16287.17946000001</c:v>
                </c:pt>
                <c:pt idx="2215">
                  <c:v>16298.649780000011</c:v>
                </c:pt>
                <c:pt idx="2216">
                  <c:v>16309.945393000011</c:v>
                </c:pt>
                <c:pt idx="2217">
                  <c:v>16321.563542000011</c:v>
                </c:pt>
                <c:pt idx="2218">
                  <c:v>16333.047301000011</c:v>
                </c:pt>
                <c:pt idx="2219">
                  <c:v>16344.396670000011</c:v>
                </c:pt>
                <c:pt idx="2220">
                  <c:v>16355.705722000012</c:v>
                </c:pt>
                <c:pt idx="2221">
                  <c:v>16366.853506000012</c:v>
                </c:pt>
                <c:pt idx="2222">
                  <c:v>16378.377582000012</c:v>
                </c:pt>
                <c:pt idx="2223">
                  <c:v>16389.780707000013</c:v>
                </c:pt>
                <c:pt idx="2224">
                  <c:v>16401.049442000014</c:v>
                </c:pt>
                <c:pt idx="2225">
                  <c:v>16412.573518000016</c:v>
                </c:pt>
                <c:pt idx="2226">
                  <c:v>16424.003521000017</c:v>
                </c:pt>
                <c:pt idx="2227">
                  <c:v>16435.258817000016</c:v>
                </c:pt>
                <c:pt idx="2228">
                  <c:v>16446.379723000016</c:v>
                </c:pt>
                <c:pt idx="2229">
                  <c:v>16457.245288000016</c:v>
                </c:pt>
                <c:pt idx="2230">
                  <c:v>16467.949585000017</c:v>
                </c:pt>
                <c:pt idx="2231">
                  <c:v>16478.815150000017</c:v>
                </c:pt>
                <c:pt idx="2232">
                  <c:v>16489.707593000017</c:v>
                </c:pt>
                <c:pt idx="2233">
                  <c:v>16500.465646000019</c:v>
                </c:pt>
                <c:pt idx="2234">
                  <c:v>16511.156504000021</c:v>
                </c:pt>
                <c:pt idx="2235">
                  <c:v>16522.237093000022</c:v>
                </c:pt>
                <c:pt idx="2236">
                  <c:v>16533.573023000023</c:v>
                </c:pt>
                <c:pt idx="2237">
                  <c:v>16544.546100000021</c:v>
                </c:pt>
                <c:pt idx="2238">
                  <c:v>16555.129446000021</c:v>
                </c:pt>
                <c:pt idx="2239">
                  <c:v>16565.605280000022</c:v>
                </c:pt>
                <c:pt idx="2240">
                  <c:v>16576.363333000023</c:v>
                </c:pt>
                <c:pt idx="2241">
                  <c:v>16587.121386000024</c:v>
                </c:pt>
                <c:pt idx="2242">
                  <c:v>16597.637537000024</c:v>
                </c:pt>
                <c:pt idx="2243">
                  <c:v>16608.476224000024</c:v>
                </c:pt>
                <c:pt idx="2244">
                  <c:v>16619.207399000024</c:v>
                </c:pt>
                <c:pt idx="2245">
                  <c:v>16630.274549000023</c:v>
                </c:pt>
                <c:pt idx="2246">
                  <c:v>16641.153553000022</c:v>
                </c:pt>
                <c:pt idx="2247">
                  <c:v>16652.408849000021</c:v>
                </c:pt>
                <c:pt idx="2248">
                  <c:v>16663.946364000021</c:v>
                </c:pt>
                <c:pt idx="2249">
                  <c:v>16675.147904000019</c:v>
                </c:pt>
                <c:pt idx="2250">
                  <c:v>16686.120981000018</c:v>
                </c:pt>
                <c:pt idx="2251">
                  <c:v>16697.241887000018</c:v>
                </c:pt>
                <c:pt idx="2252">
                  <c:v>16708.645012000019</c:v>
                </c:pt>
                <c:pt idx="2253">
                  <c:v>16720.30347800002</c:v>
                </c:pt>
                <c:pt idx="2254">
                  <c:v>16732.35167500002</c:v>
                </c:pt>
                <c:pt idx="2255">
                  <c:v>16744.413311000018</c:v>
                </c:pt>
                <c:pt idx="2256">
                  <c:v>16756.595898000018</c:v>
                </c:pt>
                <c:pt idx="2257">
                  <c:v>16768.711290000017</c:v>
                </c:pt>
                <c:pt idx="2258">
                  <c:v>16781.149218000017</c:v>
                </c:pt>
                <c:pt idx="2259">
                  <c:v>16793.533390000015</c:v>
                </c:pt>
                <c:pt idx="2260">
                  <c:v>16805.554709000015</c:v>
                </c:pt>
                <c:pt idx="2261">
                  <c:v>16816.359309000014</c:v>
                </c:pt>
                <c:pt idx="2262">
                  <c:v>16826.229409000014</c:v>
                </c:pt>
                <c:pt idx="2263">
                  <c:v>16835.004809000013</c:v>
                </c:pt>
                <c:pt idx="2264">
                  <c:v>16842.089209000012</c:v>
                </c:pt>
                <c:pt idx="2265">
                  <c:v>16848.123409000011</c:v>
                </c:pt>
                <c:pt idx="2266">
                  <c:v>16854.05703900001</c:v>
                </c:pt>
                <c:pt idx="2267">
                  <c:v>16858.922669000011</c:v>
                </c:pt>
                <c:pt idx="2268">
                  <c:v>16864.449569000011</c:v>
                </c:pt>
                <c:pt idx="2269">
                  <c:v>16870.421469000012</c:v>
                </c:pt>
                <c:pt idx="2270">
                  <c:v>16875.076169000011</c:v>
                </c:pt>
                <c:pt idx="2271">
                  <c:v>16878.146669000012</c:v>
                </c:pt>
                <c:pt idx="2272">
                  <c:v>16880.095769000014</c:v>
                </c:pt>
                <c:pt idx="2273">
                  <c:v>16880.095769000014</c:v>
                </c:pt>
                <c:pt idx="2274">
                  <c:v>16880.095769000014</c:v>
                </c:pt>
                <c:pt idx="2275">
                  <c:v>16880.095769000014</c:v>
                </c:pt>
                <c:pt idx="2276">
                  <c:v>16880.095769000014</c:v>
                </c:pt>
                <c:pt idx="2277">
                  <c:v>16880.095769000014</c:v>
                </c:pt>
                <c:pt idx="2278">
                  <c:v>16880.095769000014</c:v>
                </c:pt>
                <c:pt idx="2279">
                  <c:v>16880.095769000014</c:v>
                </c:pt>
                <c:pt idx="2280">
                  <c:v>16880.095769000014</c:v>
                </c:pt>
                <c:pt idx="2281">
                  <c:v>16880.095769000014</c:v>
                </c:pt>
                <c:pt idx="2282">
                  <c:v>16880.095769000014</c:v>
                </c:pt>
                <c:pt idx="2283">
                  <c:v>16880.095769000014</c:v>
                </c:pt>
                <c:pt idx="2284">
                  <c:v>16880.095769000014</c:v>
                </c:pt>
                <c:pt idx="2285">
                  <c:v>16880.095769000014</c:v>
                </c:pt>
                <c:pt idx="2286">
                  <c:v>16880.095769000014</c:v>
                </c:pt>
                <c:pt idx="2287">
                  <c:v>16880.095769000014</c:v>
                </c:pt>
                <c:pt idx="2288">
                  <c:v>16880.095769000014</c:v>
                </c:pt>
                <c:pt idx="2289">
                  <c:v>16880.095769000014</c:v>
                </c:pt>
                <c:pt idx="2290">
                  <c:v>16880.104669000015</c:v>
                </c:pt>
                <c:pt idx="2291">
                  <c:v>16880.896769000014</c:v>
                </c:pt>
                <c:pt idx="2292">
                  <c:v>16883.753669000012</c:v>
                </c:pt>
                <c:pt idx="2293">
                  <c:v>16888.408369000012</c:v>
                </c:pt>
                <c:pt idx="2294">
                  <c:v>16895.43046900001</c:v>
                </c:pt>
                <c:pt idx="2295">
                  <c:v>16904.35716900001</c:v>
                </c:pt>
                <c:pt idx="2296">
                  <c:v>16914.334069000011</c:v>
                </c:pt>
                <c:pt idx="2297">
                  <c:v>16925.98416900001</c:v>
                </c:pt>
                <c:pt idx="2298">
                  <c:v>16938.40856900001</c:v>
                </c:pt>
                <c:pt idx="2299">
                  <c:v>16951.073269000011</c:v>
                </c:pt>
                <c:pt idx="2300">
                  <c:v>16964.610169000011</c:v>
                </c:pt>
                <c:pt idx="2301">
                  <c:v>16977.960169000009</c:v>
                </c:pt>
                <c:pt idx="2302">
                  <c:v>16990.998669000008</c:v>
                </c:pt>
                <c:pt idx="2303">
                  <c:v>17003.974869000009</c:v>
                </c:pt>
                <c:pt idx="2304">
                  <c:v>17016.764169000009</c:v>
                </c:pt>
                <c:pt idx="2305">
                  <c:v>17029.74036900001</c:v>
                </c:pt>
                <c:pt idx="2306">
                  <c:v>17042.405069000011</c:v>
                </c:pt>
                <c:pt idx="2307">
                  <c:v>17054.82056900001</c:v>
                </c:pt>
                <c:pt idx="2308">
                  <c:v>17067.11146900001</c:v>
                </c:pt>
                <c:pt idx="2309">
                  <c:v>17079.153169000012</c:v>
                </c:pt>
                <c:pt idx="2310">
                  <c:v>17091.506369000013</c:v>
                </c:pt>
                <c:pt idx="2311">
                  <c:v>17103.548069000015</c:v>
                </c:pt>
                <c:pt idx="2312">
                  <c:v>17113.320269000014</c:v>
                </c:pt>
                <c:pt idx="2313">
                  <c:v>17123.119169000016</c:v>
                </c:pt>
                <c:pt idx="2314">
                  <c:v>17132.045869000016</c:v>
                </c:pt>
                <c:pt idx="2315">
                  <c:v>17140.776769000015</c:v>
                </c:pt>
                <c:pt idx="2316">
                  <c:v>17149.881469000014</c:v>
                </c:pt>
                <c:pt idx="2317">
                  <c:v>17157.998269000014</c:v>
                </c:pt>
                <c:pt idx="2318">
                  <c:v>17166.195169000013</c:v>
                </c:pt>
                <c:pt idx="2319">
                  <c:v>17173.938169000012</c:v>
                </c:pt>
                <c:pt idx="2320">
                  <c:v>17181.227269000014</c:v>
                </c:pt>
                <c:pt idx="2321">
                  <c:v>17188.222669000013</c:v>
                </c:pt>
                <c:pt idx="2322">
                  <c:v>17195.404969000014</c:v>
                </c:pt>
                <c:pt idx="2323">
                  <c:v>17202.186769000014</c:v>
                </c:pt>
                <c:pt idx="2324">
                  <c:v>17209.048669000014</c:v>
                </c:pt>
                <c:pt idx="2325">
                  <c:v>17215.803769000013</c:v>
                </c:pt>
                <c:pt idx="2326">
                  <c:v>17222.612269000012</c:v>
                </c:pt>
                <c:pt idx="2327">
                  <c:v>17229.073669000012</c:v>
                </c:pt>
                <c:pt idx="2328">
                  <c:v>17235.10786900001</c:v>
                </c:pt>
                <c:pt idx="2329">
                  <c:v>17241.222169000011</c:v>
                </c:pt>
                <c:pt idx="2330">
                  <c:v>17247.44326900001</c:v>
                </c:pt>
                <c:pt idx="2331">
                  <c:v>17253.771169000011</c:v>
                </c:pt>
                <c:pt idx="2332">
                  <c:v>17260.392769000009</c:v>
                </c:pt>
                <c:pt idx="2333">
                  <c:v>17266.613869000008</c:v>
                </c:pt>
                <c:pt idx="2334">
                  <c:v>17273.128669000009</c:v>
                </c:pt>
                <c:pt idx="2335">
                  <c:v>17279.590069000009</c:v>
                </c:pt>
                <c:pt idx="2336">
                  <c:v>17285.97136900001</c:v>
                </c:pt>
                <c:pt idx="2337">
                  <c:v>17292.005569000008</c:v>
                </c:pt>
                <c:pt idx="2338">
                  <c:v>17298.30676900001</c:v>
                </c:pt>
                <c:pt idx="2339">
                  <c:v>17304.421069000011</c:v>
                </c:pt>
                <c:pt idx="2340">
                  <c:v>17310.64216900001</c:v>
                </c:pt>
                <c:pt idx="2341">
                  <c:v>17317.10356900001</c:v>
                </c:pt>
                <c:pt idx="2342">
                  <c:v>17323.618369000011</c:v>
                </c:pt>
                <c:pt idx="2343">
                  <c:v>17330.053069000012</c:v>
                </c:pt>
                <c:pt idx="2344">
                  <c:v>17336.300869000013</c:v>
                </c:pt>
                <c:pt idx="2345">
                  <c:v>17342.682169000014</c:v>
                </c:pt>
                <c:pt idx="2346">
                  <c:v>17348.609569000015</c:v>
                </c:pt>
                <c:pt idx="2347">
                  <c:v>17354.510269000013</c:v>
                </c:pt>
                <c:pt idx="2348">
                  <c:v>17360.517769000013</c:v>
                </c:pt>
                <c:pt idx="2349">
                  <c:v>17366.498569000014</c:v>
                </c:pt>
                <c:pt idx="2350">
                  <c:v>17369.933269000016</c:v>
                </c:pt>
                <c:pt idx="2351">
                  <c:v>17372.474769000015</c:v>
                </c:pt>
                <c:pt idx="2352">
                  <c:v>17373.696669000015</c:v>
                </c:pt>
                <c:pt idx="2353">
                  <c:v>17374.006769000014</c:v>
                </c:pt>
                <c:pt idx="2354">
                  <c:v>17374.006769000014</c:v>
                </c:pt>
              </c:numCache>
            </c:numRef>
          </c:xVal>
          <c:yVal>
            <c:numRef>
              <c:f>'Fig2'!$O$2:$O$2356</c:f>
              <c:numCache>
                <c:formatCode>General</c:formatCode>
                <c:ptCount val="2355"/>
                <c:pt idx="0">
                  <c:v>0.90694399999999997</c:v>
                </c:pt>
                <c:pt idx="1">
                  <c:v>3.6436106669999999</c:v>
                </c:pt>
                <c:pt idx="2">
                  <c:v>7.7672217779999997</c:v>
                </c:pt>
                <c:pt idx="3">
                  <c:v>11.890832888999999</c:v>
                </c:pt>
                <c:pt idx="4">
                  <c:v>12.871110888999999</c:v>
                </c:pt>
                <c:pt idx="5">
                  <c:v>13.851388888999999</c:v>
                </c:pt>
                <c:pt idx="6">
                  <c:v>14.831666888999999</c:v>
                </c:pt>
                <c:pt idx="7">
                  <c:v>15.811944888999999</c:v>
                </c:pt>
                <c:pt idx="8">
                  <c:v>16.792222888999998</c:v>
                </c:pt>
                <c:pt idx="9">
                  <c:v>19.528889555999999</c:v>
                </c:pt>
                <c:pt idx="10">
                  <c:v>20.509167555999998</c:v>
                </c:pt>
                <c:pt idx="11">
                  <c:v>23.245834222999999</c:v>
                </c:pt>
                <c:pt idx="12">
                  <c:v>24.226112222999998</c:v>
                </c:pt>
                <c:pt idx="13">
                  <c:v>25.206390222999996</c:v>
                </c:pt>
                <c:pt idx="14">
                  <c:v>27.175556889999996</c:v>
                </c:pt>
                <c:pt idx="15">
                  <c:v>28.155834889999994</c:v>
                </c:pt>
                <c:pt idx="16">
                  <c:v>29.136112889999993</c:v>
                </c:pt>
                <c:pt idx="17">
                  <c:v>31.872779556999994</c:v>
                </c:pt>
                <c:pt idx="18">
                  <c:v>35.330835112999992</c:v>
                </c:pt>
                <c:pt idx="19">
                  <c:v>37.300001779999995</c:v>
                </c:pt>
                <c:pt idx="20">
                  <c:v>40.758057335999993</c:v>
                </c:pt>
                <c:pt idx="21">
                  <c:v>41.738335335999992</c:v>
                </c:pt>
                <c:pt idx="22">
                  <c:v>42.71861333599999</c:v>
                </c:pt>
                <c:pt idx="23">
                  <c:v>44.687780002999993</c:v>
                </c:pt>
                <c:pt idx="24">
                  <c:v>45.668058002999992</c:v>
                </c:pt>
                <c:pt idx="25">
                  <c:v>46.64833600299999</c:v>
                </c:pt>
                <c:pt idx="26">
                  <c:v>47.628614002999988</c:v>
                </c:pt>
                <c:pt idx="27">
                  <c:v>48.608892002999987</c:v>
                </c:pt>
                <c:pt idx="28">
                  <c:v>49.589170002999985</c:v>
                </c:pt>
                <c:pt idx="29">
                  <c:v>50.496114002999988</c:v>
                </c:pt>
                <c:pt idx="30">
                  <c:v>51.403058002999991</c:v>
                </c:pt>
                <c:pt idx="31">
                  <c:v>52.310002002999994</c:v>
                </c:pt>
                <c:pt idx="32">
                  <c:v>53.216946002999997</c:v>
                </c:pt>
                <c:pt idx="33">
                  <c:v>54.123890003</c:v>
                </c:pt>
                <c:pt idx="34">
                  <c:v>55.030834003000002</c:v>
                </c:pt>
                <c:pt idx="35">
                  <c:v>55.937778003000005</c:v>
                </c:pt>
                <c:pt idx="36">
                  <c:v>56.844722003000008</c:v>
                </c:pt>
                <c:pt idx="37">
                  <c:v>57.751666003000011</c:v>
                </c:pt>
                <c:pt idx="38">
                  <c:v>58.73194400300001</c:v>
                </c:pt>
                <c:pt idx="39">
                  <c:v>59.712222003000008</c:v>
                </c:pt>
                <c:pt idx="40">
                  <c:v>60.619166003000011</c:v>
                </c:pt>
                <c:pt idx="41">
                  <c:v>61.526110003000014</c:v>
                </c:pt>
                <c:pt idx="42">
                  <c:v>62.433054003000017</c:v>
                </c:pt>
                <c:pt idx="43">
                  <c:v>63.413332003000015</c:v>
                </c:pt>
                <c:pt idx="44">
                  <c:v>64.39361000300002</c:v>
                </c:pt>
                <c:pt idx="45">
                  <c:v>65.300554003000016</c:v>
                </c:pt>
                <c:pt idx="46">
                  <c:v>66.207498003000012</c:v>
                </c:pt>
                <c:pt idx="47">
                  <c:v>67.114442003000008</c:v>
                </c:pt>
                <c:pt idx="48">
                  <c:v>68.021386003000003</c:v>
                </c:pt>
                <c:pt idx="49">
                  <c:v>68.928330002999999</c:v>
                </c:pt>
                <c:pt idx="50">
                  <c:v>69.835274002999995</c:v>
                </c:pt>
                <c:pt idx="51">
                  <c:v>70.742218002999991</c:v>
                </c:pt>
                <c:pt idx="52">
                  <c:v>71.649162002999986</c:v>
                </c:pt>
                <c:pt idx="53">
                  <c:v>72.556106002999982</c:v>
                </c:pt>
                <c:pt idx="54">
                  <c:v>73.463050002999978</c:v>
                </c:pt>
                <c:pt idx="55">
                  <c:v>74.369994002999974</c:v>
                </c:pt>
                <c:pt idx="56">
                  <c:v>75.27693800299997</c:v>
                </c:pt>
                <c:pt idx="57">
                  <c:v>76.183882002999965</c:v>
                </c:pt>
                <c:pt idx="58">
                  <c:v>77.090826002999961</c:v>
                </c:pt>
                <c:pt idx="59">
                  <c:v>77.997770002999957</c:v>
                </c:pt>
                <c:pt idx="60">
                  <c:v>80.734436669999951</c:v>
                </c:pt>
                <c:pt idx="61">
                  <c:v>83.471103336999946</c:v>
                </c:pt>
                <c:pt idx="62">
                  <c:v>85.440270003999942</c:v>
                </c:pt>
                <c:pt idx="63">
                  <c:v>87.409436670999938</c:v>
                </c:pt>
                <c:pt idx="64">
                  <c:v>88.389714670999936</c:v>
                </c:pt>
                <c:pt idx="65">
                  <c:v>90.358881337999932</c:v>
                </c:pt>
                <c:pt idx="66">
                  <c:v>92.328048004999928</c:v>
                </c:pt>
                <c:pt idx="67">
                  <c:v>93.308326004999927</c:v>
                </c:pt>
                <c:pt idx="68">
                  <c:v>94.288604004999925</c:v>
                </c:pt>
                <c:pt idx="69">
                  <c:v>96.257770671999921</c:v>
                </c:pt>
                <c:pt idx="70">
                  <c:v>98.226937338999917</c:v>
                </c:pt>
                <c:pt idx="71">
                  <c:v>100.19610400599991</c:v>
                </c:pt>
                <c:pt idx="72">
                  <c:v>102.16527067299991</c:v>
                </c:pt>
                <c:pt idx="73">
                  <c:v>104.13443733999991</c:v>
                </c:pt>
                <c:pt idx="74">
                  <c:v>106.1036040069999</c:v>
                </c:pt>
                <c:pt idx="75">
                  <c:v>108.0727706739999</c:v>
                </c:pt>
                <c:pt idx="76">
                  <c:v>109.0530486739999</c:v>
                </c:pt>
                <c:pt idx="77">
                  <c:v>111.02221534099989</c:v>
                </c:pt>
                <c:pt idx="78">
                  <c:v>112.99138200799989</c:v>
                </c:pt>
                <c:pt idx="79">
                  <c:v>114.96054867499988</c:v>
                </c:pt>
                <c:pt idx="80">
                  <c:v>116.92971534199988</c:v>
                </c:pt>
                <c:pt idx="81">
                  <c:v>118.89888200899988</c:v>
                </c:pt>
                <c:pt idx="82">
                  <c:v>119.87916000899988</c:v>
                </c:pt>
                <c:pt idx="83">
                  <c:v>121.84832667599987</c:v>
                </c:pt>
                <c:pt idx="84">
                  <c:v>123.81749334299987</c:v>
                </c:pt>
                <c:pt idx="85">
                  <c:v>124.79777134299987</c:v>
                </c:pt>
                <c:pt idx="86">
                  <c:v>125.77804934299986</c:v>
                </c:pt>
                <c:pt idx="87">
                  <c:v>126.75832734299986</c:v>
                </c:pt>
                <c:pt idx="88">
                  <c:v>127.73860534299986</c:v>
                </c:pt>
                <c:pt idx="89">
                  <c:v>128.71888334299987</c:v>
                </c:pt>
                <c:pt idx="90">
                  <c:v>130.68805000999987</c:v>
                </c:pt>
                <c:pt idx="91">
                  <c:v>133.42471667699988</c:v>
                </c:pt>
                <c:pt idx="92">
                  <c:v>135.39388334399987</c:v>
                </c:pt>
                <c:pt idx="93">
                  <c:v>138.13055001099988</c:v>
                </c:pt>
                <c:pt idx="94">
                  <c:v>141.58860556699989</c:v>
                </c:pt>
                <c:pt idx="95">
                  <c:v>145.04666112299989</c:v>
                </c:pt>
                <c:pt idx="96">
                  <c:v>146.02693912299989</c:v>
                </c:pt>
                <c:pt idx="97">
                  <c:v>147.99610578999989</c:v>
                </c:pt>
                <c:pt idx="98">
                  <c:v>148.97638378999989</c:v>
                </c:pt>
                <c:pt idx="99">
                  <c:v>150.94555045699988</c:v>
                </c:pt>
                <c:pt idx="100">
                  <c:v>151.92582845699988</c:v>
                </c:pt>
                <c:pt idx="101">
                  <c:v>152.90610645699988</c:v>
                </c:pt>
                <c:pt idx="102">
                  <c:v>154.87527312399988</c:v>
                </c:pt>
                <c:pt idx="103">
                  <c:v>155.85555112399987</c:v>
                </c:pt>
                <c:pt idx="104">
                  <c:v>156.83582912399987</c:v>
                </c:pt>
                <c:pt idx="105">
                  <c:v>157.81610712399987</c:v>
                </c:pt>
                <c:pt idx="106">
                  <c:v>158.79638512399987</c:v>
                </c:pt>
                <c:pt idx="107">
                  <c:v>159.77666312399987</c:v>
                </c:pt>
                <c:pt idx="108">
                  <c:v>160.75694112399987</c:v>
                </c:pt>
                <c:pt idx="109">
                  <c:v>162.72610779099986</c:v>
                </c:pt>
                <c:pt idx="110">
                  <c:v>164.69527445799986</c:v>
                </c:pt>
                <c:pt idx="111">
                  <c:v>165.67555245799986</c:v>
                </c:pt>
                <c:pt idx="112">
                  <c:v>166.65583045799985</c:v>
                </c:pt>
                <c:pt idx="113">
                  <c:v>168.62499712499985</c:v>
                </c:pt>
                <c:pt idx="114">
                  <c:v>170.59416379199985</c:v>
                </c:pt>
                <c:pt idx="115">
                  <c:v>172.56333045899984</c:v>
                </c:pt>
                <c:pt idx="116">
                  <c:v>173.54360845899984</c:v>
                </c:pt>
                <c:pt idx="117">
                  <c:v>175.51277512599984</c:v>
                </c:pt>
                <c:pt idx="118">
                  <c:v>177.48194179299983</c:v>
                </c:pt>
                <c:pt idx="119">
                  <c:v>179.45110845999983</c:v>
                </c:pt>
                <c:pt idx="120">
                  <c:v>181.42027512699983</c:v>
                </c:pt>
                <c:pt idx="121">
                  <c:v>182.40055312699982</c:v>
                </c:pt>
                <c:pt idx="122">
                  <c:v>184.36971979399982</c:v>
                </c:pt>
                <c:pt idx="123">
                  <c:v>186.33888646099982</c:v>
                </c:pt>
                <c:pt idx="124">
                  <c:v>187.31916446099981</c:v>
                </c:pt>
                <c:pt idx="125">
                  <c:v>188.29944246099981</c:v>
                </c:pt>
                <c:pt idx="126">
                  <c:v>190.26860912799981</c:v>
                </c:pt>
                <c:pt idx="127">
                  <c:v>192.23777579499981</c:v>
                </c:pt>
                <c:pt idx="128">
                  <c:v>194.2069424619998</c:v>
                </c:pt>
                <c:pt idx="129">
                  <c:v>196.1761091289998</c:v>
                </c:pt>
                <c:pt idx="130">
                  <c:v>198.14527579599979</c:v>
                </c:pt>
                <c:pt idx="131">
                  <c:v>200.11444246299979</c:v>
                </c:pt>
                <c:pt idx="132">
                  <c:v>202.08360912999979</c:v>
                </c:pt>
                <c:pt idx="133">
                  <c:v>204.05277579699978</c:v>
                </c:pt>
                <c:pt idx="134">
                  <c:v>206.02194246399978</c:v>
                </c:pt>
                <c:pt idx="135">
                  <c:v>207.00222046399978</c:v>
                </c:pt>
                <c:pt idx="136">
                  <c:v>208.97138713099977</c:v>
                </c:pt>
                <c:pt idx="137">
                  <c:v>209.95166513099977</c:v>
                </c:pt>
                <c:pt idx="138">
                  <c:v>211.92083179799977</c:v>
                </c:pt>
                <c:pt idx="139">
                  <c:v>213.88999846499976</c:v>
                </c:pt>
                <c:pt idx="140">
                  <c:v>214.87027646499976</c:v>
                </c:pt>
                <c:pt idx="141">
                  <c:v>215.85055446499976</c:v>
                </c:pt>
                <c:pt idx="142">
                  <c:v>216.83083246499976</c:v>
                </c:pt>
                <c:pt idx="143">
                  <c:v>217.81111046499976</c:v>
                </c:pt>
                <c:pt idx="144">
                  <c:v>218.79138846499976</c:v>
                </c:pt>
                <c:pt idx="145">
                  <c:v>219.77166646499975</c:v>
                </c:pt>
                <c:pt idx="146">
                  <c:v>220.67861046499976</c:v>
                </c:pt>
                <c:pt idx="147">
                  <c:v>221.58555446499977</c:v>
                </c:pt>
                <c:pt idx="148">
                  <c:v>222.49249846499978</c:v>
                </c:pt>
                <c:pt idx="149">
                  <c:v>223.39944246499979</c:v>
                </c:pt>
                <c:pt idx="150">
                  <c:v>224.3063864649998</c:v>
                </c:pt>
                <c:pt idx="151">
                  <c:v>226.2755531319998</c:v>
                </c:pt>
                <c:pt idx="152">
                  <c:v>229.01221979899981</c:v>
                </c:pt>
                <c:pt idx="153">
                  <c:v>229.99249779899981</c:v>
                </c:pt>
                <c:pt idx="154">
                  <c:v>230.97277579899981</c:v>
                </c:pt>
                <c:pt idx="155">
                  <c:v>231.9530537989998</c:v>
                </c:pt>
                <c:pt idx="156">
                  <c:v>232.9333317989998</c:v>
                </c:pt>
                <c:pt idx="157">
                  <c:v>234.9024984659998</c:v>
                </c:pt>
                <c:pt idx="158">
                  <c:v>237.63916513299981</c:v>
                </c:pt>
                <c:pt idx="159">
                  <c:v>238.61944313299981</c:v>
                </c:pt>
                <c:pt idx="160">
                  <c:v>242.74305424399981</c:v>
                </c:pt>
                <c:pt idx="161">
                  <c:v>245.47972091099982</c:v>
                </c:pt>
                <c:pt idx="162">
                  <c:v>248.93777646699982</c:v>
                </c:pt>
                <c:pt idx="163">
                  <c:v>250.90694313399982</c:v>
                </c:pt>
                <c:pt idx="164">
                  <c:v>252.87610980099981</c:v>
                </c:pt>
                <c:pt idx="165">
                  <c:v>253.85638780099981</c:v>
                </c:pt>
                <c:pt idx="166">
                  <c:v>254.83666580099981</c:v>
                </c:pt>
                <c:pt idx="167">
                  <c:v>256.80583246799983</c:v>
                </c:pt>
                <c:pt idx="168">
                  <c:v>258.77499913499986</c:v>
                </c:pt>
                <c:pt idx="169">
                  <c:v>260.74416580199988</c:v>
                </c:pt>
                <c:pt idx="170">
                  <c:v>261.72444380199988</c:v>
                </c:pt>
                <c:pt idx="171">
                  <c:v>262.70472180199988</c:v>
                </c:pt>
                <c:pt idx="172">
                  <c:v>264.67388846899991</c:v>
                </c:pt>
                <c:pt idx="173">
                  <c:v>266.64305513599993</c:v>
                </c:pt>
                <c:pt idx="174">
                  <c:v>268.61222180299995</c:v>
                </c:pt>
                <c:pt idx="175">
                  <c:v>270.58138846999998</c:v>
                </c:pt>
                <c:pt idx="176">
                  <c:v>271.56166646999998</c:v>
                </c:pt>
                <c:pt idx="177">
                  <c:v>273.530833137</c:v>
                </c:pt>
                <c:pt idx="178">
                  <c:v>274.511111137</c:v>
                </c:pt>
                <c:pt idx="179">
                  <c:v>276.48027780400002</c:v>
                </c:pt>
                <c:pt idx="180">
                  <c:v>278.44944447100005</c:v>
                </c:pt>
                <c:pt idx="181">
                  <c:v>280.41861113800007</c:v>
                </c:pt>
                <c:pt idx="182">
                  <c:v>282.3877778050001</c:v>
                </c:pt>
                <c:pt idx="183">
                  <c:v>283.3680558050001</c:v>
                </c:pt>
                <c:pt idx="184">
                  <c:v>284.3483338050001</c:v>
                </c:pt>
                <c:pt idx="185">
                  <c:v>285.32861180500009</c:v>
                </c:pt>
                <c:pt idx="186">
                  <c:v>287.29777847200012</c:v>
                </c:pt>
                <c:pt idx="187">
                  <c:v>290.03444513900013</c:v>
                </c:pt>
                <c:pt idx="188">
                  <c:v>292.00361180600015</c:v>
                </c:pt>
                <c:pt idx="189">
                  <c:v>293.97277847300018</c:v>
                </c:pt>
                <c:pt idx="190">
                  <c:v>294.95305647300017</c:v>
                </c:pt>
                <c:pt idx="191">
                  <c:v>296.9222231400002</c:v>
                </c:pt>
                <c:pt idx="192">
                  <c:v>297.9025011400002</c:v>
                </c:pt>
                <c:pt idx="193">
                  <c:v>298.8827791400002</c:v>
                </c:pt>
                <c:pt idx="194">
                  <c:v>300.85194580700022</c:v>
                </c:pt>
                <c:pt idx="195">
                  <c:v>302.82111247400024</c:v>
                </c:pt>
                <c:pt idx="196">
                  <c:v>304.79027914100027</c:v>
                </c:pt>
                <c:pt idx="197">
                  <c:v>306.75944580800029</c:v>
                </c:pt>
                <c:pt idx="198">
                  <c:v>308.72861247500032</c:v>
                </c:pt>
                <c:pt idx="199">
                  <c:v>309.70889047500032</c:v>
                </c:pt>
                <c:pt idx="200">
                  <c:v>310.68916847500032</c:v>
                </c:pt>
                <c:pt idx="201">
                  <c:v>311.66944647500031</c:v>
                </c:pt>
                <c:pt idx="202">
                  <c:v>313.63861314200034</c:v>
                </c:pt>
                <c:pt idx="203">
                  <c:v>314.61889114200034</c:v>
                </c:pt>
                <c:pt idx="204">
                  <c:v>316.58805780900036</c:v>
                </c:pt>
                <c:pt idx="205">
                  <c:v>317.56833580900036</c:v>
                </c:pt>
                <c:pt idx="206">
                  <c:v>320.30500247600037</c:v>
                </c:pt>
                <c:pt idx="207">
                  <c:v>321.28528047600037</c:v>
                </c:pt>
                <c:pt idx="208">
                  <c:v>322.26555847600036</c:v>
                </c:pt>
                <c:pt idx="209">
                  <c:v>324.23472514300039</c:v>
                </c:pt>
                <c:pt idx="210">
                  <c:v>326.20389181000041</c:v>
                </c:pt>
                <c:pt idx="211">
                  <c:v>328.94055847700042</c:v>
                </c:pt>
                <c:pt idx="212">
                  <c:v>329.92083647700042</c:v>
                </c:pt>
                <c:pt idx="213">
                  <c:v>331.89000314400045</c:v>
                </c:pt>
                <c:pt idx="214">
                  <c:v>334.62666981100045</c:v>
                </c:pt>
                <c:pt idx="215">
                  <c:v>337.36333647800046</c:v>
                </c:pt>
                <c:pt idx="216">
                  <c:v>339.33250314500049</c:v>
                </c:pt>
                <c:pt idx="217">
                  <c:v>341.30166981200051</c:v>
                </c:pt>
                <c:pt idx="218">
                  <c:v>342.28194781200051</c:v>
                </c:pt>
                <c:pt idx="219">
                  <c:v>343.26222581200051</c:v>
                </c:pt>
                <c:pt idx="220">
                  <c:v>345.23139247900053</c:v>
                </c:pt>
                <c:pt idx="221">
                  <c:v>347.20055914600056</c:v>
                </c:pt>
                <c:pt idx="222">
                  <c:v>348.18083714600056</c:v>
                </c:pt>
                <c:pt idx="223">
                  <c:v>349.16111514600055</c:v>
                </c:pt>
                <c:pt idx="224">
                  <c:v>351.13028181300058</c:v>
                </c:pt>
                <c:pt idx="225">
                  <c:v>353.0994484800006</c:v>
                </c:pt>
                <c:pt idx="226">
                  <c:v>354.0797264800006</c:v>
                </c:pt>
                <c:pt idx="227">
                  <c:v>355.0600044800006</c:v>
                </c:pt>
                <c:pt idx="228">
                  <c:v>356.0402824800006</c:v>
                </c:pt>
                <c:pt idx="229">
                  <c:v>357.0205604800006</c:v>
                </c:pt>
                <c:pt idx="230">
                  <c:v>358.0008384800006</c:v>
                </c:pt>
                <c:pt idx="231">
                  <c:v>359.97000514700062</c:v>
                </c:pt>
                <c:pt idx="232">
                  <c:v>360.95028314700062</c:v>
                </c:pt>
                <c:pt idx="233">
                  <c:v>361.93056114700062</c:v>
                </c:pt>
                <c:pt idx="234">
                  <c:v>362.91083914700062</c:v>
                </c:pt>
                <c:pt idx="235">
                  <c:v>363.89111714700061</c:v>
                </c:pt>
                <c:pt idx="236">
                  <c:v>364.87139514700061</c:v>
                </c:pt>
                <c:pt idx="237">
                  <c:v>368.32945070300059</c:v>
                </c:pt>
                <c:pt idx="238">
                  <c:v>371.78750625900057</c:v>
                </c:pt>
                <c:pt idx="239">
                  <c:v>372.76778425900056</c:v>
                </c:pt>
                <c:pt idx="240">
                  <c:v>373.74806225900056</c:v>
                </c:pt>
                <c:pt idx="241">
                  <c:v>374.72834025900056</c:v>
                </c:pt>
                <c:pt idx="242">
                  <c:v>375.70861825900056</c:v>
                </c:pt>
                <c:pt idx="243">
                  <c:v>376.68889625900056</c:v>
                </c:pt>
                <c:pt idx="244">
                  <c:v>377.66917425900056</c:v>
                </c:pt>
                <c:pt idx="245">
                  <c:v>378.57611825900057</c:v>
                </c:pt>
                <c:pt idx="246">
                  <c:v>379.48306225900058</c:v>
                </c:pt>
                <c:pt idx="247">
                  <c:v>380.39000625900059</c:v>
                </c:pt>
                <c:pt idx="248">
                  <c:v>381.2969502590006</c:v>
                </c:pt>
                <c:pt idx="249">
                  <c:v>382.20389425900061</c:v>
                </c:pt>
                <c:pt idx="250">
                  <c:v>383.11083825900062</c:v>
                </c:pt>
                <c:pt idx="251">
                  <c:v>384.01778225900063</c:v>
                </c:pt>
                <c:pt idx="252">
                  <c:v>385.98694892600065</c:v>
                </c:pt>
                <c:pt idx="253">
                  <c:v>387.95611559300067</c:v>
                </c:pt>
                <c:pt idx="254">
                  <c:v>390.69278226000068</c:v>
                </c:pt>
                <c:pt idx="255">
                  <c:v>393.42944892700069</c:v>
                </c:pt>
                <c:pt idx="256">
                  <c:v>398.41000448300071</c:v>
                </c:pt>
                <c:pt idx="257">
                  <c:v>400.37917115000073</c:v>
                </c:pt>
                <c:pt idx="258">
                  <c:v>402.34833781700075</c:v>
                </c:pt>
                <c:pt idx="259">
                  <c:v>404.31750448400078</c:v>
                </c:pt>
                <c:pt idx="260">
                  <c:v>406.2866711510008</c:v>
                </c:pt>
                <c:pt idx="261">
                  <c:v>408.25583781800083</c:v>
                </c:pt>
                <c:pt idx="262">
                  <c:v>409.23611581800083</c:v>
                </c:pt>
                <c:pt idx="263">
                  <c:v>411.20528248500085</c:v>
                </c:pt>
                <c:pt idx="264">
                  <c:v>412.18556048500085</c:v>
                </c:pt>
                <c:pt idx="265">
                  <c:v>413.16583848500085</c:v>
                </c:pt>
                <c:pt idx="266">
                  <c:v>415.13500515200087</c:v>
                </c:pt>
                <c:pt idx="267">
                  <c:v>417.1041718190009</c:v>
                </c:pt>
                <c:pt idx="268">
                  <c:v>419.07333848600092</c:v>
                </c:pt>
                <c:pt idx="269">
                  <c:v>421.04250515300095</c:v>
                </c:pt>
                <c:pt idx="270">
                  <c:v>423.01167182000097</c:v>
                </c:pt>
                <c:pt idx="271">
                  <c:v>424.98083848700099</c:v>
                </c:pt>
                <c:pt idx="272">
                  <c:v>425.96111648700099</c:v>
                </c:pt>
                <c:pt idx="273">
                  <c:v>426.94139448700099</c:v>
                </c:pt>
                <c:pt idx="274">
                  <c:v>429.678061154001</c:v>
                </c:pt>
                <c:pt idx="275">
                  <c:v>431.64722782100102</c:v>
                </c:pt>
                <c:pt idx="276">
                  <c:v>434.38389448800103</c:v>
                </c:pt>
                <c:pt idx="277">
                  <c:v>436.35306115500106</c:v>
                </c:pt>
                <c:pt idx="278">
                  <c:v>438.32222782200108</c:v>
                </c:pt>
                <c:pt idx="279">
                  <c:v>441.05889448900109</c:v>
                </c:pt>
                <c:pt idx="280">
                  <c:v>443.02806115600112</c:v>
                </c:pt>
                <c:pt idx="281">
                  <c:v>444.99722782300114</c:v>
                </c:pt>
                <c:pt idx="282">
                  <c:v>445.97750582300114</c:v>
                </c:pt>
                <c:pt idx="283">
                  <c:v>446.95778382300114</c:v>
                </c:pt>
                <c:pt idx="284">
                  <c:v>447.93806182300114</c:v>
                </c:pt>
                <c:pt idx="285">
                  <c:v>448.91833982300113</c:v>
                </c:pt>
                <c:pt idx="286">
                  <c:v>450.88750649000116</c:v>
                </c:pt>
                <c:pt idx="287">
                  <c:v>451.86778449000116</c:v>
                </c:pt>
                <c:pt idx="288">
                  <c:v>452.84806249000115</c:v>
                </c:pt>
                <c:pt idx="289">
                  <c:v>453.82834049000115</c:v>
                </c:pt>
                <c:pt idx="290">
                  <c:v>454.80861849000115</c:v>
                </c:pt>
                <c:pt idx="291">
                  <c:v>455.78889649000115</c:v>
                </c:pt>
                <c:pt idx="292">
                  <c:v>456.76917449000115</c:v>
                </c:pt>
                <c:pt idx="293">
                  <c:v>457.74945249000115</c:v>
                </c:pt>
                <c:pt idx="294">
                  <c:v>458.72973049000115</c:v>
                </c:pt>
                <c:pt idx="295">
                  <c:v>459.71000849000114</c:v>
                </c:pt>
                <c:pt idx="296">
                  <c:v>460.69028649000114</c:v>
                </c:pt>
                <c:pt idx="297">
                  <c:v>461.67056449000114</c:v>
                </c:pt>
                <c:pt idx="298">
                  <c:v>462.65084249000114</c:v>
                </c:pt>
                <c:pt idx="299">
                  <c:v>463.63112049000114</c:v>
                </c:pt>
                <c:pt idx="300">
                  <c:v>464.61139849000114</c:v>
                </c:pt>
                <c:pt idx="301">
                  <c:v>465.59167649000113</c:v>
                </c:pt>
                <c:pt idx="302">
                  <c:v>466.57195449000113</c:v>
                </c:pt>
                <c:pt idx="303">
                  <c:v>468.54112115700116</c:v>
                </c:pt>
                <c:pt idx="304">
                  <c:v>470.51028782400118</c:v>
                </c:pt>
                <c:pt idx="305">
                  <c:v>472.47945449100121</c:v>
                </c:pt>
                <c:pt idx="306">
                  <c:v>474.44862115800123</c:v>
                </c:pt>
                <c:pt idx="307">
                  <c:v>476.41778782500126</c:v>
                </c:pt>
                <c:pt idx="308">
                  <c:v>478.38695449200128</c:v>
                </c:pt>
                <c:pt idx="309">
                  <c:v>480.3561211590013</c:v>
                </c:pt>
                <c:pt idx="310">
                  <c:v>481.3363991590013</c:v>
                </c:pt>
                <c:pt idx="311">
                  <c:v>483.30556582600133</c:v>
                </c:pt>
                <c:pt idx="312">
                  <c:v>484.28584382600133</c:v>
                </c:pt>
                <c:pt idx="313">
                  <c:v>486.25501049300135</c:v>
                </c:pt>
                <c:pt idx="314">
                  <c:v>488.22417716000137</c:v>
                </c:pt>
                <c:pt idx="315">
                  <c:v>489.20445516000137</c:v>
                </c:pt>
                <c:pt idx="316">
                  <c:v>490.18473316000137</c:v>
                </c:pt>
                <c:pt idx="317">
                  <c:v>492.1538998270014</c:v>
                </c:pt>
                <c:pt idx="318">
                  <c:v>494.12306649400142</c:v>
                </c:pt>
                <c:pt idx="319">
                  <c:v>496.09223316100145</c:v>
                </c:pt>
                <c:pt idx="320">
                  <c:v>498.06139982800147</c:v>
                </c:pt>
                <c:pt idx="321">
                  <c:v>499.04167782800147</c:v>
                </c:pt>
                <c:pt idx="322">
                  <c:v>501.01084449500149</c:v>
                </c:pt>
                <c:pt idx="323">
                  <c:v>502.98001116200152</c:v>
                </c:pt>
                <c:pt idx="324">
                  <c:v>504.94917782900154</c:v>
                </c:pt>
                <c:pt idx="325">
                  <c:v>506.91834449600157</c:v>
                </c:pt>
                <c:pt idx="326">
                  <c:v>508.88751116300159</c:v>
                </c:pt>
                <c:pt idx="327">
                  <c:v>511.6241778300016</c:v>
                </c:pt>
                <c:pt idx="328">
                  <c:v>513.59334449700157</c:v>
                </c:pt>
                <c:pt idx="329">
                  <c:v>515.56251116400153</c:v>
                </c:pt>
                <c:pt idx="330">
                  <c:v>518.29917783100154</c:v>
                </c:pt>
                <c:pt idx="331">
                  <c:v>520.26834449800151</c:v>
                </c:pt>
                <c:pt idx="332">
                  <c:v>523.00501116500152</c:v>
                </c:pt>
                <c:pt idx="333">
                  <c:v>523.98528916500152</c:v>
                </c:pt>
                <c:pt idx="334">
                  <c:v>526.72195583200153</c:v>
                </c:pt>
                <c:pt idx="335">
                  <c:v>528.69112249900149</c:v>
                </c:pt>
                <c:pt idx="336">
                  <c:v>531.4277891660015</c:v>
                </c:pt>
                <c:pt idx="337">
                  <c:v>534.16445583300151</c:v>
                </c:pt>
                <c:pt idx="338">
                  <c:v>536.13362250000148</c:v>
                </c:pt>
                <c:pt idx="339">
                  <c:v>538.10278916700145</c:v>
                </c:pt>
                <c:pt idx="340">
                  <c:v>540.83945583400146</c:v>
                </c:pt>
                <c:pt idx="341">
                  <c:v>544.29751139000143</c:v>
                </c:pt>
                <c:pt idx="342">
                  <c:v>546.2666780570014</c:v>
                </c:pt>
                <c:pt idx="343">
                  <c:v>549.00334472400141</c:v>
                </c:pt>
                <c:pt idx="344">
                  <c:v>551.74001139100142</c:v>
                </c:pt>
                <c:pt idx="345">
                  <c:v>554.42973361300142</c:v>
                </c:pt>
                <c:pt idx="346">
                  <c:v>557.11945583500142</c:v>
                </c:pt>
                <c:pt idx="347">
                  <c:v>558.09973383500142</c:v>
                </c:pt>
                <c:pt idx="348">
                  <c:v>561.55056716800141</c:v>
                </c:pt>
                <c:pt idx="349">
                  <c:v>562.53084516800141</c:v>
                </c:pt>
                <c:pt idx="350">
                  <c:v>563.5111231680014</c:v>
                </c:pt>
                <c:pt idx="351">
                  <c:v>564.4914011680014</c:v>
                </c:pt>
                <c:pt idx="352">
                  <c:v>565.4716791680014</c:v>
                </c:pt>
                <c:pt idx="353">
                  <c:v>567.68001250100144</c:v>
                </c:pt>
                <c:pt idx="354">
                  <c:v>568.66029050100144</c:v>
                </c:pt>
                <c:pt idx="355">
                  <c:v>569.64056850100144</c:v>
                </c:pt>
                <c:pt idx="356">
                  <c:v>570.62084650100144</c:v>
                </c:pt>
                <c:pt idx="357">
                  <c:v>571.60112450100144</c:v>
                </c:pt>
                <c:pt idx="358">
                  <c:v>572.58140250100143</c:v>
                </c:pt>
                <c:pt idx="359">
                  <c:v>573.56168050100143</c:v>
                </c:pt>
                <c:pt idx="360">
                  <c:v>574.54195850100143</c:v>
                </c:pt>
                <c:pt idx="361">
                  <c:v>575.52223650100143</c:v>
                </c:pt>
                <c:pt idx="362">
                  <c:v>576.50251450100143</c:v>
                </c:pt>
                <c:pt idx="363">
                  <c:v>577.48279250100143</c:v>
                </c:pt>
                <c:pt idx="364">
                  <c:v>578.46307050100143</c:v>
                </c:pt>
                <c:pt idx="365">
                  <c:v>579.44334850100142</c:v>
                </c:pt>
                <c:pt idx="366">
                  <c:v>581.41251516800139</c:v>
                </c:pt>
                <c:pt idx="367">
                  <c:v>582.39279316800139</c:v>
                </c:pt>
                <c:pt idx="368">
                  <c:v>584.36195983500136</c:v>
                </c:pt>
                <c:pt idx="369">
                  <c:v>585.34223783500136</c:v>
                </c:pt>
                <c:pt idx="370">
                  <c:v>587.31140450200132</c:v>
                </c:pt>
                <c:pt idx="371">
                  <c:v>588.29168250200132</c:v>
                </c:pt>
                <c:pt idx="372">
                  <c:v>589.27196050200132</c:v>
                </c:pt>
                <c:pt idx="373">
                  <c:v>590.25223850200132</c:v>
                </c:pt>
                <c:pt idx="374">
                  <c:v>591.23251650200132</c:v>
                </c:pt>
                <c:pt idx="375">
                  <c:v>592.21279450200132</c:v>
                </c:pt>
                <c:pt idx="376">
                  <c:v>594.18196116900128</c:v>
                </c:pt>
                <c:pt idx="377">
                  <c:v>595.16223916900128</c:v>
                </c:pt>
                <c:pt idx="378">
                  <c:v>596.14251716900128</c:v>
                </c:pt>
                <c:pt idx="379">
                  <c:v>597.12279516900128</c:v>
                </c:pt>
                <c:pt idx="380">
                  <c:v>598.10307316900128</c:v>
                </c:pt>
                <c:pt idx="381">
                  <c:v>599.08335116900128</c:v>
                </c:pt>
                <c:pt idx="382">
                  <c:v>601.05251783600124</c:v>
                </c:pt>
                <c:pt idx="383">
                  <c:v>602.03279583600124</c:v>
                </c:pt>
                <c:pt idx="384">
                  <c:v>606.15640694700119</c:v>
                </c:pt>
                <c:pt idx="385">
                  <c:v>607.13668494700119</c:v>
                </c:pt>
                <c:pt idx="386">
                  <c:v>608.11696294700118</c:v>
                </c:pt>
                <c:pt idx="387">
                  <c:v>609.09724094700118</c:v>
                </c:pt>
                <c:pt idx="388">
                  <c:v>611.06640761400115</c:v>
                </c:pt>
                <c:pt idx="389">
                  <c:v>612.04668561400115</c:v>
                </c:pt>
                <c:pt idx="390">
                  <c:v>613.02696361400115</c:v>
                </c:pt>
                <c:pt idx="391">
                  <c:v>613.9339076140011</c:v>
                </c:pt>
                <c:pt idx="392">
                  <c:v>615.90307428100107</c:v>
                </c:pt>
                <c:pt idx="393">
                  <c:v>617.87224094800104</c:v>
                </c:pt>
                <c:pt idx="394">
                  <c:v>618.85251894800103</c:v>
                </c:pt>
                <c:pt idx="395">
                  <c:v>619.83279694800103</c:v>
                </c:pt>
                <c:pt idx="396">
                  <c:v>620.73974094800099</c:v>
                </c:pt>
                <c:pt idx="397">
                  <c:v>621.64668494800094</c:v>
                </c:pt>
                <c:pt idx="398">
                  <c:v>622.55362894800089</c:v>
                </c:pt>
                <c:pt idx="399">
                  <c:v>623.46057294800084</c:v>
                </c:pt>
                <c:pt idx="400">
                  <c:v>624.3675169480008</c:v>
                </c:pt>
                <c:pt idx="401">
                  <c:v>625.27446094800075</c:v>
                </c:pt>
                <c:pt idx="402">
                  <c:v>626.1814049480007</c:v>
                </c:pt>
                <c:pt idx="403">
                  <c:v>627.08834894800066</c:v>
                </c:pt>
                <c:pt idx="404">
                  <c:v>627.99529294800061</c:v>
                </c:pt>
                <c:pt idx="405">
                  <c:v>628.90223694800056</c:v>
                </c:pt>
                <c:pt idx="406">
                  <c:v>629.80918094800052</c:v>
                </c:pt>
                <c:pt idx="407">
                  <c:v>630.71612494800047</c:v>
                </c:pt>
                <c:pt idx="408">
                  <c:v>631.62306894800042</c:v>
                </c:pt>
                <c:pt idx="409">
                  <c:v>632.53001294800038</c:v>
                </c:pt>
                <c:pt idx="410">
                  <c:v>633.43695694800033</c:v>
                </c:pt>
                <c:pt idx="411">
                  <c:v>634.34390094800028</c:v>
                </c:pt>
                <c:pt idx="412">
                  <c:v>636.31306761500025</c:v>
                </c:pt>
                <c:pt idx="413">
                  <c:v>639.04973428200026</c:v>
                </c:pt>
                <c:pt idx="414">
                  <c:v>641.78640094900027</c:v>
                </c:pt>
                <c:pt idx="415">
                  <c:v>645.24445650500024</c:v>
                </c:pt>
                <c:pt idx="416">
                  <c:v>647.21362317200021</c:v>
                </c:pt>
                <c:pt idx="417">
                  <c:v>649.18278983900018</c:v>
                </c:pt>
                <c:pt idx="418">
                  <c:v>651.15195650600015</c:v>
                </c:pt>
                <c:pt idx="419">
                  <c:v>653.12112317300011</c:v>
                </c:pt>
                <c:pt idx="420">
                  <c:v>655.09028984000008</c:v>
                </c:pt>
                <c:pt idx="421">
                  <c:v>657.05945650700005</c:v>
                </c:pt>
                <c:pt idx="422">
                  <c:v>659.02862317400002</c:v>
                </c:pt>
                <c:pt idx="423">
                  <c:v>660.00890117400002</c:v>
                </c:pt>
                <c:pt idx="424">
                  <c:v>661.97806784099998</c:v>
                </c:pt>
                <c:pt idx="425">
                  <c:v>663.94723450799995</c:v>
                </c:pt>
                <c:pt idx="426">
                  <c:v>665.91640117499992</c:v>
                </c:pt>
                <c:pt idx="427">
                  <c:v>667.88556784199989</c:v>
                </c:pt>
                <c:pt idx="428">
                  <c:v>669.85473450899985</c:v>
                </c:pt>
                <c:pt idx="429">
                  <c:v>671.82390117599982</c:v>
                </c:pt>
                <c:pt idx="430">
                  <c:v>673.79306784299979</c:v>
                </c:pt>
                <c:pt idx="431">
                  <c:v>675.76223450999976</c:v>
                </c:pt>
                <c:pt idx="432">
                  <c:v>676.74251250999976</c:v>
                </c:pt>
                <c:pt idx="433">
                  <c:v>678.71167917699972</c:v>
                </c:pt>
                <c:pt idx="434">
                  <c:v>679.69195717699972</c:v>
                </c:pt>
                <c:pt idx="435">
                  <c:v>680.67223517699972</c:v>
                </c:pt>
                <c:pt idx="436">
                  <c:v>681.65251317699972</c:v>
                </c:pt>
                <c:pt idx="437">
                  <c:v>682.63279117699972</c:v>
                </c:pt>
                <c:pt idx="438">
                  <c:v>683.61306917699972</c:v>
                </c:pt>
                <c:pt idx="439">
                  <c:v>685.58223584399968</c:v>
                </c:pt>
                <c:pt idx="440">
                  <c:v>686.56251384399968</c:v>
                </c:pt>
                <c:pt idx="441">
                  <c:v>687.54279184399968</c:v>
                </c:pt>
                <c:pt idx="442">
                  <c:v>688.52306984399968</c:v>
                </c:pt>
                <c:pt idx="443">
                  <c:v>689.50334784399968</c:v>
                </c:pt>
                <c:pt idx="444">
                  <c:v>690.48362584399968</c:v>
                </c:pt>
                <c:pt idx="445">
                  <c:v>692.45279251099964</c:v>
                </c:pt>
                <c:pt idx="446">
                  <c:v>693.43307051099964</c:v>
                </c:pt>
                <c:pt idx="447">
                  <c:v>694.41334851099964</c:v>
                </c:pt>
                <c:pt idx="448">
                  <c:v>695.39362651099964</c:v>
                </c:pt>
                <c:pt idx="449">
                  <c:v>696.37390451099964</c:v>
                </c:pt>
                <c:pt idx="450">
                  <c:v>698.3430711779996</c:v>
                </c:pt>
                <c:pt idx="451">
                  <c:v>700.31223784499957</c:v>
                </c:pt>
                <c:pt idx="452">
                  <c:v>702.28140451199954</c:v>
                </c:pt>
                <c:pt idx="453">
                  <c:v>704.25057117899951</c:v>
                </c:pt>
                <c:pt idx="454">
                  <c:v>705.23084917899951</c:v>
                </c:pt>
                <c:pt idx="455">
                  <c:v>707.20001584599947</c:v>
                </c:pt>
                <c:pt idx="456">
                  <c:v>709.16918251299944</c:v>
                </c:pt>
                <c:pt idx="457">
                  <c:v>711.13834917999941</c:v>
                </c:pt>
                <c:pt idx="458">
                  <c:v>713.87501584699942</c:v>
                </c:pt>
                <c:pt idx="459">
                  <c:v>714.85529384699942</c:v>
                </c:pt>
                <c:pt idx="460">
                  <c:v>717.59196051399942</c:v>
                </c:pt>
                <c:pt idx="461">
                  <c:v>721.0500160699994</c:v>
                </c:pt>
                <c:pt idx="462">
                  <c:v>725.17362718099935</c:v>
                </c:pt>
                <c:pt idx="463">
                  <c:v>729.29723829199929</c:v>
                </c:pt>
                <c:pt idx="464">
                  <c:v>733.42084940299924</c:v>
                </c:pt>
                <c:pt idx="465">
                  <c:v>738.40140495899925</c:v>
                </c:pt>
                <c:pt idx="466">
                  <c:v>741.09112718099925</c:v>
                </c:pt>
                <c:pt idx="467">
                  <c:v>744.54196051399924</c:v>
                </c:pt>
                <c:pt idx="468">
                  <c:v>745.52223851399924</c:v>
                </c:pt>
                <c:pt idx="469">
                  <c:v>748.97307184699923</c:v>
                </c:pt>
                <c:pt idx="470">
                  <c:v>749.95334984699923</c:v>
                </c:pt>
                <c:pt idx="471">
                  <c:v>752.64307206899923</c:v>
                </c:pt>
                <c:pt idx="472">
                  <c:v>755.33279429099923</c:v>
                </c:pt>
                <c:pt idx="473">
                  <c:v>756.31307229099923</c:v>
                </c:pt>
                <c:pt idx="474">
                  <c:v>757.29335029099923</c:v>
                </c:pt>
                <c:pt idx="475">
                  <c:v>759.98307251299923</c:v>
                </c:pt>
                <c:pt idx="476">
                  <c:v>760.96335051299923</c:v>
                </c:pt>
                <c:pt idx="477">
                  <c:v>764.4214060689992</c:v>
                </c:pt>
                <c:pt idx="478">
                  <c:v>767.1111282909992</c:v>
                </c:pt>
                <c:pt idx="479">
                  <c:v>770.5619616239992</c:v>
                </c:pt>
                <c:pt idx="480">
                  <c:v>772.77029495699924</c:v>
                </c:pt>
                <c:pt idx="481">
                  <c:v>774.97862828999928</c:v>
                </c:pt>
                <c:pt idx="482">
                  <c:v>777.18696162299932</c:v>
                </c:pt>
                <c:pt idx="483">
                  <c:v>779.39529495599936</c:v>
                </c:pt>
                <c:pt idx="484">
                  <c:v>782.84612828899935</c:v>
                </c:pt>
                <c:pt idx="485">
                  <c:v>786.29696162199934</c:v>
                </c:pt>
                <c:pt idx="486">
                  <c:v>789.74779495499934</c:v>
                </c:pt>
                <c:pt idx="487">
                  <c:v>790.72807295499933</c:v>
                </c:pt>
                <c:pt idx="488">
                  <c:v>791.70835095499933</c:v>
                </c:pt>
                <c:pt idx="489">
                  <c:v>795.15918428799932</c:v>
                </c:pt>
                <c:pt idx="490">
                  <c:v>796.13946228799932</c:v>
                </c:pt>
                <c:pt idx="491">
                  <c:v>797.11974028799932</c:v>
                </c:pt>
                <c:pt idx="492">
                  <c:v>799.80946250999932</c:v>
                </c:pt>
                <c:pt idx="493">
                  <c:v>800.78974050999932</c:v>
                </c:pt>
                <c:pt idx="494">
                  <c:v>801.77001850999932</c:v>
                </c:pt>
                <c:pt idx="495">
                  <c:v>802.75029650999932</c:v>
                </c:pt>
                <c:pt idx="496">
                  <c:v>803.73057450999931</c:v>
                </c:pt>
                <c:pt idx="497">
                  <c:v>806.42029673199931</c:v>
                </c:pt>
                <c:pt idx="498">
                  <c:v>808.62863006499936</c:v>
                </c:pt>
                <c:pt idx="499">
                  <c:v>809.60890806499935</c:v>
                </c:pt>
                <c:pt idx="500">
                  <c:v>810.58918606499935</c:v>
                </c:pt>
                <c:pt idx="501">
                  <c:v>811.56946406499935</c:v>
                </c:pt>
                <c:pt idx="502">
                  <c:v>812.54974206499935</c:v>
                </c:pt>
                <c:pt idx="503">
                  <c:v>813.53002006499935</c:v>
                </c:pt>
                <c:pt idx="504">
                  <c:v>815.49918673199932</c:v>
                </c:pt>
                <c:pt idx="505">
                  <c:v>817.46835339899928</c:v>
                </c:pt>
                <c:pt idx="506">
                  <c:v>820.92640895499926</c:v>
                </c:pt>
                <c:pt idx="507">
                  <c:v>821.90668695499926</c:v>
                </c:pt>
                <c:pt idx="508">
                  <c:v>823.87585362199923</c:v>
                </c:pt>
                <c:pt idx="509">
                  <c:v>825.84502028899919</c:v>
                </c:pt>
                <c:pt idx="510">
                  <c:v>826.82529828899919</c:v>
                </c:pt>
                <c:pt idx="511">
                  <c:v>827.80557628899919</c:v>
                </c:pt>
                <c:pt idx="512">
                  <c:v>829.77474295599916</c:v>
                </c:pt>
                <c:pt idx="513">
                  <c:v>830.75502095599916</c:v>
                </c:pt>
                <c:pt idx="514">
                  <c:v>832.72418762299912</c:v>
                </c:pt>
                <c:pt idx="515">
                  <c:v>834.69335428999909</c:v>
                </c:pt>
                <c:pt idx="516">
                  <c:v>836.66252095699906</c:v>
                </c:pt>
                <c:pt idx="517">
                  <c:v>838.63168762399903</c:v>
                </c:pt>
                <c:pt idx="518">
                  <c:v>839.61196562399903</c:v>
                </c:pt>
                <c:pt idx="519">
                  <c:v>841.58113229099899</c:v>
                </c:pt>
                <c:pt idx="520">
                  <c:v>843.55029895799896</c:v>
                </c:pt>
                <c:pt idx="521">
                  <c:v>844.53057695799896</c:v>
                </c:pt>
                <c:pt idx="522">
                  <c:v>846.49974362499893</c:v>
                </c:pt>
                <c:pt idx="523">
                  <c:v>848.4689102919989</c:v>
                </c:pt>
                <c:pt idx="524">
                  <c:v>849.44918829199889</c:v>
                </c:pt>
                <c:pt idx="525">
                  <c:v>850.42946629199889</c:v>
                </c:pt>
                <c:pt idx="526">
                  <c:v>852.39863295899886</c:v>
                </c:pt>
                <c:pt idx="527">
                  <c:v>854.36779962599883</c:v>
                </c:pt>
                <c:pt idx="528">
                  <c:v>855.34807762599883</c:v>
                </c:pt>
                <c:pt idx="529">
                  <c:v>856.32835562599882</c:v>
                </c:pt>
                <c:pt idx="530">
                  <c:v>858.29752229299879</c:v>
                </c:pt>
                <c:pt idx="531">
                  <c:v>859.27780029299879</c:v>
                </c:pt>
                <c:pt idx="532">
                  <c:v>861.24696695999876</c:v>
                </c:pt>
                <c:pt idx="533">
                  <c:v>863.21613362699873</c:v>
                </c:pt>
                <c:pt idx="534">
                  <c:v>864.19641162699872</c:v>
                </c:pt>
                <c:pt idx="535">
                  <c:v>866.16557829399869</c:v>
                </c:pt>
                <c:pt idx="536">
                  <c:v>868.13474496099866</c:v>
                </c:pt>
                <c:pt idx="537">
                  <c:v>870.10391162799863</c:v>
                </c:pt>
                <c:pt idx="538">
                  <c:v>872.0730782949986</c:v>
                </c:pt>
                <c:pt idx="539">
                  <c:v>874.04224496199856</c:v>
                </c:pt>
                <c:pt idx="540">
                  <c:v>875.02252296199856</c:v>
                </c:pt>
                <c:pt idx="541">
                  <c:v>876.99168962899853</c:v>
                </c:pt>
                <c:pt idx="542">
                  <c:v>878.9608562959985</c:v>
                </c:pt>
                <c:pt idx="543">
                  <c:v>880.93002296299846</c:v>
                </c:pt>
                <c:pt idx="544">
                  <c:v>882.89918962999843</c:v>
                </c:pt>
                <c:pt idx="545">
                  <c:v>884.8683562969984</c:v>
                </c:pt>
                <c:pt idx="546">
                  <c:v>885.8486342969984</c:v>
                </c:pt>
                <c:pt idx="547">
                  <c:v>886.8289122969984</c:v>
                </c:pt>
                <c:pt idx="548">
                  <c:v>887.80919029699839</c:v>
                </c:pt>
                <c:pt idx="549">
                  <c:v>889.77835696399836</c:v>
                </c:pt>
                <c:pt idx="550">
                  <c:v>891.74752363099833</c:v>
                </c:pt>
                <c:pt idx="551">
                  <c:v>892.72780163099833</c:v>
                </c:pt>
                <c:pt idx="552">
                  <c:v>893.70807963099833</c:v>
                </c:pt>
                <c:pt idx="553">
                  <c:v>895.67724629799829</c:v>
                </c:pt>
                <c:pt idx="554">
                  <c:v>897.64641296499826</c:v>
                </c:pt>
                <c:pt idx="555">
                  <c:v>898.62669096499826</c:v>
                </c:pt>
                <c:pt idx="556">
                  <c:v>900.59585763199823</c:v>
                </c:pt>
                <c:pt idx="557">
                  <c:v>902.5650242989982</c:v>
                </c:pt>
                <c:pt idx="558">
                  <c:v>903.54530229899819</c:v>
                </c:pt>
                <c:pt idx="559">
                  <c:v>904.52558029899819</c:v>
                </c:pt>
                <c:pt idx="560">
                  <c:v>905.50585829899819</c:v>
                </c:pt>
                <c:pt idx="561">
                  <c:v>907.47502496599816</c:v>
                </c:pt>
                <c:pt idx="562">
                  <c:v>909.44419163299813</c:v>
                </c:pt>
                <c:pt idx="563">
                  <c:v>911.41335829999809</c:v>
                </c:pt>
                <c:pt idx="564">
                  <c:v>913.38252496699806</c:v>
                </c:pt>
                <c:pt idx="565">
                  <c:v>915.35169163399803</c:v>
                </c:pt>
                <c:pt idx="566">
                  <c:v>917.320858300998</c:v>
                </c:pt>
                <c:pt idx="567">
                  <c:v>919.29002496799797</c:v>
                </c:pt>
                <c:pt idx="568">
                  <c:v>920.27030296799796</c:v>
                </c:pt>
                <c:pt idx="569">
                  <c:v>922.23946963499793</c:v>
                </c:pt>
                <c:pt idx="570">
                  <c:v>923.21974763499793</c:v>
                </c:pt>
                <c:pt idx="571">
                  <c:v>924.20002563499793</c:v>
                </c:pt>
                <c:pt idx="572">
                  <c:v>926.1691923019979</c:v>
                </c:pt>
                <c:pt idx="573">
                  <c:v>928.13835896899786</c:v>
                </c:pt>
                <c:pt idx="574">
                  <c:v>929.11863696899786</c:v>
                </c:pt>
                <c:pt idx="575">
                  <c:v>930.09891496899786</c:v>
                </c:pt>
                <c:pt idx="576">
                  <c:v>931.07919296899786</c:v>
                </c:pt>
                <c:pt idx="577">
                  <c:v>933.04835963599783</c:v>
                </c:pt>
                <c:pt idx="578">
                  <c:v>935.01752630299779</c:v>
                </c:pt>
                <c:pt idx="579">
                  <c:v>936.98669296999776</c:v>
                </c:pt>
                <c:pt idx="580">
                  <c:v>937.96697096999776</c:v>
                </c:pt>
                <c:pt idx="581">
                  <c:v>938.94724896999776</c:v>
                </c:pt>
                <c:pt idx="582">
                  <c:v>939.92752696999776</c:v>
                </c:pt>
                <c:pt idx="583">
                  <c:v>941.89669363699772</c:v>
                </c:pt>
                <c:pt idx="584">
                  <c:v>942.87697163699772</c:v>
                </c:pt>
                <c:pt idx="585">
                  <c:v>943.85724963699772</c:v>
                </c:pt>
                <c:pt idx="586">
                  <c:v>945.82641630399769</c:v>
                </c:pt>
                <c:pt idx="587">
                  <c:v>947.79558297099766</c:v>
                </c:pt>
                <c:pt idx="588">
                  <c:v>949.76474963799762</c:v>
                </c:pt>
                <c:pt idx="589">
                  <c:v>952.50141630499763</c:v>
                </c:pt>
                <c:pt idx="590">
                  <c:v>953.48169430499763</c:v>
                </c:pt>
                <c:pt idx="591">
                  <c:v>955.4508609719976</c:v>
                </c:pt>
                <c:pt idx="592">
                  <c:v>958.18752763899761</c:v>
                </c:pt>
                <c:pt idx="593">
                  <c:v>960.15669430599758</c:v>
                </c:pt>
                <c:pt idx="594">
                  <c:v>962.12586097299754</c:v>
                </c:pt>
                <c:pt idx="595">
                  <c:v>963.10613897299754</c:v>
                </c:pt>
                <c:pt idx="596">
                  <c:v>964.08641697299754</c:v>
                </c:pt>
                <c:pt idx="597">
                  <c:v>965.06669497299754</c:v>
                </c:pt>
                <c:pt idx="598">
                  <c:v>967.03586163999751</c:v>
                </c:pt>
                <c:pt idx="599">
                  <c:v>968.0161396399975</c:v>
                </c:pt>
                <c:pt idx="600">
                  <c:v>969.98530630699747</c:v>
                </c:pt>
                <c:pt idx="601">
                  <c:v>971.95447297399744</c:v>
                </c:pt>
                <c:pt idx="602">
                  <c:v>973.92363964099741</c:v>
                </c:pt>
                <c:pt idx="603">
                  <c:v>974.90391764099741</c:v>
                </c:pt>
                <c:pt idx="604">
                  <c:v>975.8841956409974</c:v>
                </c:pt>
                <c:pt idx="605">
                  <c:v>977.85336230799737</c:v>
                </c:pt>
                <c:pt idx="606">
                  <c:v>980.59002897499738</c:v>
                </c:pt>
                <c:pt idx="607">
                  <c:v>982.55919564199735</c:v>
                </c:pt>
                <c:pt idx="608">
                  <c:v>984.52836230899732</c:v>
                </c:pt>
                <c:pt idx="609">
                  <c:v>986.49752897599728</c:v>
                </c:pt>
                <c:pt idx="610">
                  <c:v>987.47780697599728</c:v>
                </c:pt>
                <c:pt idx="611">
                  <c:v>989.44697364299725</c:v>
                </c:pt>
                <c:pt idx="612">
                  <c:v>991.41614030999722</c:v>
                </c:pt>
                <c:pt idx="613">
                  <c:v>993.38530697699719</c:v>
                </c:pt>
                <c:pt idx="614">
                  <c:v>995.35447364399715</c:v>
                </c:pt>
                <c:pt idx="615">
                  <c:v>996.33475164399715</c:v>
                </c:pt>
                <c:pt idx="616">
                  <c:v>997.31502964399715</c:v>
                </c:pt>
                <c:pt idx="617">
                  <c:v>998.29530764399715</c:v>
                </c:pt>
                <c:pt idx="618">
                  <c:v>999.27558564399715</c:v>
                </c:pt>
                <c:pt idx="619">
                  <c:v>1000.2558636439971</c:v>
                </c:pt>
                <c:pt idx="620">
                  <c:v>1002.2250303109971</c:v>
                </c:pt>
                <c:pt idx="621">
                  <c:v>1004.1941969779971</c:v>
                </c:pt>
                <c:pt idx="622">
                  <c:v>1006.163363644997</c:v>
                </c:pt>
                <c:pt idx="623">
                  <c:v>1008.132530311997</c:v>
                </c:pt>
                <c:pt idx="624">
                  <c:v>1010.869196978997</c:v>
                </c:pt>
                <c:pt idx="625">
                  <c:v>1011.849474978997</c:v>
                </c:pt>
                <c:pt idx="626">
                  <c:v>1013.818641645997</c:v>
                </c:pt>
                <c:pt idx="627">
                  <c:v>1015.787808312997</c:v>
                </c:pt>
                <c:pt idx="628">
                  <c:v>1018.524474979997</c:v>
                </c:pt>
                <c:pt idx="629">
                  <c:v>1019.504752979997</c:v>
                </c:pt>
                <c:pt idx="630">
                  <c:v>1021.4739196469969</c:v>
                </c:pt>
                <c:pt idx="631">
                  <c:v>1023.4430863139969</c:v>
                </c:pt>
                <c:pt idx="632">
                  <c:v>1024.4233643139969</c:v>
                </c:pt>
                <c:pt idx="633">
                  <c:v>1026.392530980997</c:v>
                </c:pt>
                <c:pt idx="634">
                  <c:v>1027.372808980997</c:v>
                </c:pt>
                <c:pt idx="635">
                  <c:v>1030.109475647997</c:v>
                </c:pt>
                <c:pt idx="636">
                  <c:v>1032.846142314997</c:v>
                </c:pt>
                <c:pt idx="637">
                  <c:v>1034.8153089819971</c:v>
                </c:pt>
                <c:pt idx="638">
                  <c:v>1035.7955869819971</c:v>
                </c:pt>
                <c:pt idx="639">
                  <c:v>1037.7647536489972</c:v>
                </c:pt>
                <c:pt idx="640">
                  <c:v>1040.5014203159972</c:v>
                </c:pt>
                <c:pt idx="641">
                  <c:v>1042.4705869829972</c:v>
                </c:pt>
                <c:pt idx="642">
                  <c:v>1043.4508649829972</c:v>
                </c:pt>
                <c:pt idx="643">
                  <c:v>1044.4311429829972</c:v>
                </c:pt>
                <c:pt idx="644">
                  <c:v>1047.1678096499973</c:v>
                </c:pt>
                <c:pt idx="645">
                  <c:v>1048.1480876499973</c:v>
                </c:pt>
                <c:pt idx="646">
                  <c:v>1050.1172543169973</c:v>
                </c:pt>
                <c:pt idx="647">
                  <c:v>1052.0864209839974</c:v>
                </c:pt>
                <c:pt idx="648">
                  <c:v>1053.0666989839974</c:v>
                </c:pt>
                <c:pt idx="649">
                  <c:v>1055.8033656509974</c:v>
                </c:pt>
                <c:pt idx="650">
                  <c:v>1058.5400323179974</c:v>
                </c:pt>
                <c:pt idx="651">
                  <c:v>1059.5203103179974</c:v>
                </c:pt>
                <c:pt idx="652">
                  <c:v>1061.4894769849975</c:v>
                </c:pt>
                <c:pt idx="653">
                  <c:v>1064.2261436519975</c:v>
                </c:pt>
                <c:pt idx="654">
                  <c:v>1065.2064216519975</c:v>
                </c:pt>
                <c:pt idx="655">
                  <c:v>1066.1866996519975</c:v>
                </c:pt>
                <c:pt idx="656">
                  <c:v>1067.1669776519975</c:v>
                </c:pt>
                <c:pt idx="657">
                  <c:v>1068.1472556519975</c:v>
                </c:pt>
                <c:pt idx="658">
                  <c:v>1070.1164223189976</c:v>
                </c:pt>
                <c:pt idx="659">
                  <c:v>1072.8530889859976</c:v>
                </c:pt>
                <c:pt idx="660">
                  <c:v>1075.5897556529976</c:v>
                </c:pt>
                <c:pt idx="661">
                  <c:v>1078.3264223199976</c:v>
                </c:pt>
                <c:pt idx="662">
                  <c:v>1079.3067003199976</c:v>
                </c:pt>
                <c:pt idx="663">
                  <c:v>1080.2869783199976</c:v>
                </c:pt>
                <c:pt idx="664">
                  <c:v>1082.2561449869977</c:v>
                </c:pt>
                <c:pt idx="665">
                  <c:v>1084.9928116539977</c:v>
                </c:pt>
                <c:pt idx="666">
                  <c:v>1085.9730896539977</c:v>
                </c:pt>
                <c:pt idx="667">
                  <c:v>1088.7097563209977</c:v>
                </c:pt>
                <c:pt idx="668">
                  <c:v>1089.6900343209977</c:v>
                </c:pt>
                <c:pt idx="669">
                  <c:v>1090.6703123209977</c:v>
                </c:pt>
                <c:pt idx="670">
                  <c:v>1091.6505903209977</c:v>
                </c:pt>
                <c:pt idx="671">
                  <c:v>1092.6308683209977</c:v>
                </c:pt>
                <c:pt idx="672">
                  <c:v>1094.6000349879978</c:v>
                </c:pt>
                <c:pt idx="673">
                  <c:v>1097.3367016549978</c:v>
                </c:pt>
                <c:pt idx="674">
                  <c:v>1099.3058683219979</c:v>
                </c:pt>
                <c:pt idx="675">
                  <c:v>1102.0425349889979</c:v>
                </c:pt>
                <c:pt idx="676">
                  <c:v>1104.011701655998</c:v>
                </c:pt>
                <c:pt idx="677">
                  <c:v>1104.991979655998</c:v>
                </c:pt>
                <c:pt idx="678">
                  <c:v>1107.728646322998</c:v>
                </c:pt>
                <c:pt idx="679">
                  <c:v>1110.465312989998</c:v>
                </c:pt>
                <c:pt idx="680">
                  <c:v>1111.445590989998</c:v>
                </c:pt>
                <c:pt idx="681">
                  <c:v>1113.4147576569981</c:v>
                </c:pt>
                <c:pt idx="682">
                  <c:v>1114.3950356569981</c:v>
                </c:pt>
                <c:pt idx="683">
                  <c:v>1115.3753136569981</c:v>
                </c:pt>
                <c:pt idx="684">
                  <c:v>1116.3555916569981</c:v>
                </c:pt>
                <c:pt idx="685">
                  <c:v>1118.3247583239981</c:v>
                </c:pt>
                <c:pt idx="686">
                  <c:v>1120.2939249909982</c:v>
                </c:pt>
                <c:pt idx="687">
                  <c:v>1121.2742029909982</c:v>
                </c:pt>
                <c:pt idx="688">
                  <c:v>1122.2544809909982</c:v>
                </c:pt>
                <c:pt idx="689">
                  <c:v>1124.2236476579983</c:v>
                </c:pt>
                <c:pt idx="690">
                  <c:v>1125.2039256579983</c:v>
                </c:pt>
                <c:pt idx="691">
                  <c:v>1127.1730923249984</c:v>
                </c:pt>
                <c:pt idx="692">
                  <c:v>1129.9097589919984</c:v>
                </c:pt>
                <c:pt idx="693">
                  <c:v>1131.8789256589985</c:v>
                </c:pt>
                <c:pt idx="694">
                  <c:v>1133.8480923259986</c:v>
                </c:pt>
                <c:pt idx="695">
                  <c:v>1134.8283703259985</c:v>
                </c:pt>
                <c:pt idx="696">
                  <c:v>1135.8086483259985</c:v>
                </c:pt>
                <c:pt idx="697">
                  <c:v>1136.7889263259985</c:v>
                </c:pt>
                <c:pt idx="698">
                  <c:v>1138.7580929929986</c:v>
                </c:pt>
                <c:pt idx="699">
                  <c:v>1139.7383709929986</c:v>
                </c:pt>
                <c:pt idx="700">
                  <c:v>1140.7186489929986</c:v>
                </c:pt>
                <c:pt idx="701">
                  <c:v>1141.6989269929986</c:v>
                </c:pt>
                <c:pt idx="702">
                  <c:v>1142.6792049929986</c:v>
                </c:pt>
                <c:pt idx="703">
                  <c:v>1143.6594829929986</c:v>
                </c:pt>
                <c:pt idx="704">
                  <c:v>1145.6286496599987</c:v>
                </c:pt>
                <c:pt idx="705">
                  <c:v>1147.5978163269988</c:v>
                </c:pt>
                <c:pt idx="706">
                  <c:v>1148.5780943269988</c:v>
                </c:pt>
                <c:pt idx="707">
                  <c:v>1149.5583723269988</c:v>
                </c:pt>
                <c:pt idx="708">
                  <c:v>1151.5275389939989</c:v>
                </c:pt>
                <c:pt idx="709">
                  <c:v>1153.4967056609989</c:v>
                </c:pt>
                <c:pt idx="710">
                  <c:v>1154.4769836609989</c:v>
                </c:pt>
                <c:pt idx="711">
                  <c:v>1156.446150327999</c:v>
                </c:pt>
                <c:pt idx="712">
                  <c:v>1157.426428327999</c:v>
                </c:pt>
                <c:pt idx="713">
                  <c:v>1159.3955949949991</c:v>
                </c:pt>
                <c:pt idx="714">
                  <c:v>1161.3647616619992</c:v>
                </c:pt>
                <c:pt idx="715">
                  <c:v>1162.3450396619992</c:v>
                </c:pt>
                <c:pt idx="716">
                  <c:v>1163.3253176619992</c:v>
                </c:pt>
                <c:pt idx="717">
                  <c:v>1165.2944843289993</c:v>
                </c:pt>
                <c:pt idx="718">
                  <c:v>1166.2747623289993</c:v>
                </c:pt>
                <c:pt idx="719">
                  <c:v>1168.2439289959993</c:v>
                </c:pt>
                <c:pt idx="720">
                  <c:v>1170.2130956629994</c:v>
                </c:pt>
                <c:pt idx="721">
                  <c:v>1171.1933736629994</c:v>
                </c:pt>
                <c:pt idx="722">
                  <c:v>1172.1736516629994</c:v>
                </c:pt>
                <c:pt idx="723">
                  <c:v>1173.1539296629994</c:v>
                </c:pt>
                <c:pt idx="724">
                  <c:v>1174.1342076629994</c:v>
                </c:pt>
                <c:pt idx="725">
                  <c:v>1175.1144856629994</c:v>
                </c:pt>
                <c:pt idx="726">
                  <c:v>1177.0836523299995</c:v>
                </c:pt>
                <c:pt idx="727">
                  <c:v>1179.0528189969996</c:v>
                </c:pt>
                <c:pt idx="728">
                  <c:v>1180.0330969969996</c:v>
                </c:pt>
                <c:pt idx="729">
                  <c:v>1182.0022636639997</c:v>
                </c:pt>
                <c:pt idx="730">
                  <c:v>1183.9714303309997</c:v>
                </c:pt>
                <c:pt idx="731">
                  <c:v>1184.9517083309997</c:v>
                </c:pt>
                <c:pt idx="732">
                  <c:v>1185.9319863309997</c:v>
                </c:pt>
                <c:pt idx="733">
                  <c:v>1187.9011529979998</c:v>
                </c:pt>
                <c:pt idx="734">
                  <c:v>1188.8814309979998</c:v>
                </c:pt>
                <c:pt idx="735">
                  <c:v>1189.8617089979998</c:v>
                </c:pt>
                <c:pt idx="736">
                  <c:v>1190.8419869979998</c:v>
                </c:pt>
                <c:pt idx="737">
                  <c:v>1192.8111536649999</c:v>
                </c:pt>
                <c:pt idx="738">
                  <c:v>1194.780320332</c:v>
                </c:pt>
                <c:pt idx="739">
                  <c:v>1195.760598332</c:v>
                </c:pt>
                <c:pt idx="740">
                  <c:v>1196.740876332</c:v>
                </c:pt>
                <c:pt idx="741">
                  <c:v>1198.7100429990001</c:v>
                </c:pt>
                <c:pt idx="742">
                  <c:v>1199.6903209990001</c:v>
                </c:pt>
                <c:pt idx="743">
                  <c:v>1200.670598999</c:v>
                </c:pt>
                <c:pt idx="744">
                  <c:v>1202.6397656660001</c:v>
                </c:pt>
                <c:pt idx="745">
                  <c:v>1204.6089323330002</c:v>
                </c:pt>
                <c:pt idx="746">
                  <c:v>1205.5892103330002</c:v>
                </c:pt>
                <c:pt idx="747">
                  <c:v>1206.5694883330002</c:v>
                </c:pt>
                <c:pt idx="748">
                  <c:v>1207.5497663330002</c:v>
                </c:pt>
                <c:pt idx="749">
                  <c:v>1209.5189330000003</c:v>
                </c:pt>
                <c:pt idx="750">
                  <c:v>1210.4992110000003</c:v>
                </c:pt>
                <c:pt idx="751">
                  <c:v>1211.4794890000003</c:v>
                </c:pt>
                <c:pt idx="752">
                  <c:v>1212.4597670000003</c:v>
                </c:pt>
                <c:pt idx="753">
                  <c:v>1213.4400450000003</c:v>
                </c:pt>
                <c:pt idx="754">
                  <c:v>1214.4203230000003</c:v>
                </c:pt>
                <c:pt idx="755">
                  <c:v>1215.4006010000003</c:v>
                </c:pt>
                <c:pt idx="756">
                  <c:v>1216.3808790000003</c:v>
                </c:pt>
                <c:pt idx="757">
                  <c:v>1217.3611570000003</c:v>
                </c:pt>
                <c:pt idx="758">
                  <c:v>1218.3414350000003</c:v>
                </c:pt>
                <c:pt idx="759">
                  <c:v>1219.3217130000003</c:v>
                </c:pt>
                <c:pt idx="760">
                  <c:v>1221.2908796670004</c:v>
                </c:pt>
                <c:pt idx="761">
                  <c:v>1223.2600463340004</c:v>
                </c:pt>
                <c:pt idx="762">
                  <c:v>1225.2292130010005</c:v>
                </c:pt>
                <c:pt idx="763">
                  <c:v>1226.2094910010005</c:v>
                </c:pt>
                <c:pt idx="764">
                  <c:v>1228.1786576680006</c:v>
                </c:pt>
                <c:pt idx="765">
                  <c:v>1230.1478243350007</c:v>
                </c:pt>
                <c:pt idx="766">
                  <c:v>1231.1281023350007</c:v>
                </c:pt>
                <c:pt idx="767">
                  <c:v>1233.0972690020008</c:v>
                </c:pt>
                <c:pt idx="768">
                  <c:v>1235.0664356690008</c:v>
                </c:pt>
                <c:pt idx="769">
                  <c:v>1236.0467136690008</c:v>
                </c:pt>
                <c:pt idx="770">
                  <c:v>1237.0269916690008</c:v>
                </c:pt>
                <c:pt idx="771">
                  <c:v>1238.9961583360009</c:v>
                </c:pt>
                <c:pt idx="772">
                  <c:v>1239.9764363360009</c:v>
                </c:pt>
                <c:pt idx="773">
                  <c:v>1241.945603003001</c:v>
                </c:pt>
                <c:pt idx="774">
                  <c:v>1243.9147696700011</c:v>
                </c:pt>
                <c:pt idx="775">
                  <c:v>1244.8950476700011</c:v>
                </c:pt>
                <c:pt idx="776">
                  <c:v>1246.8642143370012</c:v>
                </c:pt>
                <c:pt idx="777">
                  <c:v>1247.8444923370012</c:v>
                </c:pt>
                <c:pt idx="778">
                  <c:v>1248.8247703370012</c:v>
                </c:pt>
                <c:pt idx="779">
                  <c:v>1249.8050483370012</c:v>
                </c:pt>
                <c:pt idx="780">
                  <c:v>1250.7853263370012</c:v>
                </c:pt>
                <c:pt idx="781">
                  <c:v>1252.7544930040012</c:v>
                </c:pt>
                <c:pt idx="782">
                  <c:v>1254.7236596710013</c:v>
                </c:pt>
                <c:pt idx="783">
                  <c:v>1255.7039376710013</c:v>
                </c:pt>
                <c:pt idx="784">
                  <c:v>1257.6731043380014</c:v>
                </c:pt>
                <c:pt idx="785">
                  <c:v>1259.6422710050015</c:v>
                </c:pt>
                <c:pt idx="786">
                  <c:v>1261.6114376720016</c:v>
                </c:pt>
                <c:pt idx="787">
                  <c:v>1263.5806043390016</c:v>
                </c:pt>
                <c:pt idx="788">
                  <c:v>1265.5497710060017</c:v>
                </c:pt>
                <c:pt idx="789">
                  <c:v>1267.5189376730018</c:v>
                </c:pt>
                <c:pt idx="790">
                  <c:v>1268.4992156730018</c:v>
                </c:pt>
                <c:pt idx="791">
                  <c:v>1269.4794936730018</c:v>
                </c:pt>
                <c:pt idx="792">
                  <c:v>1270.4597716730018</c:v>
                </c:pt>
                <c:pt idx="793">
                  <c:v>1272.4289383400019</c:v>
                </c:pt>
                <c:pt idx="794">
                  <c:v>1274.398105007002</c:v>
                </c:pt>
                <c:pt idx="795">
                  <c:v>1276.367271674002</c:v>
                </c:pt>
                <c:pt idx="796">
                  <c:v>1278.3364383410021</c:v>
                </c:pt>
                <c:pt idx="797">
                  <c:v>1279.3167163410021</c:v>
                </c:pt>
                <c:pt idx="798">
                  <c:v>1281.2858830080022</c:v>
                </c:pt>
                <c:pt idx="799">
                  <c:v>1282.2661610080022</c:v>
                </c:pt>
                <c:pt idx="800">
                  <c:v>1284.2353276750023</c:v>
                </c:pt>
                <c:pt idx="801">
                  <c:v>1286.2044943420024</c:v>
                </c:pt>
                <c:pt idx="802">
                  <c:v>1288.1736610090024</c:v>
                </c:pt>
                <c:pt idx="803">
                  <c:v>1290.1428276760025</c:v>
                </c:pt>
                <c:pt idx="804">
                  <c:v>1292.1119943430026</c:v>
                </c:pt>
                <c:pt idx="805">
                  <c:v>1294.0811610100027</c:v>
                </c:pt>
                <c:pt idx="806">
                  <c:v>1296.0503276770028</c:v>
                </c:pt>
                <c:pt idx="807">
                  <c:v>1298.0194943440029</c:v>
                </c:pt>
                <c:pt idx="808">
                  <c:v>1299.9886610110029</c:v>
                </c:pt>
                <c:pt idx="809">
                  <c:v>1300.9689390110029</c:v>
                </c:pt>
                <c:pt idx="810">
                  <c:v>1301.9492170110029</c:v>
                </c:pt>
                <c:pt idx="811">
                  <c:v>1303.918383678003</c:v>
                </c:pt>
                <c:pt idx="812">
                  <c:v>1305.8875503450031</c:v>
                </c:pt>
                <c:pt idx="813">
                  <c:v>1307.8567170120032</c:v>
                </c:pt>
                <c:pt idx="814">
                  <c:v>1308.8369950120032</c:v>
                </c:pt>
                <c:pt idx="815">
                  <c:v>1310.8061616790033</c:v>
                </c:pt>
                <c:pt idx="816">
                  <c:v>1312.7753283460033</c:v>
                </c:pt>
                <c:pt idx="817">
                  <c:v>1314.7444950130034</c:v>
                </c:pt>
                <c:pt idx="818">
                  <c:v>1315.7247730130034</c:v>
                </c:pt>
                <c:pt idx="819">
                  <c:v>1317.6939396800035</c:v>
                </c:pt>
                <c:pt idx="820">
                  <c:v>1319.6631063470036</c:v>
                </c:pt>
                <c:pt idx="821">
                  <c:v>1321.6322730140037</c:v>
                </c:pt>
                <c:pt idx="822">
                  <c:v>1322.6125510140037</c:v>
                </c:pt>
                <c:pt idx="823">
                  <c:v>1324.5817176810037</c:v>
                </c:pt>
                <c:pt idx="824">
                  <c:v>1326.5508843480038</c:v>
                </c:pt>
                <c:pt idx="825">
                  <c:v>1327.5311623480038</c:v>
                </c:pt>
                <c:pt idx="826">
                  <c:v>1328.5114403480038</c:v>
                </c:pt>
                <c:pt idx="827">
                  <c:v>1329.4917183480038</c:v>
                </c:pt>
                <c:pt idx="828">
                  <c:v>1331.4608850150039</c:v>
                </c:pt>
                <c:pt idx="829">
                  <c:v>1333.430051682004</c:v>
                </c:pt>
                <c:pt idx="830">
                  <c:v>1334.410329682004</c:v>
                </c:pt>
                <c:pt idx="831">
                  <c:v>1335.390607682004</c:v>
                </c:pt>
                <c:pt idx="832">
                  <c:v>1337.3597743490041</c:v>
                </c:pt>
                <c:pt idx="833">
                  <c:v>1339.3289410160041</c:v>
                </c:pt>
                <c:pt idx="834">
                  <c:v>1341.2981076830042</c:v>
                </c:pt>
                <c:pt idx="835">
                  <c:v>1343.2672743500043</c:v>
                </c:pt>
                <c:pt idx="836">
                  <c:v>1345.2364410170044</c:v>
                </c:pt>
                <c:pt idx="837">
                  <c:v>1346.2167190170044</c:v>
                </c:pt>
                <c:pt idx="838">
                  <c:v>1347.1969970170044</c:v>
                </c:pt>
                <c:pt idx="839">
                  <c:v>1349.1661636840045</c:v>
                </c:pt>
                <c:pt idx="840">
                  <c:v>1350.1464416840045</c:v>
                </c:pt>
                <c:pt idx="841">
                  <c:v>1351.1267196840045</c:v>
                </c:pt>
                <c:pt idx="842">
                  <c:v>1352.1069976840045</c:v>
                </c:pt>
                <c:pt idx="843">
                  <c:v>1353.0872756840045</c:v>
                </c:pt>
                <c:pt idx="844">
                  <c:v>1354.0675536840045</c:v>
                </c:pt>
                <c:pt idx="845">
                  <c:v>1356.0367203510045</c:v>
                </c:pt>
                <c:pt idx="846">
                  <c:v>1358.0058870180046</c:v>
                </c:pt>
                <c:pt idx="847">
                  <c:v>1359.9750536850047</c:v>
                </c:pt>
                <c:pt idx="848">
                  <c:v>1360.9553316850047</c:v>
                </c:pt>
                <c:pt idx="849">
                  <c:v>1361.9356096850047</c:v>
                </c:pt>
                <c:pt idx="850">
                  <c:v>1362.9158876850047</c:v>
                </c:pt>
                <c:pt idx="851">
                  <c:v>1363.8961656850047</c:v>
                </c:pt>
                <c:pt idx="852">
                  <c:v>1364.8764436850047</c:v>
                </c:pt>
                <c:pt idx="853">
                  <c:v>1366.8456103520048</c:v>
                </c:pt>
                <c:pt idx="854">
                  <c:v>1368.8147770190049</c:v>
                </c:pt>
                <c:pt idx="855">
                  <c:v>1370.7839436860049</c:v>
                </c:pt>
                <c:pt idx="856">
                  <c:v>1371.7642216860049</c:v>
                </c:pt>
                <c:pt idx="857">
                  <c:v>1373.733388353005</c:v>
                </c:pt>
                <c:pt idx="858">
                  <c:v>1375.7025550200051</c:v>
                </c:pt>
                <c:pt idx="859">
                  <c:v>1377.6717216870052</c:v>
                </c:pt>
                <c:pt idx="860">
                  <c:v>1379.6408883540053</c:v>
                </c:pt>
                <c:pt idx="861">
                  <c:v>1381.6100550210053</c:v>
                </c:pt>
                <c:pt idx="862">
                  <c:v>1383.5792216880054</c:v>
                </c:pt>
                <c:pt idx="863">
                  <c:v>1385.5483883550055</c:v>
                </c:pt>
                <c:pt idx="864">
                  <c:v>1387.5175550220056</c:v>
                </c:pt>
                <c:pt idx="865">
                  <c:v>1388.4978330220056</c:v>
                </c:pt>
                <c:pt idx="866">
                  <c:v>1390.4669996890057</c:v>
                </c:pt>
                <c:pt idx="867">
                  <c:v>1392.4361663560057</c:v>
                </c:pt>
                <c:pt idx="868">
                  <c:v>1393.4164443560057</c:v>
                </c:pt>
                <c:pt idx="869">
                  <c:v>1395.3856110230058</c:v>
                </c:pt>
                <c:pt idx="870">
                  <c:v>1397.3547776900059</c:v>
                </c:pt>
                <c:pt idx="871">
                  <c:v>1399.323944357006</c:v>
                </c:pt>
                <c:pt idx="872">
                  <c:v>1401.2931110240061</c:v>
                </c:pt>
                <c:pt idx="873">
                  <c:v>1403.2622776910061</c:v>
                </c:pt>
                <c:pt idx="874">
                  <c:v>1405.2314443580062</c:v>
                </c:pt>
                <c:pt idx="875">
                  <c:v>1407.2006110250063</c:v>
                </c:pt>
                <c:pt idx="876">
                  <c:v>1408.1808890250063</c:v>
                </c:pt>
                <c:pt idx="877">
                  <c:v>1410.1500556920064</c:v>
                </c:pt>
                <c:pt idx="878">
                  <c:v>1412.1192223590065</c:v>
                </c:pt>
                <c:pt idx="879">
                  <c:v>1414.0883890260066</c:v>
                </c:pt>
                <c:pt idx="880">
                  <c:v>1416.8250556930066</c:v>
                </c:pt>
                <c:pt idx="881">
                  <c:v>1418.7942223600066</c:v>
                </c:pt>
                <c:pt idx="882">
                  <c:v>1420.7633890270067</c:v>
                </c:pt>
                <c:pt idx="883">
                  <c:v>1422.7325556940068</c:v>
                </c:pt>
                <c:pt idx="884">
                  <c:v>1424.7017223610069</c:v>
                </c:pt>
                <c:pt idx="885">
                  <c:v>1426.670889028007</c:v>
                </c:pt>
                <c:pt idx="886">
                  <c:v>1427.651167028007</c:v>
                </c:pt>
                <c:pt idx="887">
                  <c:v>1429.620333695007</c:v>
                </c:pt>
                <c:pt idx="888">
                  <c:v>1431.5895003620071</c:v>
                </c:pt>
                <c:pt idx="889">
                  <c:v>1433.5586670290072</c:v>
                </c:pt>
                <c:pt idx="890">
                  <c:v>1434.5389450290072</c:v>
                </c:pt>
                <c:pt idx="891">
                  <c:v>1435.5192230290072</c:v>
                </c:pt>
                <c:pt idx="892">
                  <c:v>1437.4883896960073</c:v>
                </c:pt>
                <c:pt idx="893">
                  <c:v>1439.4575563630074</c:v>
                </c:pt>
                <c:pt idx="894">
                  <c:v>1441.4267230300075</c:v>
                </c:pt>
                <c:pt idx="895">
                  <c:v>1443.3958896970075</c:v>
                </c:pt>
                <c:pt idx="896">
                  <c:v>1445.3650563640076</c:v>
                </c:pt>
                <c:pt idx="897">
                  <c:v>1448.1017230310076</c:v>
                </c:pt>
                <c:pt idx="898">
                  <c:v>1450.0708896980077</c:v>
                </c:pt>
                <c:pt idx="899">
                  <c:v>1451.0511676980077</c:v>
                </c:pt>
                <c:pt idx="900">
                  <c:v>1452.0314456980077</c:v>
                </c:pt>
                <c:pt idx="901">
                  <c:v>1453.0117236980077</c:v>
                </c:pt>
                <c:pt idx="902">
                  <c:v>1455.7483903650077</c:v>
                </c:pt>
                <c:pt idx="903">
                  <c:v>1458.4850570320077</c:v>
                </c:pt>
                <c:pt idx="904">
                  <c:v>1459.4653350320077</c:v>
                </c:pt>
                <c:pt idx="905">
                  <c:v>1462.2020016990077</c:v>
                </c:pt>
                <c:pt idx="906">
                  <c:v>1463.1822796990077</c:v>
                </c:pt>
                <c:pt idx="907">
                  <c:v>1464.1625576990077</c:v>
                </c:pt>
                <c:pt idx="908">
                  <c:v>1466.8992243660077</c:v>
                </c:pt>
                <c:pt idx="909">
                  <c:v>1469.6358910330077</c:v>
                </c:pt>
                <c:pt idx="910">
                  <c:v>1471.6050577000078</c:v>
                </c:pt>
                <c:pt idx="911">
                  <c:v>1473.5742243670079</c:v>
                </c:pt>
                <c:pt idx="912">
                  <c:v>1476.3108910340079</c:v>
                </c:pt>
                <c:pt idx="913">
                  <c:v>1479.0475577010079</c:v>
                </c:pt>
                <c:pt idx="914">
                  <c:v>1481.7842243680079</c:v>
                </c:pt>
                <c:pt idx="915">
                  <c:v>1484.5208910350079</c:v>
                </c:pt>
                <c:pt idx="916">
                  <c:v>1487.2575577020079</c:v>
                </c:pt>
                <c:pt idx="917">
                  <c:v>1489.226724369008</c:v>
                </c:pt>
                <c:pt idx="918">
                  <c:v>1490.207002369008</c:v>
                </c:pt>
                <c:pt idx="919">
                  <c:v>1492.943669036008</c:v>
                </c:pt>
                <c:pt idx="920">
                  <c:v>1495.680335703008</c:v>
                </c:pt>
                <c:pt idx="921">
                  <c:v>1498.417002370008</c:v>
                </c:pt>
                <c:pt idx="922">
                  <c:v>1500.3861690370081</c:v>
                </c:pt>
                <c:pt idx="923">
                  <c:v>1502.3553357040082</c:v>
                </c:pt>
                <c:pt idx="924">
                  <c:v>1504.3245023710083</c:v>
                </c:pt>
                <c:pt idx="925">
                  <c:v>1506.2936690380084</c:v>
                </c:pt>
                <c:pt idx="926">
                  <c:v>1509.0303357050084</c:v>
                </c:pt>
                <c:pt idx="927">
                  <c:v>1510.0106137050084</c:v>
                </c:pt>
                <c:pt idx="928">
                  <c:v>1512.7003359270084</c:v>
                </c:pt>
                <c:pt idx="929">
                  <c:v>1515.3900581490084</c:v>
                </c:pt>
                <c:pt idx="930">
                  <c:v>1518.0797803710084</c:v>
                </c:pt>
                <c:pt idx="931">
                  <c:v>1520.7695025930084</c:v>
                </c:pt>
                <c:pt idx="932">
                  <c:v>1523.4592248150084</c:v>
                </c:pt>
                <c:pt idx="933">
                  <c:v>1526.1489470370084</c:v>
                </c:pt>
                <c:pt idx="934">
                  <c:v>1528.8386692590084</c:v>
                </c:pt>
                <c:pt idx="935">
                  <c:v>1529.8189472590084</c:v>
                </c:pt>
                <c:pt idx="936">
                  <c:v>1532.5086694810084</c:v>
                </c:pt>
                <c:pt idx="937">
                  <c:v>1535.1983917030084</c:v>
                </c:pt>
                <c:pt idx="938">
                  <c:v>1537.8881139250084</c:v>
                </c:pt>
                <c:pt idx="939">
                  <c:v>1540.5778361470084</c:v>
                </c:pt>
                <c:pt idx="940">
                  <c:v>1541.5581141470084</c:v>
                </c:pt>
                <c:pt idx="941">
                  <c:v>1542.5383921470084</c:v>
                </c:pt>
                <c:pt idx="942">
                  <c:v>1544.7467254800083</c:v>
                </c:pt>
                <c:pt idx="943">
                  <c:v>1545.7270034800083</c:v>
                </c:pt>
                <c:pt idx="944">
                  <c:v>1548.4167257020083</c:v>
                </c:pt>
                <c:pt idx="945">
                  <c:v>1549.3970037020083</c:v>
                </c:pt>
                <c:pt idx="946">
                  <c:v>1550.3772817020083</c:v>
                </c:pt>
                <c:pt idx="947">
                  <c:v>1553.0670039240083</c:v>
                </c:pt>
                <c:pt idx="948">
                  <c:v>1555.7567261460083</c:v>
                </c:pt>
                <c:pt idx="949">
                  <c:v>1556.7370041460083</c:v>
                </c:pt>
                <c:pt idx="950">
                  <c:v>1560.1878374790083</c:v>
                </c:pt>
                <c:pt idx="951">
                  <c:v>1561.1681154790083</c:v>
                </c:pt>
                <c:pt idx="952">
                  <c:v>1563.3764488120082</c:v>
                </c:pt>
                <c:pt idx="953">
                  <c:v>1566.0661710340082</c:v>
                </c:pt>
                <c:pt idx="954">
                  <c:v>1568.7558932560082</c:v>
                </c:pt>
                <c:pt idx="955">
                  <c:v>1571.4456154780082</c:v>
                </c:pt>
                <c:pt idx="956">
                  <c:v>1572.4258934780082</c:v>
                </c:pt>
                <c:pt idx="957">
                  <c:v>1575.1156157000082</c:v>
                </c:pt>
                <c:pt idx="958">
                  <c:v>1578.5664490330082</c:v>
                </c:pt>
                <c:pt idx="959">
                  <c:v>1582.0172823660082</c:v>
                </c:pt>
                <c:pt idx="960">
                  <c:v>1582.9975603660082</c:v>
                </c:pt>
                <c:pt idx="961">
                  <c:v>1583.9778383660082</c:v>
                </c:pt>
                <c:pt idx="962">
                  <c:v>1587.4286716990082</c:v>
                </c:pt>
                <c:pt idx="963">
                  <c:v>1590.8795050320082</c:v>
                </c:pt>
                <c:pt idx="964">
                  <c:v>1593.0878383650081</c:v>
                </c:pt>
                <c:pt idx="965">
                  <c:v>1596.5386716980081</c:v>
                </c:pt>
                <c:pt idx="966">
                  <c:v>1599.2283939200081</c:v>
                </c:pt>
                <c:pt idx="967">
                  <c:v>1602.6792272530081</c:v>
                </c:pt>
                <c:pt idx="968">
                  <c:v>1605.3689494750081</c:v>
                </c:pt>
                <c:pt idx="969">
                  <c:v>1608.0586716970081</c:v>
                </c:pt>
                <c:pt idx="970">
                  <c:v>1609.0389496970081</c:v>
                </c:pt>
                <c:pt idx="971">
                  <c:v>1611.7286719190081</c:v>
                </c:pt>
                <c:pt idx="972">
                  <c:v>1614.4183941410081</c:v>
                </c:pt>
                <c:pt idx="973">
                  <c:v>1617.8692274740081</c:v>
                </c:pt>
                <c:pt idx="974">
                  <c:v>1618.8495054740081</c:v>
                </c:pt>
                <c:pt idx="975">
                  <c:v>1621.5392276960081</c:v>
                </c:pt>
                <c:pt idx="976">
                  <c:v>1624.9900610290081</c:v>
                </c:pt>
                <c:pt idx="977">
                  <c:v>1627.6797832510081</c:v>
                </c:pt>
                <c:pt idx="978">
                  <c:v>1630.3695054730081</c:v>
                </c:pt>
                <c:pt idx="979">
                  <c:v>1633.0592276950081</c:v>
                </c:pt>
                <c:pt idx="980">
                  <c:v>1634.0395056950081</c:v>
                </c:pt>
                <c:pt idx="981">
                  <c:v>1637.4903390280081</c:v>
                </c:pt>
                <c:pt idx="982">
                  <c:v>1638.4706170280081</c:v>
                </c:pt>
                <c:pt idx="983">
                  <c:v>1639.4508950280081</c:v>
                </c:pt>
                <c:pt idx="984">
                  <c:v>1640.4311730280081</c:v>
                </c:pt>
                <c:pt idx="985">
                  <c:v>1641.4114510280081</c:v>
                </c:pt>
                <c:pt idx="986">
                  <c:v>1642.3917290280081</c:v>
                </c:pt>
                <c:pt idx="987">
                  <c:v>1643.3720070280081</c:v>
                </c:pt>
                <c:pt idx="988">
                  <c:v>1644.3522850280081</c:v>
                </c:pt>
                <c:pt idx="989">
                  <c:v>1645.3325630280081</c:v>
                </c:pt>
                <c:pt idx="990">
                  <c:v>1646.3128410280081</c:v>
                </c:pt>
                <c:pt idx="991">
                  <c:v>1649.7708965840081</c:v>
                </c:pt>
                <c:pt idx="992">
                  <c:v>1653.8945076950081</c:v>
                </c:pt>
                <c:pt idx="993">
                  <c:v>1655.8636743620082</c:v>
                </c:pt>
                <c:pt idx="994">
                  <c:v>1657.8328410290083</c:v>
                </c:pt>
                <c:pt idx="995">
                  <c:v>1659.8020076960083</c:v>
                </c:pt>
                <c:pt idx="996">
                  <c:v>1660.7822856960083</c:v>
                </c:pt>
                <c:pt idx="997">
                  <c:v>1661.7625636960083</c:v>
                </c:pt>
                <c:pt idx="998">
                  <c:v>1662.7428416960083</c:v>
                </c:pt>
                <c:pt idx="999">
                  <c:v>1663.7231196960083</c:v>
                </c:pt>
                <c:pt idx="1000">
                  <c:v>1666.4597863630083</c:v>
                </c:pt>
                <c:pt idx="1001">
                  <c:v>1669.1964530300083</c:v>
                </c:pt>
                <c:pt idx="1002">
                  <c:v>1670.1767310300083</c:v>
                </c:pt>
                <c:pt idx="1003">
                  <c:v>1672.9133976970083</c:v>
                </c:pt>
                <c:pt idx="1004">
                  <c:v>1673.8936756970083</c:v>
                </c:pt>
                <c:pt idx="1005">
                  <c:v>1674.8739536970083</c:v>
                </c:pt>
                <c:pt idx="1006">
                  <c:v>1678.3320092530084</c:v>
                </c:pt>
                <c:pt idx="1007">
                  <c:v>1679.3122872530084</c:v>
                </c:pt>
                <c:pt idx="1008">
                  <c:v>1681.2814539200085</c:v>
                </c:pt>
                <c:pt idx="1009">
                  <c:v>1683.2506205870086</c:v>
                </c:pt>
                <c:pt idx="1010">
                  <c:v>1685.2197872540087</c:v>
                </c:pt>
                <c:pt idx="1011">
                  <c:v>1687.1889539210088</c:v>
                </c:pt>
                <c:pt idx="1012">
                  <c:v>1689.1581205880088</c:v>
                </c:pt>
                <c:pt idx="1013">
                  <c:v>1691.1272872550089</c:v>
                </c:pt>
                <c:pt idx="1014">
                  <c:v>1693.096453922009</c:v>
                </c:pt>
                <c:pt idx="1015">
                  <c:v>1695.0656205890091</c:v>
                </c:pt>
                <c:pt idx="1016">
                  <c:v>1697.0347872560092</c:v>
                </c:pt>
                <c:pt idx="1017">
                  <c:v>1698.0150652560092</c:v>
                </c:pt>
                <c:pt idx="1018">
                  <c:v>1698.9953432560092</c:v>
                </c:pt>
                <c:pt idx="1019">
                  <c:v>1700.9645099230092</c:v>
                </c:pt>
                <c:pt idx="1020">
                  <c:v>1701.9447879230092</c:v>
                </c:pt>
                <c:pt idx="1021">
                  <c:v>1702.9250659230092</c:v>
                </c:pt>
                <c:pt idx="1022">
                  <c:v>1704.8942325900093</c:v>
                </c:pt>
                <c:pt idx="1023">
                  <c:v>1705.8745105900093</c:v>
                </c:pt>
                <c:pt idx="1024">
                  <c:v>1707.8436772570094</c:v>
                </c:pt>
                <c:pt idx="1025">
                  <c:v>1708.8239552570094</c:v>
                </c:pt>
                <c:pt idx="1026">
                  <c:v>1710.7931219240095</c:v>
                </c:pt>
                <c:pt idx="1027">
                  <c:v>1712.7622885910096</c:v>
                </c:pt>
                <c:pt idx="1028">
                  <c:v>1714.7314552580096</c:v>
                </c:pt>
                <c:pt idx="1029">
                  <c:v>1715.7117332580096</c:v>
                </c:pt>
                <c:pt idx="1030">
                  <c:v>1717.6808999250097</c:v>
                </c:pt>
                <c:pt idx="1031">
                  <c:v>1718.6611779250097</c:v>
                </c:pt>
                <c:pt idx="1032">
                  <c:v>1719.6414559250097</c:v>
                </c:pt>
                <c:pt idx="1033">
                  <c:v>1721.6106225920098</c:v>
                </c:pt>
                <c:pt idx="1034">
                  <c:v>1723.5797892590099</c:v>
                </c:pt>
                <c:pt idx="1035">
                  <c:v>1724.5600672590099</c:v>
                </c:pt>
                <c:pt idx="1036">
                  <c:v>1726.52923392601</c:v>
                </c:pt>
                <c:pt idx="1037">
                  <c:v>1728.49840059301</c:v>
                </c:pt>
                <c:pt idx="1038">
                  <c:v>1729.47867859301</c:v>
                </c:pt>
                <c:pt idx="1039">
                  <c:v>1731.4478452600101</c:v>
                </c:pt>
                <c:pt idx="1040">
                  <c:v>1732.4281232600101</c:v>
                </c:pt>
                <c:pt idx="1041">
                  <c:v>1733.4084012600101</c:v>
                </c:pt>
                <c:pt idx="1042">
                  <c:v>1734.3886792600101</c:v>
                </c:pt>
                <c:pt idx="1043">
                  <c:v>1735.3689572600101</c:v>
                </c:pt>
                <c:pt idx="1044">
                  <c:v>1736.3492352600101</c:v>
                </c:pt>
                <c:pt idx="1045">
                  <c:v>1737.3295132600101</c:v>
                </c:pt>
                <c:pt idx="1046">
                  <c:v>1738.2364572600102</c:v>
                </c:pt>
                <c:pt idx="1047">
                  <c:v>1739.1434012600103</c:v>
                </c:pt>
                <c:pt idx="1048">
                  <c:v>1740.0503452600103</c:v>
                </c:pt>
                <c:pt idx="1049">
                  <c:v>1740.9572892600104</c:v>
                </c:pt>
                <c:pt idx="1050">
                  <c:v>1741.8642332600105</c:v>
                </c:pt>
                <c:pt idx="1051">
                  <c:v>1742.7711772600105</c:v>
                </c:pt>
                <c:pt idx="1052">
                  <c:v>1743.6781212600106</c:v>
                </c:pt>
                <c:pt idx="1053">
                  <c:v>1744.5850652600107</c:v>
                </c:pt>
                <c:pt idx="1054">
                  <c:v>1746.5542319270107</c:v>
                </c:pt>
                <c:pt idx="1055">
                  <c:v>1750.0122874830108</c:v>
                </c:pt>
                <c:pt idx="1056">
                  <c:v>1754.1358985940108</c:v>
                </c:pt>
                <c:pt idx="1057">
                  <c:v>1757.5939541500109</c:v>
                </c:pt>
                <c:pt idx="1058">
                  <c:v>1761.0520097060109</c:v>
                </c:pt>
                <c:pt idx="1059">
                  <c:v>1765.1756208170109</c:v>
                </c:pt>
                <c:pt idx="1060">
                  <c:v>1770.1561763730108</c:v>
                </c:pt>
                <c:pt idx="1061">
                  <c:v>1778.3392319290108</c:v>
                </c:pt>
                <c:pt idx="1062">
                  <c:v>1784.4100652620109</c:v>
                </c:pt>
                <c:pt idx="1063">
                  <c:v>1785.3903432620109</c:v>
                </c:pt>
                <c:pt idx="1064">
                  <c:v>1786.3706212620109</c:v>
                </c:pt>
                <c:pt idx="1065">
                  <c:v>1789.0603434840109</c:v>
                </c:pt>
                <c:pt idx="1066">
                  <c:v>1791.7500657060109</c:v>
                </c:pt>
                <c:pt idx="1067">
                  <c:v>1792.7303437060109</c:v>
                </c:pt>
                <c:pt idx="1068">
                  <c:v>1795.4200659280109</c:v>
                </c:pt>
                <c:pt idx="1069">
                  <c:v>1798.1097881500109</c:v>
                </c:pt>
                <c:pt idx="1070">
                  <c:v>1800.3181214830108</c:v>
                </c:pt>
                <c:pt idx="1071">
                  <c:v>1801.2983994830108</c:v>
                </c:pt>
                <c:pt idx="1072">
                  <c:v>1803.9881217050108</c:v>
                </c:pt>
                <c:pt idx="1073">
                  <c:v>1806.6778439270108</c:v>
                </c:pt>
                <c:pt idx="1074">
                  <c:v>1809.3675661490108</c:v>
                </c:pt>
                <c:pt idx="1075">
                  <c:v>1811.5758994820108</c:v>
                </c:pt>
                <c:pt idx="1076">
                  <c:v>1813.7842328150107</c:v>
                </c:pt>
                <c:pt idx="1077">
                  <c:v>1814.7645108150107</c:v>
                </c:pt>
                <c:pt idx="1078">
                  <c:v>1815.7447888150107</c:v>
                </c:pt>
                <c:pt idx="1079">
                  <c:v>1818.4345110370107</c:v>
                </c:pt>
                <c:pt idx="1080">
                  <c:v>1819.4147890370107</c:v>
                </c:pt>
                <c:pt idx="1081">
                  <c:v>1820.3950670370107</c:v>
                </c:pt>
                <c:pt idx="1082">
                  <c:v>1821.3753450370107</c:v>
                </c:pt>
                <c:pt idx="1083">
                  <c:v>1824.0650672590107</c:v>
                </c:pt>
                <c:pt idx="1084">
                  <c:v>1826.2734005920106</c:v>
                </c:pt>
                <c:pt idx="1085">
                  <c:v>1827.2536785920106</c:v>
                </c:pt>
                <c:pt idx="1086">
                  <c:v>1829.9434008140106</c:v>
                </c:pt>
                <c:pt idx="1087">
                  <c:v>1832.6331230360106</c:v>
                </c:pt>
                <c:pt idx="1088">
                  <c:v>1835.3228452580106</c:v>
                </c:pt>
                <c:pt idx="1089">
                  <c:v>1837.5311785910105</c:v>
                </c:pt>
                <c:pt idx="1090">
                  <c:v>1838.5114565910105</c:v>
                </c:pt>
                <c:pt idx="1091">
                  <c:v>1839.4917345910105</c:v>
                </c:pt>
                <c:pt idx="1092">
                  <c:v>1842.1814568130105</c:v>
                </c:pt>
                <c:pt idx="1093">
                  <c:v>1844.8711790350105</c:v>
                </c:pt>
                <c:pt idx="1094">
                  <c:v>1847.0795123680105</c:v>
                </c:pt>
                <c:pt idx="1095">
                  <c:v>1849.7692345900105</c:v>
                </c:pt>
                <c:pt idx="1096">
                  <c:v>1852.4589568120105</c:v>
                </c:pt>
                <c:pt idx="1097">
                  <c:v>1854.6672901450104</c:v>
                </c:pt>
                <c:pt idx="1098">
                  <c:v>1857.3570123670104</c:v>
                </c:pt>
                <c:pt idx="1099">
                  <c:v>1860.0467345890104</c:v>
                </c:pt>
                <c:pt idx="1100">
                  <c:v>1862.2550679220103</c:v>
                </c:pt>
                <c:pt idx="1101">
                  <c:v>1864.4634012550102</c:v>
                </c:pt>
                <c:pt idx="1102">
                  <c:v>1867.1531234770102</c:v>
                </c:pt>
                <c:pt idx="1103">
                  <c:v>1869.8428456990102</c:v>
                </c:pt>
                <c:pt idx="1104">
                  <c:v>1870.8231236990102</c:v>
                </c:pt>
                <c:pt idx="1105">
                  <c:v>1873.5128459210102</c:v>
                </c:pt>
                <c:pt idx="1106">
                  <c:v>1876.2025681430102</c:v>
                </c:pt>
                <c:pt idx="1107">
                  <c:v>1878.4109014760102</c:v>
                </c:pt>
                <c:pt idx="1108">
                  <c:v>1881.1006236980102</c:v>
                </c:pt>
                <c:pt idx="1109">
                  <c:v>1883.7903459200102</c:v>
                </c:pt>
                <c:pt idx="1110">
                  <c:v>1884.7706239200102</c:v>
                </c:pt>
                <c:pt idx="1111">
                  <c:v>1885.7509019200102</c:v>
                </c:pt>
                <c:pt idx="1112">
                  <c:v>1886.7311799200102</c:v>
                </c:pt>
                <c:pt idx="1113">
                  <c:v>1889.4209021420102</c:v>
                </c:pt>
                <c:pt idx="1114">
                  <c:v>1892.1106243640102</c:v>
                </c:pt>
                <c:pt idx="1115">
                  <c:v>1894.8003465860102</c:v>
                </c:pt>
                <c:pt idx="1116">
                  <c:v>1897.0086799190101</c:v>
                </c:pt>
                <c:pt idx="1117">
                  <c:v>1899.21701325201</c:v>
                </c:pt>
                <c:pt idx="1118">
                  <c:v>1900.19729125201</c:v>
                </c:pt>
                <c:pt idx="1119">
                  <c:v>1901.17756925201</c:v>
                </c:pt>
                <c:pt idx="1120">
                  <c:v>1902.15784725201</c:v>
                </c:pt>
                <c:pt idx="1121">
                  <c:v>1904.3661805850099</c:v>
                </c:pt>
                <c:pt idx="1122">
                  <c:v>1905.3464585850099</c:v>
                </c:pt>
                <c:pt idx="1123">
                  <c:v>1908.0361808070099</c:v>
                </c:pt>
                <c:pt idx="1124">
                  <c:v>1910.7259030290099</c:v>
                </c:pt>
                <c:pt idx="1125">
                  <c:v>1913.4156252510099</c:v>
                </c:pt>
                <c:pt idx="1126">
                  <c:v>1915.6239585840099</c:v>
                </c:pt>
                <c:pt idx="1127">
                  <c:v>1919.0747919170099</c:v>
                </c:pt>
                <c:pt idx="1128">
                  <c:v>1921.2831252500098</c:v>
                </c:pt>
                <c:pt idx="1129">
                  <c:v>1922.2634032500098</c:v>
                </c:pt>
                <c:pt idx="1130">
                  <c:v>1924.9531254720098</c:v>
                </c:pt>
                <c:pt idx="1131">
                  <c:v>1925.9334034720098</c:v>
                </c:pt>
                <c:pt idx="1132">
                  <c:v>1928.6231256940098</c:v>
                </c:pt>
                <c:pt idx="1133">
                  <c:v>1931.3128479160098</c:v>
                </c:pt>
                <c:pt idx="1134">
                  <c:v>1934.7636812490098</c:v>
                </c:pt>
                <c:pt idx="1135">
                  <c:v>1937.4534034710098</c:v>
                </c:pt>
                <c:pt idx="1136">
                  <c:v>1938.4336814710098</c:v>
                </c:pt>
                <c:pt idx="1137">
                  <c:v>1941.1234036930098</c:v>
                </c:pt>
                <c:pt idx="1138">
                  <c:v>1943.8131259150098</c:v>
                </c:pt>
                <c:pt idx="1139">
                  <c:v>1946.5028481370098</c:v>
                </c:pt>
                <c:pt idx="1140">
                  <c:v>1949.9536814700098</c:v>
                </c:pt>
                <c:pt idx="1141">
                  <c:v>1950.9339594700098</c:v>
                </c:pt>
                <c:pt idx="1142">
                  <c:v>1951.9142374700098</c:v>
                </c:pt>
                <c:pt idx="1143">
                  <c:v>1952.8945154700098</c:v>
                </c:pt>
                <c:pt idx="1144">
                  <c:v>1958.9653488030099</c:v>
                </c:pt>
                <c:pt idx="1145">
                  <c:v>1959.9456268030099</c:v>
                </c:pt>
                <c:pt idx="1146">
                  <c:v>1962.6353490250099</c:v>
                </c:pt>
                <c:pt idx="1147">
                  <c:v>1965.3250712470099</c:v>
                </c:pt>
                <c:pt idx="1148">
                  <c:v>1966.3053492470099</c:v>
                </c:pt>
                <c:pt idx="1149">
                  <c:v>1972.37618258001</c:v>
                </c:pt>
                <c:pt idx="1150">
                  <c:v>1973.35646058001</c:v>
                </c:pt>
                <c:pt idx="1151">
                  <c:v>1974.33673858001</c:v>
                </c:pt>
                <c:pt idx="1152">
                  <c:v>1980.4075719130101</c:v>
                </c:pt>
                <c:pt idx="1153">
                  <c:v>1981.3878499130101</c:v>
                </c:pt>
                <c:pt idx="1154">
                  <c:v>1983.59618324601</c:v>
                </c:pt>
                <c:pt idx="1155">
                  <c:v>1984.57646124601</c:v>
                </c:pt>
                <c:pt idx="1156">
                  <c:v>1985.55673924601</c:v>
                </c:pt>
                <c:pt idx="1157">
                  <c:v>1988.24646146801</c:v>
                </c:pt>
                <c:pt idx="1158">
                  <c:v>1992.85146146801</c:v>
                </c:pt>
                <c:pt idx="1159">
                  <c:v>1995.54118369001</c:v>
                </c:pt>
                <c:pt idx="1160">
                  <c:v>1996.52146169001</c:v>
                </c:pt>
                <c:pt idx="1161">
                  <c:v>1999.21118391201</c:v>
                </c:pt>
                <c:pt idx="1162">
                  <c:v>2001.90090613401</c:v>
                </c:pt>
                <c:pt idx="1163">
                  <c:v>2004.59062835601</c:v>
                </c:pt>
                <c:pt idx="1164">
                  <c:v>2005.57090635601</c:v>
                </c:pt>
                <c:pt idx="1165">
                  <c:v>2010.17590635601</c:v>
                </c:pt>
                <c:pt idx="1166">
                  <c:v>2012.86562857801</c:v>
                </c:pt>
                <c:pt idx="1167">
                  <c:v>2013.84590657801</c:v>
                </c:pt>
                <c:pt idx="1168">
                  <c:v>2014.82618457801</c:v>
                </c:pt>
                <c:pt idx="1169">
                  <c:v>2015.80646257801</c:v>
                </c:pt>
                <c:pt idx="1170">
                  <c:v>2016.78674057801</c:v>
                </c:pt>
                <c:pt idx="1171">
                  <c:v>2017.76701857801</c:v>
                </c:pt>
                <c:pt idx="1172">
                  <c:v>2021.2250741340101</c:v>
                </c:pt>
                <c:pt idx="1173">
                  <c:v>2023.1942408010102</c:v>
                </c:pt>
                <c:pt idx="1174">
                  <c:v>2024.1745188010102</c:v>
                </c:pt>
                <c:pt idx="1175">
                  <c:v>2025.1547968010102</c:v>
                </c:pt>
                <c:pt idx="1176">
                  <c:v>2026.1350748010102</c:v>
                </c:pt>
                <c:pt idx="1177">
                  <c:v>2028.1042414680103</c:v>
                </c:pt>
                <c:pt idx="1178">
                  <c:v>2029.0845194680103</c:v>
                </c:pt>
                <c:pt idx="1179">
                  <c:v>2031.0536861350104</c:v>
                </c:pt>
                <c:pt idx="1180">
                  <c:v>2032.0339641350104</c:v>
                </c:pt>
                <c:pt idx="1181">
                  <c:v>2033.0142421350104</c:v>
                </c:pt>
                <c:pt idx="1182">
                  <c:v>2033.9945201350104</c:v>
                </c:pt>
                <c:pt idx="1183">
                  <c:v>2034.9747981350104</c:v>
                </c:pt>
                <c:pt idx="1184">
                  <c:v>2035.9550761350104</c:v>
                </c:pt>
                <c:pt idx="1185">
                  <c:v>2036.9353541350104</c:v>
                </c:pt>
                <c:pt idx="1186">
                  <c:v>2038.9045208020104</c:v>
                </c:pt>
                <c:pt idx="1187">
                  <c:v>2040.8736874690105</c:v>
                </c:pt>
                <c:pt idx="1188">
                  <c:v>2042.8428541360106</c:v>
                </c:pt>
                <c:pt idx="1189">
                  <c:v>2044.8120208030107</c:v>
                </c:pt>
                <c:pt idx="1190">
                  <c:v>2045.7922988030107</c:v>
                </c:pt>
                <c:pt idx="1191">
                  <c:v>2047.7614654700108</c:v>
                </c:pt>
                <c:pt idx="1192">
                  <c:v>2048.741743470011</c:v>
                </c:pt>
                <c:pt idx="1193">
                  <c:v>2049.722021470011</c:v>
                </c:pt>
                <c:pt idx="1194">
                  <c:v>2051.6911881370111</c:v>
                </c:pt>
                <c:pt idx="1195">
                  <c:v>2054.4278548040111</c:v>
                </c:pt>
                <c:pt idx="1196">
                  <c:v>2056.3970214710112</c:v>
                </c:pt>
                <c:pt idx="1197">
                  <c:v>2058.3661881380112</c:v>
                </c:pt>
                <c:pt idx="1198">
                  <c:v>2061.1028548050112</c:v>
                </c:pt>
                <c:pt idx="1199">
                  <c:v>2062.0831328050112</c:v>
                </c:pt>
                <c:pt idx="1200">
                  <c:v>2064.8197994720113</c:v>
                </c:pt>
                <c:pt idx="1201">
                  <c:v>2067.5564661390113</c:v>
                </c:pt>
                <c:pt idx="1202">
                  <c:v>2068.5367441390113</c:v>
                </c:pt>
                <c:pt idx="1203">
                  <c:v>2071.2734108060113</c:v>
                </c:pt>
                <c:pt idx="1204">
                  <c:v>2074.0100774730113</c:v>
                </c:pt>
                <c:pt idx="1205">
                  <c:v>2075.9792441400114</c:v>
                </c:pt>
                <c:pt idx="1206">
                  <c:v>2077.9484108070114</c:v>
                </c:pt>
                <c:pt idx="1207">
                  <c:v>2078.9286888070114</c:v>
                </c:pt>
                <c:pt idx="1208">
                  <c:v>2079.9089668070114</c:v>
                </c:pt>
                <c:pt idx="1209">
                  <c:v>2080.8892448070114</c:v>
                </c:pt>
                <c:pt idx="1210">
                  <c:v>2083.6259114740114</c:v>
                </c:pt>
                <c:pt idx="1211">
                  <c:v>2085.5950781410115</c:v>
                </c:pt>
                <c:pt idx="1212">
                  <c:v>2088.3317448080115</c:v>
                </c:pt>
                <c:pt idx="1213">
                  <c:v>2091.0684114750115</c:v>
                </c:pt>
                <c:pt idx="1214">
                  <c:v>2092.0486894750115</c:v>
                </c:pt>
                <c:pt idx="1215">
                  <c:v>2094.7853561420116</c:v>
                </c:pt>
                <c:pt idx="1216">
                  <c:v>2096.7545228090116</c:v>
                </c:pt>
                <c:pt idx="1217">
                  <c:v>2097.7348008090116</c:v>
                </c:pt>
                <c:pt idx="1218">
                  <c:v>2099.7039674760117</c:v>
                </c:pt>
                <c:pt idx="1219">
                  <c:v>2100.6842454760117</c:v>
                </c:pt>
                <c:pt idx="1220">
                  <c:v>2101.6645234760117</c:v>
                </c:pt>
                <c:pt idx="1221">
                  <c:v>2102.6448014760117</c:v>
                </c:pt>
                <c:pt idx="1222">
                  <c:v>2103.6250794760117</c:v>
                </c:pt>
                <c:pt idx="1223">
                  <c:v>2105.5942461430118</c:v>
                </c:pt>
                <c:pt idx="1224">
                  <c:v>2108.3309128100118</c:v>
                </c:pt>
                <c:pt idx="1225">
                  <c:v>2109.3111908100118</c:v>
                </c:pt>
                <c:pt idx="1226">
                  <c:v>2111.2803574770119</c:v>
                </c:pt>
                <c:pt idx="1227">
                  <c:v>2112.2606354770119</c:v>
                </c:pt>
                <c:pt idx="1228">
                  <c:v>2113.2409134770119</c:v>
                </c:pt>
                <c:pt idx="1229">
                  <c:v>2115.210080144012</c:v>
                </c:pt>
                <c:pt idx="1230">
                  <c:v>2117.179246811012</c:v>
                </c:pt>
                <c:pt idx="1231">
                  <c:v>2118.159524811012</c:v>
                </c:pt>
                <c:pt idx="1232">
                  <c:v>2119.139802811012</c:v>
                </c:pt>
                <c:pt idx="1233">
                  <c:v>2121.876469478012</c:v>
                </c:pt>
                <c:pt idx="1234">
                  <c:v>2123.8456361450121</c:v>
                </c:pt>
                <c:pt idx="1235">
                  <c:v>2124.8259141450121</c:v>
                </c:pt>
                <c:pt idx="1236">
                  <c:v>2125.8061921450121</c:v>
                </c:pt>
                <c:pt idx="1237">
                  <c:v>2128.5428588120121</c:v>
                </c:pt>
                <c:pt idx="1238">
                  <c:v>2131.2795254790121</c:v>
                </c:pt>
                <c:pt idx="1239">
                  <c:v>2132.2598034790121</c:v>
                </c:pt>
                <c:pt idx="1240">
                  <c:v>2134.9964701460121</c:v>
                </c:pt>
                <c:pt idx="1241">
                  <c:v>2136.9656368130122</c:v>
                </c:pt>
                <c:pt idx="1242">
                  <c:v>2137.9459148130122</c:v>
                </c:pt>
                <c:pt idx="1243">
                  <c:v>2140.6825814800122</c:v>
                </c:pt>
                <c:pt idx="1244">
                  <c:v>2142.6517481470123</c:v>
                </c:pt>
                <c:pt idx="1245">
                  <c:v>2143.6320261470123</c:v>
                </c:pt>
                <c:pt idx="1246">
                  <c:v>2144.6123041470123</c:v>
                </c:pt>
                <c:pt idx="1247">
                  <c:v>2145.5925821470123</c:v>
                </c:pt>
                <c:pt idx="1248">
                  <c:v>2146.5728601470123</c:v>
                </c:pt>
                <c:pt idx="1249">
                  <c:v>2147.5531381470123</c:v>
                </c:pt>
                <c:pt idx="1250">
                  <c:v>2148.5334161470123</c:v>
                </c:pt>
                <c:pt idx="1251">
                  <c:v>2149.5136941470123</c:v>
                </c:pt>
                <c:pt idx="1252">
                  <c:v>2150.4939721470123</c:v>
                </c:pt>
                <c:pt idx="1253">
                  <c:v>2152.4631388140124</c:v>
                </c:pt>
                <c:pt idx="1254">
                  <c:v>2153.4434168140124</c:v>
                </c:pt>
                <c:pt idx="1255">
                  <c:v>2154.4236948140124</c:v>
                </c:pt>
                <c:pt idx="1256">
                  <c:v>2155.4039728140124</c:v>
                </c:pt>
                <c:pt idx="1257">
                  <c:v>2156.3842508140124</c:v>
                </c:pt>
                <c:pt idx="1258">
                  <c:v>2158.3534174810125</c:v>
                </c:pt>
                <c:pt idx="1259">
                  <c:v>2160.3225841480125</c:v>
                </c:pt>
                <c:pt idx="1260">
                  <c:v>2161.3028621480125</c:v>
                </c:pt>
                <c:pt idx="1261">
                  <c:v>2162.2831401480125</c:v>
                </c:pt>
                <c:pt idx="1262">
                  <c:v>2163.2634181480125</c:v>
                </c:pt>
                <c:pt idx="1263">
                  <c:v>2164.2436961480125</c:v>
                </c:pt>
                <c:pt idx="1264">
                  <c:v>2165.1506401480124</c:v>
                </c:pt>
                <c:pt idx="1265">
                  <c:v>2166.0575841480122</c:v>
                </c:pt>
                <c:pt idx="1266">
                  <c:v>2166.9645281480121</c:v>
                </c:pt>
                <c:pt idx="1267">
                  <c:v>2167.8714721480119</c:v>
                </c:pt>
                <c:pt idx="1268">
                  <c:v>2168.7784161480117</c:v>
                </c:pt>
                <c:pt idx="1269">
                  <c:v>2169.6853601480116</c:v>
                </c:pt>
                <c:pt idx="1270">
                  <c:v>2170.5923041480114</c:v>
                </c:pt>
                <c:pt idx="1271">
                  <c:v>2171.4992481480112</c:v>
                </c:pt>
                <c:pt idx="1272">
                  <c:v>2172.4061921480111</c:v>
                </c:pt>
                <c:pt idx="1273">
                  <c:v>2173.3131361480109</c:v>
                </c:pt>
                <c:pt idx="1274">
                  <c:v>2174.2200801480108</c:v>
                </c:pt>
                <c:pt idx="1275">
                  <c:v>2175.1270241480106</c:v>
                </c:pt>
                <c:pt idx="1276">
                  <c:v>2176.0339681480104</c:v>
                </c:pt>
                <c:pt idx="1277">
                  <c:v>2176.9409121480103</c:v>
                </c:pt>
                <c:pt idx="1278">
                  <c:v>2177.8478561480101</c:v>
                </c:pt>
                <c:pt idx="1279">
                  <c:v>2178.75480014801</c:v>
                </c:pt>
                <c:pt idx="1280">
                  <c:v>2179.6617441480098</c:v>
                </c:pt>
                <c:pt idx="1281">
                  <c:v>2180.5686881480096</c:v>
                </c:pt>
                <c:pt idx="1282">
                  <c:v>2181.4756321480095</c:v>
                </c:pt>
                <c:pt idx="1283">
                  <c:v>2184.2122988150095</c:v>
                </c:pt>
                <c:pt idx="1284">
                  <c:v>2189.1928543710096</c:v>
                </c:pt>
                <c:pt idx="1285">
                  <c:v>2193.3164654820098</c:v>
                </c:pt>
                <c:pt idx="1286">
                  <c:v>2196.7745210380099</c:v>
                </c:pt>
                <c:pt idx="1287">
                  <c:v>2201.75507659401</c:v>
                </c:pt>
                <c:pt idx="1288">
                  <c:v>2206.7356321500101</c:v>
                </c:pt>
                <c:pt idx="1289">
                  <c:v>2212.80646548301</c:v>
                </c:pt>
                <c:pt idx="1290">
                  <c:v>2216.25729881601</c:v>
                </c:pt>
                <c:pt idx="1291">
                  <c:v>2217.23757681601</c:v>
                </c:pt>
                <c:pt idx="1292">
                  <c:v>2218.21785481601</c:v>
                </c:pt>
                <c:pt idx="1293">
                  <c:v>2221.66868814901</c:v>
                </c:pt>
                <c:pt idx="1294">
                  <c:v>2225.11952148201</c:v>
                </c:pt>
                <c:pt idx="1295">
                  <c:v>2226.09979948201</c:v>
                </c:pt>
                <c:pt idx="1296">
                  <c:v>2227.08007748201</c:v>
                </c:pt>
                <c:pt idx="1297">
                  <c:v>2231.68507748201</c:v>
                </c:pt>
                <c:pt idx="1298">
                  <c:v>2233.8934108150102</c:v>
                </c:pt>
                <c:pt idx="1299">
                  <c:v>2234.8736888150102</c:v>
                </c:pt>
                <c:pt idx="1300">
                  <c:v>2235.8539668150102</c:v>
                </c:pt>
                <c:pt idx="1301">
                  <c:v>2239.3048001480101</c:v>
                </c:pt>
                <c:pt idx="1302">
                  <c:v>2242.7556334810101</c:v>
                </c:pt>
                <c:pt idx="1303">
                  <c:v>2247.3606334810102</c:v>
                </c:pt>
                <c:pt idx="1304">
                  <c:v>2251.9656334810102</c:v>
                </c:pt>
                <c:pt idx="1305">
                  <c:v>2254.6553557030102</c:v>
                </c:pt>
                <c:pt idx="1306">
                  <c:v>2259.2603557030102</c:v>
                </c:pt>
                <c:pt idx="1307">
                  <c:v>2263.8653557030102</c:v>
                </c:pt>
                <c:pt idx="1308">
                  <c:v>2264.8456337030102</c:v>
                </c:pt>
                <c:pt idx="1309">
                  <c:v>2268.2964670360102</c:v>
                </c:pt>
                <c:pt idx="1310">
                  <c:v>2272.9014670360102</c:v>
                </c:pt>
                <c:pt idx="1311">
                  <c:v>2278.9723003690101</c:v>
                </c:pt>
                <c:pt idx="1312">
                  <c:v>2282.4231337020101</c:v>
                </c:pt>
                <c:pt idx="1313">
                  <c:v>2288.49396703501</c:v>
                </c:pt>
                <c:pt idx="1314">
                  <c:v>2291.94480036801</c:v>
                </c:pt>
                <c:pt idx="1315">
                  <c:v>2294.63452259001</c:v>
                </c:pt>
                <c:pt idx="1316">
                  <c:v>2298.08535592301</c:v>
                </c:pt>
                <c:pt idx="1317">
                  <c:v>2299.06563392301</c:v>
                </c:pt>
                <c:pt idx="1318">
                  <c:v>2300.04591192301</c:v>
                </c:pt>
                <c:pt idx="1319">
                  <c:v>2301.02618992301</c:v>
                </c:pt>
                <c:pt idx="1320">
                  <c:v>2303.71591214501</c:v>
                </c:pt>
                <c:pt idx="1321">
                  <c:v>2307.1667454780099</c:v>
                </c:pt>
                <c:pt idx="1322">
                  <c:v>2309.8564677000099</c:v>
                </c:pt>
                <c:pt idx="1323">
                  <c:v>2310.8367457000099</c:v>
                </c:pt>
                <c:pt idx="1324">
                  <c:v>2315.44174570001</c:v>
                </c:pt>
                <c:pt idx="1325">
                  <c:v>2316.42202370001</c:v>
                </c:pt>
                <c:pt idx="1326">
                  <c:v>2322.4928570330098</c:v>
                </c:pt>
                <c:pt idx="1327">
                  <c:v>2323.4731350330098</c:v>
                </c:pt>
                <c:pt idx="1328">
                  <c:v>2324.4534130330098</c:v>
                </c:pt>
                <c:pt idx="1329">
                  <c:v>2325.4336910330098</c:v>
                </c:pt>
                <c:pt idx="1330">
                  <c:v>2331.5045243660097</c:v>
                </c:pt>
                <c:pt idx="1331">
                  <c:v>2332.4848023660097</c:v>
                </c:pt>
                <c:pt idx="1332">
                  <c:v>2335.1745245880097</c:v>
                </c:pt>
                <c:pt idx="1333">
                  <c:v>2341.2453579210096</c:v>
                </c:pt>
                <c:pt idx="1334">
                  <c:v>2342.2256359210096</c:v>
                </c:pt>
                <c:pt idx="1335">
                  <c:v>2346.8306359210096</c:v>
                </c:pt>
                <c:pt idx="1336">
                  <c:v>2347.8109139210096</c:v>
                </c:pt>
                <c:pt idx="1337">
                  <c:v>2348.7911919210096</c:v>
                </c:pt>
                <c:pt idx="1338">
                  <c:v>2349.7714699210096</c:v>
                </c:pt>
                <c:pt idx="1339">
                  <c:v>2352.4611921430096</c:v>
                </c:pt>
                <c:pt idx="1340">
                  <c:v>2355.1509143650096</c:v>
                </c:pt>
                <c:pt idx="1341">
                  <c:v>2358.6017476980096</c:v>
                </c:pt>
                <c:pt idx="1342">
                  <c:v>2359.5820256980096</c:v>
                </c:pt>
                <c:pt idx="1343">
                  <c:v>2360.5623036980096</c:v>
                </c:pt>
                <c:pt idx="1344">
                  <c:v>2364.0131370310096</c:v>
                </c:pt>
                <c:pt idx="1345">
                  <c:v>2364.9934150310096</c:v>
                </c:pt>
                <c:pt idx="1346">
                  <c:v>2365.9736930310096</c:v>
                </c:pt>
                <c:pt idx="1347">
                  <c:v>2366.9539710310096</c:v>
                </c:pt>
                <c:pt idx="1348">
                  <c:v>2367.9342490310096</c:v>
                </c:pt>
                <c:pt idx="1349">
                  <c:v>2372.5392490310096</c:v>
                </c:pt>
                <c:pt idx="1350">
                  <c:v>2375.9900823640096</c:v>
                </c:pt>
                <c:pt idx="1351">
                  <c:v>2376.9703603640096</c:v>
                </c:pt>
                <c:pt idx="1352">
                  <c:v>2377.9506383640096</c:v>
                </c:pt>
                <c:pt idx="1353">
                  <c:v>2380.6403605860096</c:v>
                </c:pt>
                <c:pt idx="1354">
                  <c:v>2381.6206385860096</c:v>
                </c:pt>
                <c:pt idx="1355">
                  <c:v>2384.3103608080096</c:v>
                </c:pt>
                <c:pt idx="1356">
                  <c:v>2387.0000830300096</c:v>
                </c:pt>
                <c:pt idx="1357">
                  <c:v>2393.0709163630095</c:v>
                </c:pt>
                <c:pt idx="1358">
                  <c:v>2394.0511943630095</c:v>
                </c:pt>
                <c:pt idx="1359">
                  <c:v>2396.7409165850095</c:v>
                </c:pt>
                <c:pt idx="1360">
                  <c:v>2399.4306388070095</c:v>
                </c:pt>
                <c:pt idx="1361">
                  <c:v>2402.8814721400095</c:v>
                </c:pt>
                <c:pt idx="1362">
                  <c:v>2407.4864721400095</c:v>
                </c:pt>
                <c:pt idx="1363">
                  <c:v>2410.1761943620095</c:v>
                </c:pt>
                <c:pt idx="1364">
                  <c:v>2412.8659165840095</c:v>
                </c:pt>
                <c:pt idx="1365">
                  <c:v>2417.4709165840095</c:v>
                </c:pt>
                <c:pt idx="1366">
                  <c:v>2418.4511945840095</c:v>
                </c:pt>
                <c:pt idx="1367">
                  <c:v>2424.5220279170094</c:v>
                </c:pt>
                <c:pt idx="1368">
                  <c:v>2425.5023059170094</c:v>
                </c:pt>
                <c:pt idx="1369">
                  <c:v>2428.1920281390094</c:v>
                </c:pt>
                <c:pt idx="1370">
                  <c:v>2429.1723061390094</c:v>
                </c:pt>
                <c:pt idx="1371">
                  <c:v>2432.6231394720094</c:v>
                </c:pt>
                <c:pt idx="1372">
                  <c:v>2433.6034174720094</c:v>
                </c:pt>
                <c:pt idx="1373">
                  <c:v>2438.2084174720094</c:v>
                </c:pt>
                <c:pt idx="1374">
                  <c:v>2439.1886954720094</c:v>
                </c:pt>
                <c:pt idx="1375">
                  <c:v>2442.6395288050094</c:v>
                </c:pt>
                <c:pt idx="1376">
                  <c:v>2445.3292510270094</c:v>
                </c:pt>
                <c:pt idx="1377">
                  <c:v>2446.3095290270094</c:v>
                </c:pt>
                <c:pt idx="1378">
                  <c:v>2447.2898070270094</c:v>
                </c:pt>
                <c:pt idx="1379">
                  <c:v>2449.9795292490094</c:v>
                </c:pt>
                <c:pt idx="1380">
                  <c:v>2453.4303625820094</c:v>
                </c:pt>
                <c:pt idx="1381">
                  <c:v>2456.8811959150094</c:v>
                </c:pt>
                <c:pt idx="1382">
                  <c:v>2457.8614739150094</c:v>
                </c:pt>
                <c:pt idx="1383">
                  <c:v>2460.5511961370094</c:v>
                </c:pt>
                <c:pt idx="1384">
                  <c:v>2461.5314741370094</c:v>
                </c:pt>
                <c:pt idx="1385">
                  <c:v>2462.5117521370094</c:v>
                </c:pt>
                <c:pt idx="1386">
                  <c:v>2463.4920301370094</c:v>
                </c:pt>
                <c:pt idx="1387">
                  <c:v>2464.4723081370093</c:v>
                </c:pt>
                <c:pt idx="1388">
                  <c:v>2465.4525861370093</c:v>
                </c:pt>
                <c:pt idx="1389">
                  <c:v>2466.4328641370093</c:v>
                </c:pt>
                <c:pt idx="1390">
                  <c:v>2467.4131421370093</c:v>
                </c:pt>
                <c:pt idx="1391">
                  <c:v>2468.3934201370093</c:v>
                </c:pt>
                <c:pt idx="1392">
                  <c:v>2469.3736981370093</c:v>
                </c:pt>
                <c:pt idx="1393">
                  <c:v>2470.2806421370092</c:v>
                </c:pt>
                <c:pt idx="1394">
                  <c:v>2471.187586137009</c:v>
                </c:pt>
                <c:pt idx="1395">
                  <c:v>2472.0945301370089</c:v>
                </c:pt>
                <c:pt idx="1396">
                  <c:v>2473.0014741370087</c:v>
                </c:pt>
                <c:pt idx="1397">
                  <c:v>2473.9084181370085</c:v>
                </c:pt>
                <c:pt idx="1398">
                  <c:v>2474.8153621370084</c:v>
                </c:pt>
                <c:pt idx="1399">
                  <c:v>2475.7223061370082</c:v>
                </c:pt>
                <c:pt idx="1400">
                  <c:v>2476.6292501370081</c:v>
                </c:pt>
                <c:pt idx="1401">
                  <c:v>2477.5361941370079</c:v>
                </c:pt>
                <c:pt idx="1402">
                  <c:v>2478.4431381370077</c:v>
                </c:pt>
                <c:pt idx="1403">
                  <c:v>2479.3500821370076</c:v>
                </c:pt>
                <c:pt idx="1404">
                  <c:v>2480.2570261370074</c:v>
                </c:pt>
                <c:pt idx="1405">
                  <c:v>2481.1639701370073</c:v>
                </c:pt>
                <c:pt idx="1406">
                  <c:v>2482.0709141370071</c:v>
                </c:pt>
                <c:pt idx="1407">
                  <c:v>2482.9778581370069</c:v>
                </c:pt>
                <c:pt idx="1408">
                  <c:v>2483.8848021370068</c:v>
                </c:pt>
                <c:pt idx="1409">
                  <c:v>2484.7917461370066</c:v>
                </c:pt>
                <c:pt idx="1410">
                  <c:v>2485.6986901370065</c:v>
                </c:pt>
                <c:pt idx="1411">
                  <c:v>2486.6056341370063</c:v>
                </c:pt>
                <c:pt idx="1412">
                  <c:v>2487.5125781370061</c:v>
                </c:pt>
                <c:pt idx="1413">
                  <c:v>2488.419522137006</c:v>
                </c:pt>
                <c:pt idx="1414">
                  <c:v>2489.3264661370058</c:v>
                </c:pt>
                <c:pt idx="1415">
                  <c:v>2490.2334101370056</c:v>
                </c:pt>
                <c:pt idx="1416">
                  <c:v>2491.1403541370055</c:v>
                </c:pt>
                <c:pt idx="1417">
                  <c:v>2492.0472981370053</c:v>
                </c:pt>
                <c:pt idx="1418">
                  <c:v>2492.9542421370052</c:v>
                </c:pt>
                <c:pt idx="1419">
                  <c:v>2493.861186137005</c:v>
                </c:pt>
                <c:pt idx="1420">
                  <c:v>2494.7681301370048</c:v>
                </c:pt>
                <c:pt idx="1421">
                  <c:v>2495.6750741370047</c:v>
                </c:pt>
                <c:pt idx="1422">
                  <c:v>2496.5820181370045</c:v>
                </c:pt>
                <c:pt idx="1423">
                  <c:v>2497.4889621370044</c:v>
                </c:pt>
                <c:pt idx="1424">
                  <c:v>2498.3959061370042</c:v>
                </c:pt>
                <c:pt idx="1425">
                  <c:v>2499.302850137004</c:v>
                </c:pt>
                <c:pt idx="1426">
                  <c:v>2500.2097941370039</c:v>
                </c:pt>
                <c:pt idx="1427">
                  <c:v>2501.1167381370037</c:v>
                </c:pt>
                <c:pt idx="1428">
                  <c:v>2502.0236821370036</c:v>
                </c:pt>
                <c:pt idx="1429">
                  <c:v>2502.9306261370034</c:v>
                </c:pt>
                <c:pt idx="1430">
                  <c:v>2503.8375701370032</c:v>
                </c:pt>
                <c:pt idx="1431">
                  <c:v>2504.7445141370031</c:v>
                </c:pt>
                <c:pt idx="1432">
                  <c:v>2505.6514581370029</c:v>
                </c:pt>
                <c:pt idx="1433">
                  <c:v>2506.5584021370028</c:v>
                </c:pt>
                <c:pt idx="1434">
                  <c:v>2507.4653461370026</c:v>
                </c:pt>
                <c:pt idx="1435">
                  <c:v>2508.3722901370024</c:v>
                </c:pt>
                <c:pt idx="1436">
                  <c:v>2509.2792341370023</c:v>
                </c:pt>
                <c:pt idx="1437">
                  <c:v>2510.1861781370021</c:v>
                </c:pt>
                <c:pt idx="1438">
                  <c:v>2511.093122137002</c:v>
                </c:pt>
                <c:pt idx="1439">
                  <c:v>2512.0000661370018</c:v>
                </c:pt>
                <c:pt idx="1440">
                  <c:v>2512.9070101370016</c:v>
                </c:pt>
                <c:pt idx="1441">
                  <c:v>2513.8139541370015</c:v>
                </c:pt>
                <c:pt idx="1442">
                  <c:v>2514.7208981370013</c:v>
                </c:pt>
                <c:pt idx="1443">
                  <c:v>2515.6278421370012</c:v>
                </c:pt>
                <c:pt idx="1444">
                  <c:v>2516.534786137001</c:v>
                </c:pt>
                <c:pt idx="1445">
                  <c:v>2517.4417301370008</c:v>
                </c:pt>
                <c:pt idx="1446">
                  <c:v>2518.3486741370007</c:v>
                </c:pt>
                <c:pt idx="1447">
                  <c:v>2519.2556181370005</c:v>
                </c:pt>
                <c:pt idx="1448">
                  <c:v>2520.1625621370004</c:v>
                </c:pt>
                <c:pt idx="1449">
                  <c:v>2521.0695061370002</c:v>
                </c:pt>
                <c:pt idx="1450">
                  <c:v>2521.976450137</c:v>
                </c:pt>
                <c:pt idx="1451">
                  <c:v>2522.8833941369999</c:v>
                </c:pt>
                <c:pt idx="1452">
                  <c:v>2523.7903381369997</c:v>
                </c:pt>
                <c:pt idx="1453">
                  <c:v>2524.6972821369995</c:v>
                </c:pt>
                <c:pt idx="1454">
                  <c:v>2525.6042261369994</c:v>
                </c:pt>
                <c:pt idx="1455">
                  <c:v>2526.5111701369992</c:v>
                </c:pt>
                <c:pt idx="1456">
                  <c:v>2527.4181141369991</c:v>
                </c:pt>
                <c:pt idx="1457">
                  <c:v>2528.3250581369989</c:v>
                </c:pt>
                <c:pt idx="1458">
                  <c:v>2529.2320021369987</c:v>
                </c:pt>
                <c:pt idx="1459">
                  <c:v>2530.1389461369986</c:v>
                </c:pt>
                <c:pt idx="1460">
                  <c:v>2531.0458901369984</c:v>
                </c:pt>
                <c:pt idx="1461">
                  <c:v>2531.9528341369983</c:v>
                </c:pt>
                <c:pt idx="1462">
                  <c:v>2532.8597781369981</c:v>
                </c:pt>
                <c:pt idx="1463">
                  <c:v>2533.7667221369979</c:v>
                </c:pt>
                <c:pt idx="1464">
                  <c:v>2534.6736661369978</c:v>
                </c:pt>
                <c:pt idx="1465">
                  <c:v>2535.5806101369976</c:v>
                </c:pt>
                <c:pt idx="1466">
                  <c:v>2536.4875541369975</c:v>
                </c:pt>
                <c:pt idx="1467">
                  <c:v>2537.3944981369973</c:v>
                </c:pt>
                <c:pt idx="1468">
                  <c:v>2538.3014421369971</c:v>
                </c:pt>
                <c:pt idx="1469">
                  <c:v>2539.208386136997</c:v>
                </c:pt>
                <c:pt idx="1470">
                  <c:v>2540.1153301369968</c:v>
                </c:pt>
                <c:pt idx="1471">
                  <c:v>2541.0222741369967</c:v>
                </c:pt>
                <c:pt idx="1472">
                  <c:v>2541.9292181369965</c:v>
                </c:pt>
                <c:pt idx="1473">
                  <c:v>2542.8361621369963</c:v>
                </c:pt>
                <c:pt idx="1474">
                  <c:v>2544.8053288039964</c:v>
                </c:pt>
                <c:pt idx="1475">
                  <c:v>2546.7744954709965</c:v>
                </c:pt>
                <c:pt idx="1476">
                  <c:v>2548.7436621379966</c:v>
                </c:pt>
                <c:pt idx="1477">
                  <c:v>2552.2017176939967</c:v>
                </c:pt>
                <c:pt idx="1478">
                  <c:v>2554.9383843609967</c:v>
                </c:pt>
                <c:pt idx="1479">
                  <c:v>2555.9186623609967</c:v>
                </c:pt>
                <c:pt idx="1480">
                  <c:v>2556.8989403609967</c:v>
                </c:pt>
                <c:pt idx="1481">
                  <c:v>2557.8792183609967</c:v>
                </c:pt>
                <c:pt idx="1482">
                  <c:v>2558.8594963609967</c:v>
                </c:pt>
                <c:pt idx="1483">
                  <c:v>2559.7664403609965</c:v>
                </c:pt>
                <c:pt idx="1484">
                  <c:v>2560.6733843609964</c:v>
                </c:pt>
                <c:pt idx="1485">
                  <c:v>2561.5803283609962</c:v>
                </c:pt>
                <c:pt idx="1486">
                  <c:v>2562.487272360996</c:v>
                </c:pt>
                <c:pt idx="1487">
                  <c:v>2563.3942163609959</c:v>
                </c:pt>
                <c:pt idx="1488">
                  <c:v>2564.3011603609957</c:v>
                </c:pt>
                <c:pt idx="1489">
                  <c:v>2565.2081043609955</c:v>
                </c:pt>
                <c:pt idx="1490">
                  <c:v>2566.1150483609954</c:v>
                </c:pt>
                <c:pt idx="1491">
                  <c:v>2567.0219923609952</c:v>
                </c:pt>
                <c:pt idx="1492">
                  <c:v>2567.9289363609951</c:v>
                </c:pt>
                <c:pt idx="1493">
                  <c:v>2568.8358803609949</c:v>
                </c:pt>
                <c:pt idx="1494">
                  <c:v>2569.7428243609947</c:v>
                </c:pt>
                <c:pt idx="1495">
                  <c:v>2570.6497683609946</c:v>
                </c:pt>
                <c:pt idx="1496">
                  <c:v>2571.5567123609944</c:v>
                </c:pt>
                <c:pt idx="1497">
                  <c:v>2572.4636563609943</c:v>
                </c:pt>
                <c:pt idx="1498">
                  <c:v>2573.3706003609941</c:v>
                </c:pt>
                <c:pt idx="1499">
                  <c:v>2574.2775443609939</c:v>
                </c:pt>
                <c:pt idx="1500">
                  <c:v>2577.014211027994</c:v>
                </c:pt>
                <c:pt idx="1501">
                  <c:v>2580.472266583994</c:v>
                </c:pt>
                <c:pt idx="1502">
                  <c:v>2583.9303221399941</c:v>
                </c:pt>
                <c:pt idx="1503">
                  <c:v>2588.9108776959943</c:v>
                </c:pt>
                <c:pt idx="1504">
                  <c:v>2593.0344888069944</c:v>
                </c:pt>
                <c:pt idx="1505">
                  <c:v>2597.1580999179946</c:v>
                </c:pt>
                <c:pt idx="1506">
                  <c:v>2599.8947665849946</c:v>
                </c:pt>
                <c:pt idx="1507">
                  <c:v>2603.3528221409947</c:v>
                </c:pt>
                <c:pt idx="1508">
                  <c:v>2606.8036554739947</c:v>
                </c:pt>
                <c:pt idx="1509">
                  <c:v>2610.2544888069947</c:v>
                </c:pt>
                <c:pt idx="1510">
                  <c:v>2612.9442110289947</c:v>
                </c:pt>
                <c:pt idx="1511">
                  <c:v>2613.9244890289947</c:v>
                </c:pt>
                <c:pt idx="1512">
                  <c:v>2614.9047670289947</c:v>
                </c:pt>
                <c:pt idx="1513">
                  <c:v>2617.1131003619948</c:v>
                </c:pt>
                <c:pt idx="1514">
                  <c:v>2618.0933783619948</c:v>
                </c:pt>
                <c:pt idx="1515">
                  <c:v>2619.0736563619948</c:v>
                </c:pt>
                <c:pt idx="1516">
                  <c:v>2620.0539343619948</c:v>
                </c:pt>
                <c:pt idx="1517">
                  <c:v>2621.0342123619948</c:v>
                </c:pt>
                <c:pt idx="1518">
                  <c:v>2622.0144903619948</c:v>
                </c:pt>
                <c:pt idx="1519">
                  <c:v>2622.9947683619948</c:v>
                </c:pt>
                <c:pt idx="1520">
                  <c:v>2625.7314350289948</c:v>
                </c:pt>
                <c:pt idx="1521">
                  <c:v>2626.7117130289948</c:v>
                </c:pt>
                <c:pt idx="1522">
                  <c:v>2628.6808796959949</c:v>
                </c:pt>
                <c:pt idx="1523">
                  <c:v>2629.6611576959949</c:v>
                </c:pt>
                <c:pt idx="1524">
                  <c:v>2631.630324362995</c:v>
                </c:pt>
                <c:pt idx="1525">
                  <c:v>2634.366991029995</c:v>
                </c:pt>
                <c:pt idx="1526">
                  <c:v>2636.3361576969951</c:v>
                </c:pt>
                <c:pt idx="1527">
                  <c:v>2639.0728243639951</c:v>
                </c:pt>
                <c:pt idx="1528">
                  <c:v>2640.0531023639951</c:v>
                </c:pt>
                <c:pt idx="1529">
                  <c:v>2642.0222690309952</c:v>
                </c:pt>
                <c:pt idx="1530">
                  <c:v>2643.9914356979953</c:v>
                </c:pt>
                <c:pt idx="1531">
                  <c:v>2644.9717136979953</c:v>
                </c:pt>
                <c:pt idx="1532">
                  <c:v>2647.7083803649953</c:v>
                </c:pt>
                <c:pt idx="1533">
                  <c:v>2650.4450470319953</c:v>
                </c:pt>
                <c:pt idx="1534">
                  <c:v>2653.1347692539953</c:v>
                </c:pt>
                <c:pt idx="1535">
                  <c:v>2654.1150472539953</c:v>
                </c:pt>
                <c:pt idx="1536">
                  <c:v>2656.8047694759953</c:v>
                </c:pt>
                <c:pt idx="1537">
                  <c:v>2657.7850474759953</c:v>
                </c:pt>
                <c:pt idx="1538">
                  <c:v>2658.7653254759953</c:v>
                </c:pt>
                <c:pt idx="1539">
                  <c:v>2659.7456034759953</c:v>
                </c:pt>
                <c:pt idx="1540">
                  <c:v>2661.7147701429953</c:v>
                </c:pt>
                <c:pt idx="1541">
                  <c:v>2662.6950481429953</c:v>
                </c:pt>
                <c:pt idx="1542">
                  <c:v>2663.6753261429953</c:v>
                </c:pt>
                <c:pt idx="1543">
                  <c:v>2665.6444928099954</c:v>
                </c:pt>
                <c:pt idx="1544">
                  <c:v>2666.6247708099954</c:v>
                </c:pt>
                <c:pt idx="1545">
                  <c:v>2668.5939374769955</c:v>
                </c:pt>
                <c:pt idx="1546">
                  <c:v>2669.5742154769955</c:v>
                </c:pt>
                <c:pt idx="1547">
                  <c:v>2671.5433821439956</c:v>
                </c:pt>
                <c:pt idx="1548">
                  <c:v>2672.5236601439956</c:v>
                </c:pt>
                <c:pt idx="1549">
                  <c:v>2674.4928268109957</c:v>
                </c:pt>
                <c:pt idx="1550">
                  <c:v>2675.4731048109957</c:v>
                </c:pt>
                <c:pt idx="1551">
                  <c:v>2676.4533828109957</c:v>
                </c:pt>
                <c:pt idx="1552">
                  <c:v>2677.4336608109957</c:v>
                </c:pt>
                <c:pt idx="1553">
                  <c:v>2678.4139388109957</c:v>
                </c:pt>
                <c:pt idx="1554">
                  <c:v>2679.3942168109957</c:v>
                </c:pt>
                <c:pt idx="1555">
                  <c:v>2680.3744948109957</c:v>
                </c:pt>
                <c:pt idx="1556">
                  <c:v>2681.3547728109957</c:v>
                </c:pt>
                <c:pt idx="1557">
                  <c:v>2682.2617168109955</c:v>
                </c:pt>
                <c:pt idx="1558">
                  <c:v>2683.1686608109953</c:v>
                </c:pt>
                <c:pt idx="1559">
                  <c:v>2684.0756048109952</c:v>
                </c:pt>
                <c:pt idx="1560">
                  <c:v>2684.982548810995</c:v>
                </c:pt>
                <c:pt idx="1561">
                  <c:v>2685.8894928109949</c:v>
                </c:pt>
                <c:pt idx="1562">
                  <c:v>2686.7964368109947</c:v>
                </c:pt>
                <c:pt idx="1563">
                  <c:v>2687.7033808109945</c:v>
                </c:pt>
                <c:pt idx="1564">
                  <c:v>2688.6103248109944</c:v>
                </c:pt>
                <c:pt idx="1565">
                  <c:v>2689.5172688109942</c:v>
                </c:pt>
                <c:pt idx="1566">
                  <c:v>2690.424212810994</c:v>
                </c:pt>
                <c:pt idx="1567">
                  <c:v>2691.3311568109939</c:v>
                </c:pt>
                <c:pt idx="1568">
                  <c:v>2692.2381008109937</c:v>
                </c:pt>
                <c:pt idx="1569">
                  <c:v>2693.1450448109936</c:v>
                </c:pt>
                <c:pt idx="1570">
                  <c:v>2694.0519888109934</c:v>
                </c:pt>
                <c:pt idx="1571">
                  <c:v>2694.9589328109932</c:v>
                </c:pt>
                <c:pt idx="1572">
                  <c:v>2695.8658768109931</c:v>
                </c:pt>
                <c:pt idx="1573">
                  <c:v>2696.7728208109929</c:v>
                </c:pt>
                <c:pt idx="1574">
                  <c:v>2697.6797648109928</c:v>
                </c:pt>
                <c:pt idx="1575">
                  <c:v>2698.5867088109926</c:v>
                </c:pt>
                <c:pt idx="1576">
                  <c:v>2699.4936528109924</c:v>
                </c:pt>
                <c:pt idx="1577">
                  <c:v>2700.4005968109923</c:v>
                </c:pt>
                <c:pt idx="1578">
                  <c:v>2701.3075408109921</c:v>
                </c:pt>
                <c:pt idx="1579">
                  <c:v>2702.214484810992</c:v>
                </c:pt>
                <c:pt idx="1580">
                  <c:v>2703.1214288109918</c:v>
                </c:pt>
                <c:pt idx="1581">
                  <c:v>2704.0283728109916</c:v>
                </c:pt>
                <c:pt idx="1582">
                  <c:v>2704.9353168109915</c:v>
                </c:pt>
                <c:pt idx="1583">
                  <c:v>2705.8422608109913</c:v>
                </c:pt>
                <c:pt idx="1584">
                  <c:v>2706.7492048109912</c:v>
                </c:pt>
                <c:pt idx="1585">
                  <c:v>2707.656148810991</c:v>
                </c:pt>
                <c:pt idx="1586">
                  <c:v>2708.5630928109908</c:v>
                </c:pt>
                <c:pt idx="1587">
                  <c:v>2709.4700368109907</c:v>
                </c:pt>
                <c:pt idx="1588">
                  <c:v>2710.3769808109905</c:v>
                </c:pt>
                <c:pt idx="1589">
                  <c:v>2711.2839248109904</c:v>
                </c:pt>
                <c:pt idx="1590">
                  <c:v>2712.1908688109902</c:v>
                </c:pt>
                <c:pt idx="1591">
                  <c:v>2713.09781281099</c:v>
                </c:pt>
                <c:pt idx="1592">
                  <c:v>2714.0047568109899</c:v>
                </c:pt>
                <c:pt idx="1593">
                  <c:v>2714.9117008109897</c:v>
                </c:pt>
                <c:pt idx="1594">
                  <c:v>2715.8186448109896</c:v>
                </c:pt>
                <c:pt idx="1595">
                  <c:v>2716.7255888109894</c:v>
                </c:pt>
                <c:pt idx="1596">
                  <c:v>2717.6325328109892</c:v>
                </c:pt>
                <c:pt idx="1597">
                  <c:v>2718.5394768109891</c:v>
                </c:pt>
                <c:pt idx="1598">
                  <c:v>2719.4464208109889</c:v>
                </c:pt>
                <c:pt idx="1599">
                  <c:v>2720.3533648109888</c:v>
                </c:pt>
                <c:pt idx="1600">
                  <c:v>2721.2603088109886</c:v>
                </c:pt>
                <c:pt idx="1601">
                  <c:v>2722.1672528109884</c:v>
                </c:pt>
                <c:pt idx="1602">
                  <c:v>2723.0741968109883</c:v>
                </c:pt>
                <c:pt idx="1603">
                  <c:v>2723.9811408109881</c:v>
                </c:pt>
                <c:pt idx="1604">
                  <c:v>2724.8880848109879</c:v>
                </c:pt>
                <c:pt idx="1605">
                  <c:v>2725.7950288109878</c:v>
                </c:pt>
                <c:pt idx="1606">
                  <c:v>2726.7019728109876</c:v>
                </c:pt>
                <c:pt idx="1607">
                  <c:v>2727.6089168109875</c:v>
                </c:pt>
                <c:pt idx="1608">
                  <c:v>2728.5158608109873</c:v>
                </c:pt>
                <c:pt idx="1609">
                  <c:v>2729.4228048109871</c:v>
                </c:pt>
                <c:pt idx="1610">
                  <c:v>2730.329748810987</c:v>
                </c:pt>
                <c:pt idx="1611">
                  <c:v>2731.2366928109868</c:v>
                </c:pt>
                <c:pt idx="1612">
                  <c:v>2732.1436368109867</c:v>
                </c:pt>
                <c:pt idx="1613">
                  <c:v>2733.0505808109865</c:v>
                </c:pt>
                <c:pt idx="1614">
                  <c:v>2733.9575248109863</c:v>
                </c:pt>
                <c:pt idx="1615">
                  <c:v>2734.8644688109862</c:v>
                </c:pt>
                <c:pt idx="1616">
                  <c:v>2735.771412810986</c:v>
                </c:pt>
                <c:pt idx="1617">
                  <c:v>2736.6783568109859</c:v>
                </c:pt>
                <c:pt idx="1618">
                  <c:v>2737.5853008109857</c:v>
                </c:pt>
                <c:pt idx="1619">
                  <c:v>2738.4922448109855</c:v>
                </c:pt>
                <c:pt idx="1620">
                  <c:v>2740.4614114779856</c:v>
                </c:pt>
                <c:pt idx="1621">
                  <c:v>2743.9194670339857</c:v>
                </c:pt>
                <c:pt idx="1622">
                  <c:v>2748.9000225899858</c:v>
                </c:pt>
                <c:pt idx="1623">
                  <c:v>2753.880578145986</c:v>
                </c:pt>
                <c:pt idx="1624">
                  <c:v>2758.8611337019861</c:v>
                </c:pt>
                <c:pt idx="1625">
                  <c:v>2772.9394670319862</c:v>
                </c:pt>
                <c:pt idx="1626">
                  <c:v>2773.9197450319862</c:v>
                </c:pt>
                <c:pt idx="1627">
                  <c:v>2774.9000230319862</c:v>
                </c:pt>
                <c:pt idx="1628">
                  <c:v>2775.8803010319862</c:v>
                </c:pt>
                <c:pt idx="1629">
                  <c:v>2776.8605790319862</c:v>
                </c:pt>
                <c:pt idx="1630">
                  <c:v>2778.8297456989862</c:v>
                </c:pt>
                <c:pt idx="1631">
                  <c:v>2779.8100236989862</c:v>
                </c:pt>
                <c:pt idx="1632">
                  <c:v>2782.5466903659863</c:v>
                </c:pt>
                <c:pt idx="1633">
                  <c:v>2783.5269683659862</c:v>
                </c:pt>
                <c:pt idx="1634">
                  <c:v>2786.2636350329863</c:v>
                </c:pt>
                <c:pt idx="1635">
                  <c:v>2789.0003016999863</c:v>
                </c:pt>
                <c:pt idx="1636">
                  <c:v>2789.9805796999863</c:v>
                </c:pt>
                <c:pt idx="1637">
                  <c:v>2790.9608576999863</c:v>
                </c:pt>
                <c:pt idx="1638">
                  <c:v>2793.6975243669863</c:v>
                </c:pt>
                <c:pt idx="1639">
                  <c:v>2795.6666910339864</c:v>
                </c:pt>
                <c:pt idx="1640">
                  <c:v>2796.6469690339864</c:v>
                </c:pt>
                <c:pt idx="1641">
                  <c:v>2797.6272470339864</c:v>
                </c:pt>
                <c:pt idx="1642">
                  <c:v>2800.3639137009864</c:v>
                </c:pt>
                <c:pt idx="1643">
                  <c:v>2801.3441917009864</c:v>
                </c:pt>
                <c:pt idx="1644">
                  <c:v>2802.3244697009864</c:v>
                </c:pt>
                <c:pt idx="1645">
                  <c:v>2803.3047477009864</c:v>
                </c:pt>
                <c:pt idx="1646">
                  <c:v>2804.2850257009864</c:v>
                </c:pt>
                <c:pt idx="1647">
                  <c:v>2805.2653037009864</c:v>
                </c:pt>
                <c:pt idx="1648">
                  <c:v>2807.2344703679864</c:v>
                </c:pt>
                <c:pt idx="1649">
                  <c:v>2808.2147483679864</c:v>
                </c:pt>
                <c:pt idx="1650">
                  <c:v>2810.9514150349864</c:v>
                </c:pt>
                <c:pt idx="1651">
                  <c:v>2812.9205817019865</c:v>
                </c:pt>
                <c:pt idx="1652">
                  <c:v>2815.6572483689865</c:v>
                </c:pt>
                <c:pt idx="1653">
                  <c:v>2817.6264150359866</c:v>
                </c:pt>
                <c:pt idx="1654">
                  <c:v>2819.5955817029867</c:v>
                </c:pt>
                <c:pt idx="1655">
                  <c:v>2820.5758597029867</c:v>
                </c:pt>
                <c:pt idx="1656">
                  <c:v>2822.5450263699868</c:v>
                </c:pt>
                <c:pt idx="1657">
                  <c:v>2823.5253043699868</c:v>
                </c:pt>
                <c:pt idx="1658">
                  <c:v>2824.5055823699868</c:v>
                </c:pt>
                <c:pt idx="1659">
                  <c:v>2827.2422490369868</c:v>
                </c:pt>
                <c:pt idx="1660">
                  <c:v>2829.9789157039868</c:v>
                </c:pt>
                <c:pt idx="1661">
                  <c:v>2832.7155823709868</c:v>
                </c:pt>
                <c:pt idx="1662">
                  <c:v>2833.6958603709868</c:v>
                </c:pt>
                <c:pt idx="1663">
                  <c:v>2834.6761383709868</c:v>
                </c:pt>
                <c:pt idx="1664">
                  <c:v>2836.6453050379869</c:v>
                </c:pt>
                <c:pt idx="1665">
                  <c:v>2837.6255830379869</c:v>
                </c:pt>
                <c:pt idx="1666">
                  <c:v>2839.594749704987</c:v>
                </c:pt>
                <c:pt idx="1667">
                  <c:v>2840.575027704987</c:v>
                </c:pt>
                <c:pt idx="1668">
                  <c:v>2841.5553057049869</c:v>
                </c:pt>
                <c:pt idx="1669">
                  <c:v>2842.5355837049869</c:v>
                </c:pt>
                <c:pt idx="1670">
                  <c:v>2843.5158617049869</c:v>
                </c:pt>
                <c:pt idx="1671">
                  <c:v>2844.4228057049868</c:v>
                </c:pt>
                <c:pt idx="1672">
                  <c:v>2845.3297497049866</c:v>
                </c:pt>
                <c:pt idx="1673">
                  <c:v>2846.2366937049865</c:v>
                </c:pt>
                <c:pt idx="1674">
                  <c:v>2847.1436377049863</c:v>
                </c:pt>
                <c:pt idx="1675">
                  <c:v>2848.0505817049861</c:v>
                </c:pt>
                <c:pt idx="1676">
                  <c:v>2848.957525704986</c:v>
                </c:pt>
                <c:pt idx="1677">
                  <c:v>2849.8644697049858</c:v>
                </c:pt>
                <c:pt idx="1678">
                  <c:v>2850.7714137049857</c:v>
                </c:pt>
                <c:pt idx="1679">
                  <c:v>2851.6783577049855</c:v>
                </c:pt>
                <c:pt idx="1680">
                  <c:v>2852.5853017049853</c:v>
                </c:pt>
                <c:pt idx="1681">
                  <c:v>2853.4922457049852</c:v>
                </c:pt>
                <c:pt idx="1682">
                  <c:v>2854.399189704985</c:v>
                </c:pt>
                <c:pt idx="1683">
                  <c:v>2855.3061337049849</c:v>
                </c:pt>
                <c:pt idx="1684">
                  <c:v>2856.2130777049847</c:v>
                </c:pt>
                <c:pt idx="1685">
                  <c:v>2857.1200217049845</c:v>
                </c:pt>
                <c:pt idx="1686">
                  <c:v>2858.0269657049844</c:v>
                </c:pt>
                <c:pt idx="1687">
                  <c:v>2858.9339097049842</c:v>
                </c:pt>
                <c:pt idx="1688">
                  <c:v>2859.8408537049841</c:v>
                </c:pt>
                <c:pt idx="1689">
                  <c:v>2860.7477977049839</c:v>
                </c:pt>
                <c:pt idx="1690">
                  <c:v>2861.6547417049837</c:v>
                </c:pt>
                <c:pt idx="1691">
                  <c:v>2862.5616857049836</c:v>
                </c:pt>
                <c:pt idx="1692">
                  <c:v>2863.4686297049834</c:v>
                </c:pt>
                <c:pt idx="1693">
                  <c:v>2864.3755737049833</c:v>
                </c:pt>
                <c:pt idx="1694">
                  <c:v>2865.2825177049831</c:v>
                </c:pt>
                <c:pt idx="1695">
                  <c:v>2866.1894617049829</c:v>
                </c:pt>
                <c:pt idx="1696">
                  <c:v>2867.0964057049828</c:v>
                </c:pt>
                <c:pt idx="1697">
                  <c:v>2868.0033497049826</c:v>
                </c:pt>
                <c:pt idx="1698">
                  <c:v>2868.9102937049825</c:v>
                </c:pt>
                <c:pt idx="1699">
                  <c:v>2869.8172377049823</c:v>
                </c:pt>
                <c:pt idx="1700">
                  <c:v>2871.7864043719824</c:v>
                </c:pt>
                <c:pt idx="1701">
                  <c:v>2875.2444599279825</c:v>
                </c:pt>
                <c:pt idx="1702">
                  <c:v>2879.3680710389826</c:v>
                </c:pt>
                <c:pt idx="1703">
                  <c:v>2882.8261265949827</c:v>
                </c:pt>
                <c:pt idx="1704">
                  <c:v>2886.2841821509828</c:v>
                </c:pt>
                <c:pt idx="1705">
                  <c:v>2890.407793261983</c:v>
                </c:pt>
                <c:pt idx="1706">
                  <c:v>2891.388071261983</c:v>
                </c:pt>
                <c:pt idx="1707">
                  <c:v>2892.368349261983</c:v>
                </c:pt>
                <c:pt idx="1708">
                  <c:v>2893.348627261983</c:v>
                </c:pt>
                <c:pt idx="1709">
                  <c:v>2895.3177939289831</c:v>
                </c:pt>
                <c:pt idx="1710">
                  <c:v>2896.2980719289831</c:v>
                </c:pt>
                <c:pt idx="1711">
                  <c:v>2897.2783499289831</c:v>
                </c:pt>
                <c:pt idx="1712">
                  <c:v>2898.2586279289831</c:v>
                </c:pt>
                <c:pt idx="1713">
                  <c:v>2899.2389059289831</c:v>
                </c:pt>
                <c:pt idx="1714">
                  <c:v>2900.2191839289831</c:v>
                </c:pt>
                <c:pt idx="1715">
                  <c:v>2901.1994619289831</c:v>
                </c:pt>
                <c:pt idx="1716">
                  <c:v>2903.1686285959831</c:v>
                </c:pt>
                <c:pt idx="1717">
                  <c:v>2905.1377952629832</c:v>
                </c:pt>
                <c:pt idx="1718">
                  <c:v>2906.1180732629832</c:v>
                </c:pt>
                <c:pt idx="1719">
                  <c:v>2907.0983512629832</c:v>
                </c:pt>
                <c:pt idx="1720">
                  <c:v>2909.8350179299832</c:v>
                </c:pt>
                <c:pt idx="1721">
                  <c:v>2912.5716845969832</c:v>
                </c:pt>
                <c:pt idx="1722">
                  <c:v>2914.5408512639833</c:v>
                </c:pt>
                <c:pt idx="1723">
                  <c:v>2917.2775179309833</c:v>
                </c:pt>
                <c:pt idx="1724">
                  <c:v>2920.0141845979833</c:v>
                </c:pt>
                <c:pt idx="1725">
                  <c:v>2920.9944625979833</c:v>
                </c:pt>
                <c:pt idx="1726">
                  <c:v>2923.7311292649833</c:v>
                </c:pt>
                <c:pt idx="1727">
                  <c:v>2924.7114072649833</c:v>
                </c:pt>
                <c:pt idx="1728">
                  <c:v>2926.6805739319834</c:v>
                </c:pt>
                <c:pt idx="1729">
                  <c:v>2927.6608519319834</c:v>
                </c:pt>
                <c:pt idx="1730">
                  <c:v>2930.3975185989834</c:v>
                </c:pt>
                <c:pt idx="1731">
                  <c:v>2932.3666852659835</c:v>
                </c:pt>
                <c:pt idx="1732">
                  <c:v>2935.1033519329835</c:v>
                </c:pt>
                <c:pt idx="1733">
                  <c:v>2936.0836299329835</c:v>
                </c:pt>
                <c:pt idx="1734">
                  <c:v>2938.0527965999836</c:v>
                </c:pt>
                <c:pt idx="1735">
                  <c:v>2940.0219632669837</c:v>
                </c:pt>
                <c:pt idx="1736">
                  <c:v>2941.9911299339838</c:v>
                </c:pt>
                <c:pt idx="1737">
                  <c:v>2944.7277966009838</c:v>
                </c:pt>
                <c:pt idx="1738">
                  <c:v>2946.6969632679838</c:v>
                </c:pt>
                <c:pt idx="1739">
                  <c:v>2947.6772412679838</c:v>
                </c:pt>
                <c:pt idx="1740">
                  <c:v>2948.6575192679838</c:v>
                </c:pt>
                <c:pt idx="1741">
                  <c:v>2951.3941859349839</c:v>
                </c:pt>
                <c:pt idx="1742">
                  <c:v>2954.1308526019839</c:v>
                </c:pt>
                <c:pt idx="1743">
                  <c:v>2956.8675192689839</c:v>
                </c:pt>
                <c:pt idx="1744">
                  <c:v>2959.6041859359839</c:v>
                </c:pt>
                <c:pt idx="1745">
                  <c:v>2960.5844639359839</c:v>
                </c:pt>
                <c:pt idx="1746">
                  <c:v>2963.3211306029839</c:v>
                </c:pt>
                <c:pt idx="1747">
                  <c:v>2964.3014086029839</c:v>
                </c:pt>
                <c:pt idx="1748">
                  <c:v>2965.2816866029839</c:v>
                </c:pt>
                <c:pt idx="1749">
                  <c:v>2966.2619646029839</c:v>
                </c:pt>
                <c:pt idx="1750">
                  <c:v>2968.9986312699839</c:v>
                </c:pt>
                <c:pt idx="1751">
                  <c:v>2969.9789092699839</c:v>
                </c:pt>
                <c:pt idx="1752">
                  <c:v>2970.9591872699839</c:v>
                </c:pt>
                <c:pt idx="1753">
                  <c:v>2971.9394652699839</c:v>
                </c:pt>
                <c:pt idx="1754">
                  <c:v>2972.9197432699839</c:v>
                </c:pt>
                <c:pt idx="1755">
                  <c:v>2973.9000212699839</c:v>
                </c:pt>
                <c:pt idx="1756">
                  <c:v>2975.869187936984</c:v>
                </c:pt>
                <c:pt idx="1757">
                  <c:v>2976.849465936984</c:v>
                </c:pt>
                <c:pt idx="1758">
                  <c:v>2977.829743936984</c:v>
                </c:pt>
                <c:pt idx="1759">
                  <c:v>2978.810021936984</c:v>
                </c:pt>
                <c:pt idx="1760">
                  <c:v>2979.790299936984</c:v>
                </c:pt>
                <c:pt idx="1761">
                  <c:v>2980.6972439369838</c:v>
                </c:pt>
                <c:pt idx="1762">
                  <c:v>2981.6041879369836</c:v>
                </c:pt>
                <c:pt idx="1763">
                  <c:v>2982.5111319369835</c:v>
                </c:pt>
                <c:pt idx="1764">
                  <c:v>2983.4180759369833</c:v>
                </c:pt>
                <c:pt idx="1765">
                  <c:v>2984.3250199369832</c:v>
                </c:pt>
                <c:pt idx="1766">
                  <c:v>2985.231963936983</c:v>
                </c:pt>
                <c:pt idx="1767">
                  <c:v>2986.1389079369828</c:v>
                </c:pt>
                <c:pt idx="1768">
                  <c:v>2987.0458519369827</c:v>
                </c:pt>
                <c:pt idx="1769">
                  <c:v>2987.9527959369825</c:v>
                </c:pt>
                <c:pt idx="1770">
                  <c:v>2988.8597399369824</c:v>
                </c:pt>
                <c:pt idx="1771">
                  <c:v>2989.7666839369822</c:v>
                </c:pt>
                <c:pt idx="1772">
                  <c:v>2990.673627936982</c:v>
                </c:pt>
                <c:pt idx="1773">
                  <c:v>2991.5805719369819</c:v>
                </c:pt>
                <c:pt idx="1774">
                  <c:v>2992.4875159369817</c:v>
                </c:pt>
                <c:pt idx="1775">
                  <c:v>2993.3944599369815</c:v>
                </c:pt>
                <c:pt idx="1776">
                  <c:v>2994.3014039369814</c:v>
                </c:pt>
                <c:pt idx="1777">
                  <c:v>2995.2083479369812</c:v>
                </c:pt>
                <c:pt idx="1778">
                  <c:v>2996.1152919369811</c:v>
                </c:pt>
                <c:pt idx="1779">
                  <c:v>2997.0222359369809</c:v>
                </c:pt>
                <c:pt idx="1780">
                  <c:v>2997.9291799369807</c:v>
                </c:pt>
                <c:pt idx="1781">
                  <c:v>2998.8361239369806</c:v>
                </c:pt>
                <c:pt idx="1782">
                  <c:v>2999.7430679369804</c:v>
                </c:pt>
                <c:pt idx="1783">
                  <c:v>3000.6500119369803</c:v>
                </c:pt>
                <c:pt idx="1784">
                  <c:v>3001.5569559369801</c:v>
                </c:pt>
                <c:pt idx="1785">
                  <c:v>3002.4638999369799</c:v>
                </c:pt>
                <c:pt idx="1786">
                  <c:v>3003.3708439369798</c:v>
                </c:pt>
                <c:pt idx="1787">
                  <c:v>3004.2777879369796</c:v>
                </c:pt>
                <c:pt idx="1788">
                  <c:v>3005.1847319369795</c:v>
                </c:pt>
                <c:pt idx="1789">
                  <c:v>3006.0916759369793</c:v>
                </c:pt>
                <c:pt idx="1790">
                  <c:v>3006.9986199369791</c:v>
                </c:pt>
                <c:pt idx="1791">
                  <c:v>3007.905563936979</c:v>
                </c:pt>
                <c:pt idx="1792">
                  <c:v>3008.8125079369788</c:v>
                </c:pt>
                <c:pt idx="1793">
                  <c:v>3009.7194519369787</c:v>
                </c:pt>
                <c:pt idx="1794">
                  <c:v>3010.6263959369785</c:v>
                </c:pt>
                <c:pt idx="1795">
                  <c:v>3011.5333399369783</c:v>
                </c:pt>
                <c:pt idx="1796">
                  <c:v>3012.4402839369782</c:v>
                </c:pt>
                <c:pt idx="1797">
                  <c:v>3013.347227936978</c:v>
                </c:pt>
                <c:pt idx="1798">
                  <c:v>3014.2541719369779</c:v>
                </c:pt>
                <c:pt idx="1799">
                  <c:v>3015.1611159369777</c:v>
                </c:pt>
                <c:pt idx="1800">
                  <c:v>3016.0680599369775</c:v>
                </c:pt>
                <c:pt idx="1801">
                  <c:v>3016.9750039369774</c:v>
                </c:pt>
                <c:pt idx="1802">
                  <c:v>3017.8819479369772</c:v>
                </c:pt>
                <c:pt idx="1803">
                  <c:v>3018.7888919369771</c:v>
                </c:pt>
                <c:pt idx="1804">
                  <c:v>3020.7580586039771</c:v>
                </c:pt>
                <c:pt idx="1805">
                  <c:v>3022.7272252709772</c:v>
                </c:pt>
                <c:pt idx="1806">
                  <c:v>3024.6963919379773</c:v>
                </c:pt>
                <c:pt idx="1807">
                  <c:v>3028.1544474939774</c:v>
                </c:pt>
                <c:pt idx="1808">
                  <c:v>3032.2780586049776</c:v>
                </c:pt>
                <c:pt idx="1809">
                  <c:v>3036.4016697159777</c:v>
                </c:pt>
                <c:pt idx="1810">
                  <c:v>3037.3819477159777</c:v>
                </c:pt>
                <c:pt idx="1811">
                  <c:v>3038.3622257159777</c:v>
                </c:pt>
                <c:pt idx="1812">
                  <c:v>3041.8202812719778</c:v>
                </c:pt>
                <c:pt idx="1813">
                  <c:v>3042.8005592719778</c:v>
                </c:pt>
                <c:pt idx="1814">
                  <c:v>3045.5372259389778</c:v>
                </c:pt>
                <c:pt idx="1815">
                  <c:v>3047.5063926059779</c:v>
                </c:pt>
                <c:pt idx="1816">
                  <c:v>3048.4866706059779</c:v>
                </c:pt>
                <c:pt idx="1817">
                  <c:v>3051.2233372729779</c:v>
                </c:pt>
                <c:pt idx="1818">
                  <c:v>3053.9600039399779</c:v>
                </c:pt>
                <c:pt idx="1819">
                  <c:v>3057.418059495978</c:v>
                </c:pt>
                <c:pt idx="1820">
                  <c:v>3060.8761150519781</c:v>
                </c:pt>
                <c:pt idx="1821">
                  <c:v>3061.8563930519781</c:v>
                </c:pt>
                <c:pt idx="1822">
                  <c:v>3062.8366710519781</c:v>
                </c:pt>
                <c:pt idx="1823">
                  <c:v>3066.9602821629783</c:v>
                </c:pt>
                <c:pt idx="1824">
                  <c:v>3067.9405601629783</c:v>
                </c:pt>
                <c:pt idx="1825">
                  <c:v>3071.3986157189784</c:v>
                </c:pt>
                <c:pt idx="1826">
                  <c:v>3072.3788937189784</c:v>
                </c:pt>
                <c:pt idx="1827">
                  <c:v>3074.3480603859784</c:v>
                </c:pt>
                <c:pt idx="1828">
                  <c:v>3075.3283383859784</c:v>
                </c:pt>
                <c:pt idx="1829">
                  <c:v>3076.3086163859784</c:v>
                </c:pt>
                <c:pt idx="1830">
                  <c:v>3077.2888943859784</c:v>
                </c:pt>
                <c:pt idx="1831">
                  <c:v>3079.2580610529785</c:v>
                </c:pt>
                <c:pt idx="1832">
                  <c:v>3081.9947277199785</c:v>
                </c:pt>
                <c:pt idx="1833">
                  <c:v>3082.9750057199785</c:v>
                </c:pt>
                <c:pt idx="1834">
                  <c:v>3083.9552837199785</c:v>
                </c:pt>
                <c:pt idx="1835">
                  <c:v>3084.9355617199785</c:v>
                </c:pt>
                <c:pt idx="1836">
                  <c:v>3085.9158397199785</c:v>
                </c:pt>
                <c:pt idx="1837">
                  <c:v>3087.8850063869786</c:v>
                </c:pt>
                <c:pt idx="1838">
                  <c:v>3090.6216730539786</c:v>
                </c:pt>
                <c:pt idx="1839">
                  <c:v>3093.3583397209786</c:v>
                </c:pt>
                <c:pt idx="1840">
                  <c:v>3094.3386177209786</c:v>
                </c:pt>
                <c:pt idx="1841">
                  <c:v>3095.3188957209786</c:v>
                </c:pt>
                <c:pt idx="1842">
                  <c:v>3096.2991737209786</c:v>
                </c:pt>
                <c:pt idx="1843">
                  <c:v>3097.2794517209786</c:v>
                </c:pt>
                <c:pt idx="1844">
                  <c:v>3100.0161183879786</c:v>
                </c:pt>
                <c:pt idx="1845">
                  <c:v>3101.9852850549787</c:v>
                </c:pt>
                <c:pt idx="1846">
                  <c:v>3102.9655630549787</c:v>
                </c:pt>
                <c:pt idx="1847">
                  <c:v>3103.9458410549787</c:v>
                </c:pt>
                <c:pt idx="1848">
                  <c:v>3104.9261190549787</c:v>
                </c:pt>
                <c:pt idx="1849">
                  <c:v>3106.8952857219788</c:v>
                </c:pt>
                <c:pt idx="1850">
                  <c:v>3107.8755637219788</c:v>
                </c:pt>
                <c:pt idx="1851">
                  <c:v>3109.8447303889789</c:v>
                </c:pt>
                <c:pt idx="1852">
                  <c:v>3110.8250083889789</c:v>
                </c:pt>
                <c:pt idx="1853">
                  <c:v>3113.5616750559789</c:v>
                </c:pt>
                <c:pt idx="1854">
                  <c:v>3114.5419530559789</c:v>
                </c:pt>
                <c:pt idx="1855">
                  <c:v>3115.5222310559789</c:v>
                </c:pt>
                <c:pt idx="1856">
                  <c:v>3117.4913977229789</c:v>
                </c:pt>
                <c:pt idx="1857">
                  <c:v>3119.460564389979</c:v>
                </c:pt>
                <c:pt idx="1858">
                  <c:v>3122.197231056979</c:v>
                </c:pt>
                <c:pt idx="1859">
                  <c:v>3123.177509056979</c:v>
                </c:pt>
                <c:pt idx="1860">
                  <c:v>3124.157787056979</c:v>
                </c:pt>
                <c:pt idx="1861">
                  <c:v>3126.1269537239791</c:v>
                </c:pt>
                <c:pt idx="1862">
                  <c:v>3128.8636203909791</c:v>
                </c:pt>
                <c:pt idx="1863">
                  <c:v>3129.8438983909791</c:v>
                </c:pt>
                <c:pt idx="1864">
                  <c:v>3130.8241763909791</c:v>
                </c:pt>
                <c:pt idx="1865">
                  <c:v>3131.8044543909791</c:v>
                </c:pt>
                <c:pt idx="1866">
                  <c:v>3133.7736210579792</c:v>
                </c:pt>
                <c:pt idx="1867">
                  <c:v>3134.7538990579792</c:v>
                </c:pt>
                <c:pt idx="1868">
                  <c:v>3137.4905657249792</c:v>
                </c:pt>
                <c:pt idx="1869">
                  <c:v>3138.4708437249792</c:v>
                </c:pt>
                <c:pt idx="1870">
                  <c:v>3140.4400103919793</c:v>
                </c:pt>
                <c:pt idx="1871">
                  <c:v>3141.4202883919793</c:v>
                </c:pt>
                <c:pt idx="1872">
                  <c:v>3143.3894550589794</c:v>
                </c:pt>
                <c:pt idx="1873">
                  <c:v>3146.1261217259794</c:v>
                </c:pt>
                <c:pt idx="1874">
                  <c:v>3147.1063997259794</c:v>
                </c:pt>
                <c:pt idx="1875">
                  <c:v>3149.0755663929795</c:v>
                </c:pt>
                <c:pt idx="1876">
                  <c:v>3150.0558443929795</c:v>
                </c:pt>
                <c:pt idx="1877">
                  <c:v>3152.0250110599795</c:v>
                </c:pt>
                <c:pt idx="1878">
                  <c:v>3153.0052890599795</c:v>
                </c:pt>
                <c:pt idx="1879">
                  <c:v>3155.7419557269795</c:v>
                </c:pt>
                <c:pt idx="1880">
                  <c:v>3157.7111223939796</c:v>
                </c:pt>
                <c:pt idx="1881">
                  <c:v>3159.6802890609797</c:v>
                </c:pt>
                <c:pt idx="1882">
                  <c:v>3160.6605670609797</c:v>
                </c:pt>
                <c:pt idx="1883">
                  <c:v>3161.6408450609797</c:v>
                </c:pt>
                <c:pt idx="1884">
                  <c:v>3162.6211230609797</c:v>
                </c:pt>
                <c:pt idx="1885">
                  <c:v>3163.6014010609797</c:v>
                </c:pt>
                <c:pt idx="1886">
                  <c:v>3165.5705677279798</c:v>
                </c:pt>
                <c:pt idx="1887">
                  <c:v>3166.5508457279798</c:v>
                </c:pt>
                <c:pt idx="1888">
                  <c:v>3167.4577897279796</c:v>
                </c:pt>
                <c:pt idx="1889">
                  <c:v>3168.3647337279795</c:v>
                </c:pt>
                <c:pt idx="1890">
                  <c:v>3169.2716777279793</c:v>
                </c:pt>
                <c:pt idx="1891">
                  <c:v>3170.1786217279791</c:v>
                </c:pt>
                <c:pt idx="1892">
                  <c:v>3171.085565727979</c:v>
                </c:pt>
                <c:pt idx="1893">
                  <c:v>3171.9925097279788</c:v>
                </c:pt>
                <c:pt idx="1894">
                  <c:v>3172.8994537279787</c:v>
                </c:pt>
                <c:pt idx="1895">
                  <c:v>3173.8063977279785</c:v>
                </c:pt>
                <c:pt idx="1896">
                  <c:v>3174.7133417279783</c:v>
                </c:pt>
                <c:pt idx="1897">
                  <c:v>3175.6202857279782</c:v>
                </c:pt>
                <c:pt idx="1898">
                  <c:v>3176.527229727978</c:v>
                </c:pt>
                <c:pt idx="1899">
                  <c:v>3177.4341737279778</c:v>
                </c:pt>
                <c:pt idx="1900">
                  <c:v>3178.3411177279777</c:v>
                </c:pt>
                <c:pt idx="1901">
                  <c:v>3179.2480617279775</c:v>
                </c:pt>
                <c:pt idx="1902">
                  <c:v>3180.1550057279774</c:v>
                </c:pt>
                <c:pt idx="1903">
                  <c:v>3181.0619497279772</c:v>
                </c:pt>
                <c:pt idx="1904">
                  <c:v>3181.968893727977</c:v>
                </c:pt>
                <c:pt idx="1905">
                  <c:v>3182.8758377279769</c:v>
                </c:pt>
                <c:pt idx="1906">
                  <c:v>3183.7827817279767</c:v>
                </c:pt>
                <c:pt idx="1907">
                  <c:v>3184.6897257279766</c:v>
                </c:pt>
                <c:pt idx="1908">
                  <c:v>3185.5966697279764</c:v>
                </c:pt>
                <c:pt idx="1909">
                  <c:v>3186.5036137279762</c:v>
                </c:pt>
                <c:pt idx="1910">
                  <c:v>3187.4105577279761</c:v>
                </c:pt>
                <c:pt idx="1911">
                  <c:v>3188.3175017279759</c:v>
                </c:pt>
                <c:pt idx="1912">
                  <c:v>3189.2244457279758</c:v>
                </c:pt>
                <c:pt idx="1913">
                  <c:v>3191.1936123949758</c:v>
                </c:pt>
                <c:pt idx="1914">
                  <c:v>3194.6516679509759</c:v>
                </c:pt>
                <c:pt idx="1915">
                  <c:v>3197.3883346179759</c:v>
                </c:pt>
                <c:pt idx="1916">
                  <c:v>3202.3688901739761</c:v>
                </c:pt>
                <c:pt idx="1917">
                  <c:v>3204.3380568409762</c:v>
                </c:pt>
                <c:pt idx="1918">
                  <c:v>3205.3183348409761</c:v>
                </c:pt>
                <c:pt idx="1919">
                  <c:v>3210.2988903969763</c:v>
                </c:pt>
                <c:pt idx="1920">
                  <c:v>3213.0355570639763</c:v>
                </c:pt>
                <c:pt idx="1921">
                  <c:v>3214.0158350639763</c:v>
                </c:pt>
                <c:pt idx="1922">
                  <c:v>3218.9963906199764</c:v>
                </c:pt>
                <c:pt idx="1923">
                  <c:v>3219.9766686199764</c:v>
                </c:pt>
                <c:pt idx="1924">
                  <c:v>3220.9569466199764</c:v>
                </c:pt>
                <c:pt idx="1925">
                  <c:v>3225.0805577309766</c:v>
                </c:pt>
                <c:pt idx="1926">
                  <c:v>3226.0608357309766</c:v>
                </c:pt>
                <c:pt idx="1927">
                  <c:v>3227.0411137309766</c:v>
                </c:pt>
                <c:pt idx="1928">
                  <c:v>3231.1647248419767</c:v>
                </c:pt>
                <c:pt idx="1929">
                  <c:v>3234.6227803979768</c:v>
                </c:pt>
                <c:pt idx="1930">
                  <c:v>3237.3594470649768</c:v>
                </c:pt>
                <c:pt idx="1931">
                  <c:v>3239.3286137319769</c:v>
                </c:pt>
                <c:pt idx="1932">
                  <c:v>3241.297780398977</c:v>
                </c:pt>
                <c:pt idx="1933">
                  <c:v>3242.278058398977</c:v>
                </c:pt>
                <c:pt idx="1934">
                  <c:v>3243.258336398977</c:v>
                </c:pt>
                <c:pt idx="1935">
                  <c:v>3244.238614398977</c:v>
                </c:pt>
                <c:pt idx="1936">
                  <c:v>3246.975281065977</c:v>
                </c:pt>
                <c:pt idx="1937">
                  <c:v>3249.711947732977</c:v>
                </c:pt>
                <c:pt idx="1938">
                  <c:v>3252.448614399977</c:v>
                </c:pt>
                <c:pt idx="1939">
                  <c:v>3255.185281066977</c:v>
                </c:pt>
                <c:pt idx="1940">
                  <c:v>3256.165559066977</c:v>
                </c:pt>
                <c:pt idx="1941">
                  <c:v>3258.902225733977</c:v>
                </c:pt>
                <c:pt idx="1942">
                  <c:v>3259.882503733977</c:v>
                </c:pt>
                <c:pt idx="1943">
                  <c:v>3262.6191704009771</c:v>
                </c:pt>
                <c:pt idx="1944">
                  <c:v>3263.5994484009771</c:v>
                </c:pt>
                <c:pt idx="1945">
                  <c:v>3267.0575039569771</c:v>
                </c:pt>
                <c:pt idx="1946">
                  <c:v>3269.2658372899773</c:v>
                </c:pt>
                <c:pt idx="1947">
                  <c:v>3272.7166706229773</c:v>
                </c:pt>
                <c:pt idx="1948">
                  <c:v>3276.1675039559773</c:v>
                </c:pt>
                <c:pt idx="1949">
                  <c:v>3279.6183372889773</c:v>
                </c:pt>
                <c:pt idx="1950">
                  <c:v>3280.5986152889773</c:v>
                </c:pt>
                <c:pt idx="1951">
                  <c:v>3281.5788932889773</c:v>
                </c:pt>
                <c:pt idx="1952">
                  <c:v>3284.2686155109773</c:v>
                </c:pt>
                <c:pt idx="1953">
                  <c:v>3287.7194488439773</c:v>
                </c:pt>
                <c:pt idx="1954">
                  <c:v>3291.1702821769773</c:v>
                </c:pt>
                <c:pt idx="1955">
                  <c:v>3292.1505601769773</c:v>
                </c:pt>
                <c:pt idx="1956">
                  <c:v>3293.1308381769772</c:v>
                </c:pt>
                <c:pt idx="1957">
                  <c:v>3297.7358381769773</c:v>
                </c:pt>
                <c:pt idx="1958">
                  <c:v>3298.7161161769773</c:v>
                </c:pt>
                <c:pt idx="1959">
                  <c:v>3301.4058383989773</c:v>
                </c:pt>
                <c:pt idx="1960">
                  <c:v>3304.0955606209773</c:v>
                </c:pt>
                <c:pt idx="1961">
                  <c:v>3307.5463939539773</c:v>
                </c:pt>
                <c:pt idx="1962">
                  <c:v>3310.9972272869772</c:v>
                </c:pt>
                <c:pt idx="1963">
                  <c:v>3313.6869495089772</c:v>
                </c:pt>
                <c:pt idx="1964">
                  <c:v>3314.6672275089772</c:v>
                </c:pt>
                <c:pt idx="1965">
                  <c:v>3316.8755608419774</c:v>
                </c:pt>
                <c:pt idx="1966">
                  <c:v>3320.3263941749774</c:v>
                </c:pt>
                <c:pt idx="1967">
                  <c:v>3324.9313941749774</c:v>
                </c:pt>
                <c:pt idx="1968">
                  <c:v>3325.9116721749774</c:v>
                </c:pt>
                <c:pt idx="1969">
                  <c:v>3329.3625055079774</c:v>
                </c:pt>
                <c:pt idx="1970">
                  <c:v>3333.9675055079774</c:v>
                </c:pt>
                <c:pt idx="1971">
                  <c:v>3334.9477835079774</c:v>
                </c:pt>
                <c:pt idx="1972">
                  <c:v>3335.9280615079774</c:v>
                </c:pt>
                <c:pt idx="1973">
                  <c:v>3338.1363948409776</c:v>
                </c:pt>
                <c:pt idx="1974">
                  <c:v>3341.5872281739776</c:v>
                </c:pt>
                <c:pt idx="1975">
                  <c:v>3345.0380615069776</c:v>
                </c:pt>
                <c:pt idx="1976">
                  <c:v>3347.2463948399777</c:v>
                </c:pt>
                <c:pt idx="1977">
                  <c:v>3351.8513948399777</c:v>
                </c:pt>
                <c:pt idx="1978">
                  <c:v>3352.8316728399777</c:v>
                </c:pt>
                <c:pt idx="1979">
                  <c:v>3357.4366728399777</c:v>
                </c:pt>
                <c:pt idx="1980">
                  <c:v>3362.0416728399778</c:v>
                </c:pt>
                <c:pt idx="1981">
                  <c:v>3364.7313950619778</c:v>
                </c:pt>
                <c:pt idx="1982">
                  <c:v>3365.7116730619778</c:v>
                </c:pt>
                <c:pt idx="1983">
                  <c:v>3366.6919510619778</c:v>
                </c:pt>
                <c:pt idx="1984">
                  <c:v>3367.6722290619778</c:v>
                </c:pt>
                <c:pt idx="1985">
                  <c:v>3370.3619512839778</c:v>
                </c:pt>
                <c:pt idx="1986">
                  <c:v>3371.3422292839778</c:v>
                </c:pt>
                <c:pt idx="1987">
                  <c:v>3372.3225072839778</c:v>
                </c:pt>
                <c:pt idx="1988">
                  <c:v>3375.7733406169777</c:v>
                </c:pt>
                <c:pt idx="1989">
                  <c:v>3378.4630628389777</c:v>
                </c:pt>
                <c:pt idx="1990">
                  <c:v>3379.4433408389777</c:v>
                </c:pt>
                <c:pt idx="1991">
                  <c:v>3380.4236188389777</c:v>
                </c:pt>
                <c:pt idx="1992">
                  <c:v>3385.0286188389778</c:v>
                </c:pt>
                <c:pt idx="1993">
                  <c:v>3386.0088968389778</c:v>
                </c:pt>
                <c:pt idx="1994">
                  <c:v>3386.9891748389778</c:v>
                </c:pt>
                <c:pt idx="1995">
                  <c:v>3390.4400081719778</c:v>
                </c:pt>
                <c:pt idx="1996">
                  <c:v>3395.0450081719778</c:v>
                </c:pt>
                <c:pt idx="1997">
                  <c:v>3396.0252861719778</c:v>
                </c:pt>
                <c:pt idx="1998">
                  <c:v>3399.4761195049778</c:v>
                </c:pt>
                <c:pt idx="1999">
                  <c:v>3400.4563975049778</c:v>
                </c:pt>
                <c:pt idx="2000">
                  <c:v>3401.4366755049778</c:v>
                </c:pt>
                <c:pt idx="2001">
                  <c:v>3404.1263977269778</c:v>
                </c:pt>
                <c:pt idx="2002">
                  <c:v>3405.1066757269778</c:v>
                </c:pt>
                <c:pt idx="2003">
                  <c:v>3406.0869537269778</c:v>
                </c:pt>
                <c:pt idx="2004">
                  <c:v>3410.2105648379779</c:v>
                </c:pt>
                <c:pt idx="2005">
                  <c:v>3416.2813981709778</c:v>
                </c:pt>
                <c:pt idx="2006">
                  <c:v>3417.2616761709778</c:v>
                </c:pt>
                <c:pt idx="2007">
                  <c:v>3422.2422317269779</c:v>
                </c:pt>
                <c:pt idx="2008">
                  <c:v>3424.9319539489779</c:v>
                </c:pt>
                <c:pt idx="2009">
                  <c:v>3425.9122319489779</c:v>
                </c:pt>
                <c:pt idx="2010">
                  <c:v>3426.8925099489779</c:v>
                </c:pt>
                <c:pt idx="2011">
                  <c:v>3427.8727879489779</c:v>
                </c:pt>
                <c:pt idx="2012">
                  <c:v>3428.8530659489779</c:v>
                </c:pt>
                <c:pt idx="2013">
                  <c:v>3429.8333439489779</c:v>
                </c:pt>
                <c:pt idx="2014">
                  <c:v>3430.8136219489779</c:v>
                </c:pt>
                <c:pt idx="2015">
                  <c:v>3431.7205659489778</c:v>
                </c:pt>
                <c:pt idx="2016">
                  <c:v>3432.6275099489776</c:v>
                </c:pt>
                <c:pt idx="2017">
                  <c:v>3433.5344539489774</c:v>
                </c:pt>
                <c:pt idx="2018">
                  <c:v>3434.4413979489773</c:v>
                </c:pt>
                <c:pt idx="2019">
                  <c:v>3435.3483419489771</c:v>
                </c:pt>
                <c:pt idx="2020">
                  <c:v>3436.255285948977</c:v>
                </c:pt>
                <c:pt idx="2021">
                  <c:v>3437.1622299489768</c:v>
                </c:pt>
                <c:pt idx="2022">
                  <c:v>3438.0691739489766</c:v>
                </c:pt>
                <c:pt idx="2023">
                  <c:v>3438.9761179489765</c:v>
                </c:pt>
                <c:pt idx="2024">
                  <c:v>3439.8830619489763</c:v>
                </c:pt>
                <c:pt idx="2025">
                  <c:v>3440.7900059489762</c:v>
                </c:pt>
                <c:pt idx="2026">
                  <c:v>3441.696949948976</c:v>
                </c:pt>
                <c:pt idx="2027">
                  <c:v>3442.6038939489758</c:v>
                </c:pt>
                <c:pt idx="2028">
                  <c:v>3443.5108379489757</c:v>
                </c:pt>
                <c:pt idx="2029">
                  <c:v>3444.4177819489755</c:v>
                </c:pt>
                <c:pt idx="2030">
                  <c:v>3445.3247259489754</c:v>
                </c:pt>
                <c:pt idx="2031">
                  <c:v>3446.2316699489752</c:v>
                </c:pt>
                <c:pt idx="2032">
                  <c:v>3447.138613948975</c:v>
                </c:pt>
                <c:pt idx="2033">
                  <c:v>3448.0455579489749</c:v>
                </c:pt>
                <c:pt idx="2034">
                  <c:v>3448.9525019489747</c:v>
                </c:pt>
                <c:pt idx="2035">
                  <c:v>3449.8594459489746</c:v>
                </c:pt>
                <c:pt idx="2036">
                  <c:v>3450.7663899489744</c:v>
                </c:pt>
                <c:pt idx="2037">
                  <c:v>3451.6733339489742</c:v>
                </c:pt>
                <c:pt idx="2038">
                  <c:v>3452.5802779489741</c:v>
                </c:pt>
                <c:pt idx="2039">
                  <c:v>3453.4872219489739</c:v>
                </c:pt>
                <c:pt idx="2040">
                  <c:v>3454.3941659489738</c:v>
                </c:pt>
                <c:pt idx="2041">
                  <c:v>3455.3011099489736</c:v>
                </c:pt>
                <c:pt idx="2042">
                  <c:v>3456.2080539489734</c:v>
                </c:pt>
                <c:pt idx="2043">
                  <c:v>3457.1149979489733</c:v>
                </c:pt>
                <c:pt idx="2044">
                  <c:v>3458.0219419489731</c:v>
                </c:pt>
                <c:pt idx="2045">
                  <c:v>3458.9288859489729</c:v>
                </c:pt>
                <c:pt idx="2046">
                  <c:v>3459.8358299489728</c:v>
                </c:pt>
                <c:pt idx="2047">
                  <c:v>3460.7427739489726</c:v>
                </c:pt>
                <c:pt idx="2048">
                  <c:v>3461.6497179489725</c:v>
                </c:pt>
                <c:pt idx="2049">
                  <c:v>3462.5566619489723</c:v>
                </c:pt>
                <c:pt idx="2050">
                  <c:v>3463.4636059489721</c:v>
                </c:pt>
                <c:pt idx="2051">
                  <c:v>3464.370549948972</c:v>
                </c:pt>
                <c:pt idx="2052">
                  <c:v>3465.2774939489718</c:v>
                </c:pt>
                <c:pt idx="2053">
                  <c:v>3466.1844379489717</c:v>
                </c:pt>
                <c:pt idx="2054">
                  <c:v>3467.0913819489715</c:v>
                </c:pt>
                <c:pt idx="2055">
                  <c:v>3467.9983259489713</c:v>
                </c:pt>
                <c:pt idx="2056">
                  <c:v>3468.9052699489712</c:v>
                </c:pt>
                <c:pt idx="2057">
                  <c:v>3469.812213948971</c:v>
                </c:pt>
                <c:pt idx="2058">
                  <c:v>3470.7191579489709</c:v>
                </c:pt>
                <c:pt idx="2059">
                  <c:v>3471.6261019489707</c:v>
                </c:pt>
                <c:pt idx="2060">
                  <c:v>3472.5330459489705</c:v>
                </c:pt>
                <c:pt idx="2061">
                  <c:v>3475.2697126159705</c:v>
                </c:pt>
                <c:pt idx="2062">
                  <c:v>3479.3933237269707</c:v>
                </c:pt>
                <c:pt idx="2063">
                  <c:v>3484.3738792829708</c:v>
                </c:pt>
                <c:pt idx="2064">
                  <c:v>3489.354434838971</c:v>
                </c:pt>
                <c:pt idx="2065">
                  <c:v>3500.5652681689708</c:v>
                </c:pt>
                <c:pt idx="2066">
                  <c:v>3501.5455461689708</c:v>
                </c:pt>
                <c:pt idx="2067">
                  <c:v>3512.7563794989705</c:v>
                </c:pt>
                <c:pt idx="2068">
                  <c:v>3523.9672128289703</c:v>
                </c:pt>
                <c:pt idx="2069">
                  <c:v>3524.9474908289703</c:v>
                </c:pt>
                <c:pt idx="2070">
                  <c:v>3527.6372130509703</c:v>
                </c:pt>
                <c:pt idx="2071">
                  <c:v>3530.3269352729703</c:v>
                </c:pt>
                <c:pt idx="2072">
                  <c:v>3533.0166574949703</c:v>
                </c:pt>
                <c:pt idx="2073">
                  <c:v>3535.7063797169703</c:v>
                </c:pt>
                <c:pt idx="2074">
                  <c:v>3538.3961019389703</c:v>
                </c:pt>
                <c:pt idx="2075">
                  <c:v>3539.3763799389703</c:v>
                </c:pt>
                <c:pt idx="2076">
                  <c:v>3540.3566579389703</c:v>
                </c:pt>
                <c:pt idx="2077">
                  <c:v>3541.3369359389703</c:v>
                </c:pt>
                <c:pt idx="2078">
                  <c:v>3542.3172139389703</c:v>
                </c:pt>
                <c:pt idx="2079">
                  <c:v>3543.2974919389703</c:v>
                </c:pt>
                <c:pt idx="2080">
                  <c:v>3545.9872141609703</c:v>
                </c:pt>
                <c:pt idx="2081">
                  <c:v>3546.9674921609703</c:v>
                </c:pt>
                <c:pt idx="2082">
                  <c:v>3547.9477701609703</c:v>
                </c:pt>
                <c:pt idx="2083">
                  <c:v>3550.6374923829703</c:v>
                </c:pt>
                <c:pt idx="2084">
                  <c:v>3551.6177703829703</c:v>
                </c:pt>
                <c:pt idx="2085">
                  <c:v>3552.5980483829703</c:v>
                </c:pt>
                <c:pt idx="2086">
                  <c:v>3553.5783263829703</c:v>
                </c:pt>
                <c:pt idx="2087">
                  <c:v>3556.2680486049703</c:v>
                </c:pt>
                <c:pt idx="2088">
                  <c:v>3558.9577708269703</c:v>
                </c:pt>
                <c:pt idx="2089">
                  <c:v>3559.9380488269703</c:v>
                </c:pt>
                <c:pt idx="2090">
                  <c:v>3562.6277710489703</c:v>
                </c:pt>
                <c:pt idx="2091">
                  <c:v>3563.6080490489703</c:v>
                </c:pt>
                <c:pt idx="2092">
                  <c:v>3564.5883270489703</c:v>
                </c:pt>
                <c:pt idx="2093">
                  <c:v>3565.5686050489703</c:v>
                </c:pt>
                <c:pt idx="2094">
                  <c:v>3568.2583272709703</c:v>
                </c:pt>
                <c:pt idx="2095">
                  <c:v>3570.9480494929703</c:v>
                </c:pt>
                <c:pt idx="2096">
                  <c:v>3573.6377717149703</c:v>
                </c:pt>
                <c:pt idx="2097">
                  <c:v>3576.3274939369703</c:v>
                </c:pt>
                <c:pt idx="2098">
                  <c:v>3579.0172161589703</c:v>
                </c:pt>
                <c:pt idx="2099">
                  <c:v>3581.7069383809703</c:v>
                </c:pt>
                <c:pt idx="2100">
                  <c:v>3582.6872163809703</c:v>
                </c:pt>
                <c:pt idx="2101">
                  <c:v>3583.6674943809703</c:v>
                </c:pt>
                <c:pt idx="2102">
                  <c:v>3586.3572166029703</c:v>
                </c:pt>
                <c:pt idx="2103">
                  <c:v>3587.3374946029703</c:v>
                </c:pt>
                <c:pt idx="2104">
                  <c:v>3588.3177726029703</c:v>
                </c:pt>
                <c:pt idx="2105">
                  <c:v>3589.2980506029703</c:v>
                </c:pt>
                <c:pt idx="2106">
                  <c:v>3591.9877728249703</c:v>
                </c:pt>
                <c:pt idx="2107">
                  <c:v>3594.6774950469703</c:v>
                </c:pt>
                <c:pt idx="2108">
                  <c:v>3595.6577730469703</c:v>
                </c:pt>
                <c:pt idx="2109">
                  <c:v>3596.6380510469703</c:v>
                </c:pt>
                <c:pt idx="2110">
                  <c:v>3597.6183290469703</c:v>
                </c:pt>
                <c:pt idx="2111">
                  <c:v>3598.5986070469703</c:v>
                </c:pt>
                <c:pt idx="2112">
                  <c:v>3602.0494403799703</c:v>
                </c:pt>
                <c:pt idx="2113">
                  <c:v>3606.6544403799703</c:v>
                </c:pt>
                <c:pt idx="2114">
                  <c:v>3607.6347183799703</c:v>
                </c:pt>
                <c:pt idx="2115">
                  <c:v>3608.6149963799703</c:v>
                </c:pt>
                <c:pt idx="2116">
                  <c:v>3609.5952743799703</c:v>
                </c:pt>
                <c:pt idx="2117">
                  <c:v>3613.0533299359704</c:v>
                </c:pt>
                <c:pt idx="2118">
                  <c:v>3614.0336079359704</c:v>
                </c:pt>
                <c:pt idx="2119">
                  <c:v>3615.0138859359704</c:v>
                </c:pt>
                <c:pt idx="2120">
                  <c:v>3615.9941639359704</c:v>
                </c:pt>
                <c:pt idx="2121">
                  <c:v>3616.9744419359704</c:v>
                </c:pt>
                <c:pt idx="2122">
                  <c:v>3620.4324974919705</c:v>
                </c:pt>
                <c:pt idx="2123">
                  <c:v>3623.8905530479706</c:v>
                </c:pt>
                <c:pt idx="2124">
                  <c:v>3625.8597197149707</c:v>
                </c:pt>
                <c:pt idx="2125">
                  <c:v>3626.8399977149707</c:v>
                </c:pt>
                <c:pt idx="2126">
                  <c:v>3628.8091643819707</c:v>
                </c:pt>
                <c:pt idx="2127">
                  <c:v>3632.2672199379708</c:v>
                </c:pt>
                <c:pt idx="2128">
                  <c:v>3635.7252754939709</c:v>
                </c:pt>
                <c:pt idx="2129">
                  <c:v>3639.183331049971</c:v>
                </c:pt>
                <c:pt idx="2130">
                  <c:v>3640.163609049971</c:v>
                </c:pt>
                <c:pt idx="2131">
                  <c:v>3641.143887049971</c:v>
                </c:pt>
                <c:pt idx="2132">
                  <c:v>3642.124165049971</c:v>
                </c:pt>
                <c:pt idx="2133">
                  <c:v>3644.0933317169711</c:v>
                </c:pt>
                <c:pt idx="2134">
                  <c:v>3645.0736097169711</c:v>
                </c:pt>
                <c:pt idx="2135">
                  <c:v>3648.5316652729712</c:v>
                </c:pt>
                <c:pt idx="2136">
                  <c:v>3653.5122208289713</c:v>
                </c:pt>
                <c:pt idx="2137">
                  <c:v>3658.4927763849714</c:v>
                </c:pt>
                <c:pt idx="2138">
                  <c:v>3666.6758319409714</c:v>
                </c:pt>
                <c:pt idx="2139">
                  <c:v>3677.8866652709712</c:v>
                </c:pt>
                <c:pt idx="2140">
                  <c:v>3678.8669432709712</c:v>
                </c:pt>
                <c:pt idx="2141">
                  <c:v>3679.8472212709712</c:v>
                </c:pt>
                <c:pt idx="2142">
                  <c:v>3680.8274992709712</c:v>
                </c:pt>
                <c:pt idx="2143">
                  <c:v>3689.0105548269712</c:v>
                </c:pt>
                <c:pt idx="2144">
                  <c:v>3689.9908328269712</c:v>
                </c:pt>
                <c:pt idx="2145">
                  <c:v>3701.201666156971</c:v>
                </c:pt>
                <c:pt idx="2146">
                  <c:v>3707.2724994899709</c:v>
                </c:pt>
                <c:pt idx="2147">
                  <c:v>3708.2527774899709</c:v>
                </c:pt>
                <c:pt idx="2148">
                  <c:v>3709.2330554899709</c:v>
                </c:pt>
                <c:pt idx="2149">
                  <c:v>3710.2133334899709</c:v>
                </c:pt>
                <c:pt idx="2150">
                  <c:v>3714.8183334899709</c:v>
                </c:pt>
                <c:pt idx="2151">
                  <c:v>3715.7986114899709</c:v>
                </c:pt>
                <c:pt idx="2152">
                  <c:v>3716.7788894899709</c:v>
                </c:pt>
                <c:pt idx="2153">
                  <c:v>3721.759445045971</c:v>
                </c:pt>
                <c:pt idx="2154">
                  <c:v>3722.739723045971</c:v>
                </c:pt>
                <c:pt idx="2155">
                  <c:v>3725.429445267971</c:v>
                </c:pt>
                <c:pt idx="2156">
                  <c:v>3728.119167489971</c:v>
                </c:pt>
                <c:pt idx="2157">
                  <c:v>3730.808889711971</c:v>
                </c:pt>
                <c:pt idx="2158">
                  <c:v>3731.789167711971</c:v>
                </c:pt>
                <c:pt idx="2159">
                  <c:v>3735.240001044971</c:v>
                </c:pt>
                <c:pt idx="2160">
                  <c:v>3736.220279044971</c:v>
                </c:pt>
                <c:pt idx="2161">
                  <c:v>3737.200557044971</c:v>
                </c:pt>
                <c:pt idx="2162">
                  <c:v>3739.890279266971</c:v>
                </c:pt>
                <c:pt idx="2163">
                  <c:v>3740.870557266971</c:v>
                </c:pt>
                <c:pt idx="2164">
                  <c:v>3741.850835266971</c:v>
                </c:pt>
                <c:pt idx="2165">
                  <c:v>3742.831113266971</c:v>
                </c:pt>
                <c:pt idx="2166">
                  <c:v>3743.811391266971</c:v>
                </c:pt>
                <c:pt idx="2167">
                  <c:v>3744.791669266971</c:v>
                </c:pt>
                <c:pt idx="2168">
                  <c:v>3747.0000025999711</c:v>
                </c:pt>
                <c:pt idx="2169">
                  <c:v>3747.9802805999711</c:v>
                </c:pt>
                <c:pt idx="2170">
                  <c:v>3748.9605585999711</c:v>
                </c:pt>
                <c:pt idx="2171">
                  <c:v>3751.6972252669711</c:v>
                </c:pt>
                <c:pt idx="2172">
                  <c:v>3752.6775032669711</c:v>
                </c:pt>
                <c:pt idx="2173">
                  <c:v>3753.6577812669711</c:v>
                </c:pt>
                <c:pt idx="2174">
                  <c:v>3757.1158368229712</c:v>
                </c:pt>
                <c:pt idx="2175">
                  <c:v>3758.0961148229712</c:v>
                </c:pt>
                <c:pt idx="2176">
                  <c:v>3760.7858370449712</c:v>
                </c:pt>
                <c:pt idx="2177">
                  <c:v>3764.2366703779712</c:v>
                </c:pt>
                <c:pt idx="2178">
                  <c:v>3765.2169483779712</c:v>
                </c:pt>
                <c:pt idx="2179">
                  <c:v>3766.1972263779712</c:v>
                </c:pt>
                <c:pt idx="2180">
                  <c:v>3768.8869485999712</c:v>
                </c:pt>
                <c:pt idx="2181">
                  <c:v>3771.5766708219712</c:v>
                </c:pt>
                <c:pt idx="2182">
                  <c:v>3774.2663930439712</c:v>
                </c:pt>
                <c:pt idx="2183">
                  <c:v>3775.2466710439712</c:v>
                </c:pt>
                <c:pt idx="2184">
                  <c:v>3777.4550043769714</c:v>
                </c:pt>
                <c:pt idx="2185">
                  <c:v>3778.4352823769714</c:v>
                </c:pt>
                <c:pt idx="2186">
                  <c:v>3781.8861157099714</c:v>
                </c:pt>
                <c:pt idx="2187">
                  <c:v>3782.8663937099714</c:v>
                </c:pt>
                <c:pt idx="2188">
                  <c:v>3783.8466717099714</c:v>
                </c:pt>
                <c:pt idx="2189">
                  <c:v>3784.8269497099714</c:v>
                </c:pt>
                <c:pt idx="2190">
                  <c:v>3785.8072277099714</c:v>
                </c:pt>
                <c:pt idx="2191">
                  <c:v>3788.4969499319714</c:v>
                </c:pt>
                <c:pt idx="2192">
                  <c:v>3791.1866721539714</c:v>
                </c:pt>
                <c:pt idx="2193">
                  <c:v>3792.1669501539714</c:v>
                </c:pt>
                <c:pt idx="2194">
                  <c:v>3793.1472281539714</c:v>
                </c:pt>
                <c:pt idx="2195">
                  <c:v>3795.1163948209714</c:v>
                </c:pt>
                <c:pt idx="2196">
                  <c:v>3796.0966728209714</c:v>
                </c:pt>
                <c:pt idx="2197">
                  <c:v>3797.0769508209714</c:v>
                </c:pt>
                <c:pt idx="2198">
                  <c:v>3799.8136174879714</c:v>
                </c:pt>
                <c:pt idx="2199">
                  <c:v>3800.7938954879714</c:v>
                </c:pt>
                <c:pt idx="2200">
                  <c:v>3803.5305621549714</c:v>
                </c:pt>
                <c:pt idx="2201">
                  <c:v>3806.2672288219715</c:v>
                </c:pt>
                <c:pt idx="2202">
                  <c:v>3807.2475068219715</c:v>
                </c:pt>
                <c:pt idx="2203">
                  <c:v>3810.7055623779715</c:v>
                </c:pt>
                <c:pt idx="2204">
                  <c:v>3814.1563957109715</c:v>
                </c:pt>
                <c:pt idx="2205">
                  <c:v>3815.1366737109715</c:v>
                </c:pt>
                <c:pt idx="2206">
                  <c:v>3817.8263959329715</c:v>
                </c:pt>
                <c:pt idx="2207">
                  <c:v>3820.5161181549715</c:v>
                </c:pt>
                <c:pt idx="2208">
                  <c:v>3823.9669514879715</c:v>
                </c:pt>
                <c:pt idx="2209">
                  <c:v>3824.9472294879715</c:v>
                </c:pt>
                <c:pt idx="2210">
                  <c:v>3825.9275074879715</c:v>
                </c:pt>
                <c:pt idx="2211">
                  <c:v>3826.9077854879715</c:v>
                </c:pt>
                <c:pt idx="2212">
                  <c:v>3827.8880634879715</c:v>
                </c:pt>
                <c:pt idx="2213">
                  <c:v>3828.8683414879715</c:v>
                </c:pt>
                <c:pt idx="2214">
                  <c:v>3831.5580637099715</c:v>
                </c:pt>
                <c:pt idx="2215">
                  <c:v>3832.5383417099715</c:v>
                </c:pt>
                <c:pt idx="2216">
                  <c:v>3835.2280639319715</c:v>
                </c:pt>
                <c:pt idx="2217">
                  <c:v>3836.2083419319715</c:v>
                </c:pt>
                <c:pt idx="2218">
                  <c:v>3837.1886199319715</c:v>
                </c:pt>
                <c:pt idx="2219">
                  <c:v>3838.1688979319715</c:v>
                </c:pt>
                <c:pt idx="2220">
                  <c:v>3839.1491759319715</c:v>
                </c:pt>
                <c:pt idx="2221">
                  <c:v>3842.6072314879716</c:v>
                </c:pt>
                <c:pt idx="2222">
                  <c:v>3843.5875094879716</c:v>
                </c:pt>
                <c:pt idx="2223">
                  <c:v>3844.5677874879716</c:v>
                </c:pt>
                <c:pt idx="2224">
                  <c:v>3847.2575097099716</c:v>
                </c:pt>
                <c:pt idx="2225">
                  <c:v>3848.2377877099716</c:v>
                </c:pt>
                <c:pt idx="2226">
                  <c:v>3849.2180657099716</c:v>
                </c:pt>
                <c:pt idx="2227">
                  <c:v>3850.1983437099716</c:v>
                </c:pt>
                <c:pt idx="2228">
                  <c:v>3851.1786217099716</c:v>
                </c:pt>
                <c:pt idx="2229">
                  <c:v>3852.1588997099716</c:v>
                </c:pt>
                <c:pt idx="2230">
                  <c:v>3854.8955663769716</c:v>
                </c:pt>
                <c:pt idx="2231">
                  <c:v>3856.8647330439717</c:v>
                </c:pt>
                <c:pt idx="2232">
                  <c:v>3857.8450110439717</c:v>
                </c:pt>
                <c:pt idx="2233">
                  <c:v>3858.8252890439717</c:v>
                </c:pt>
                <c:pt idx="2234">
                  <c:v>3861.5619557109717</c:v>
                </c:pt>
                <c:pt idx="2235">
                  <c:v>3864.2986223779717</c:v>
                </c:pt>
                <c:pt idx="2236">
                  <c:v>3865.2789003779717</c:v>
                </c:pt>
                <c:pt idx="2237">
                  <c:v>3866.2591783779717</c:v>
                </c:pt>
                <c:pt idx="2238">
                  <c:v>3867.2394563779717</c:v>
                </c:pt>
                <c:pt idx="2239">
                  <c:v>3869.9761230449717</c:v>
                </c:pt>
                <c:pt idx="2240">
                  <c:v>3871.9452897119718</c:v>
                </c:pt>
                <c:pt idx="2241">
                  <c:v>3872.9255677119718</c:v>
                </c:pt>
                <c:pt idx="2242">
                  <c:v>3875.6622343789718</c:v>
                </c:pt>
                <c:pt idx="2243">
                  <c:v>3876.6425123789718</c:v>
                </c:pt>
                <c:pt idx="2244">
                  <c:v>3879.3791790459718</c:v>
                </c:pt>
                <c:pt idx="2245">
                  <c:v>3880.3594570459718</c:v>
                </c:pt>
                <c:pt idx="2246">
                  <c:v>3883.0961237129718</c:v>
                </c:pt>
                <c:pt idx="2247">
                  <c:v>3885.7858459349718</c:v>
                </c:pt>
                <c:pt idx="2248">
                  <c:v>3886.7661239349718</c:v>
                </c:pt>
                <c:pt idx="2249">
                  <c:v>3887.7464019349718</c:v>
                </c:pt>
                <c:pt idx="2250">
                  <c:v>3890.4830686019718</c:v>
                </c:pt>
                <c:pt idx="2251">
                  <c:v>3893.2197352689718</c:v>
                </c:pt>
                <c:pt idx="2252">
                  <c:v>3895.9094574909718</c:v>
                </c:pt>
                <c:pt idx="2253">
                  <c:v>3899.3602908239718</c:v>
                </c:pt>
                <c:pt idx="2254">
                  <c:v>3901.568624156972</c:v>
                </c:pt>
                <c:pt idx="2255">
                  <c:v>3904.258346378972</c:v>
                </c:pt>
                <c:pt idx="2256">
                  <c:v>3905.238624378972</c:v>
                </c:pt>
                <c:pt idx="2257">
                  <c:v>3907.928346600972</c:v>
                </c:pt>
                <c:pt idx="2258">
                  <c:v>3908.908624600972</c:v>
                </c:pt>
                <c:pt idx="2259">
                  <c:v>3909.888902600972</c:v>
                </c:pt>
                <c:pt idx="2260">
                  <c:v>3910.869180600972</c:v>
                </c:pt>
                <c:pt idx="2261">
                  <c:v>3911.849458600972</c:v>
                </c:pt>
                <c:pt idx="2262">
                  <c:v>3912.829736600972</c:v>
                </c:pt>
                <c:pt idx="2263">
                  <c:v>3913.810014600972</c:v>
                </c:pt>
                <c:pt idx="2264">
                  <c:v>3914.790292600972</c:v>
                </c:pt>
                <c:pt idx="2265">
                  <c:v>3915.770570600972</c:v>
                </c:pt>
                <c:pt idx="2266">
                  <c:v>3916.7508486009719</c:v>
                </c:pt>
                <c:pt idx="2267">
                  <c:v>3919.487515267972</c:v>
                </c:pt>
                <c:pt idx="2268">
                  <c:v>3922.224181934972</c:v>
                </c:pt>
                <c:pt idx="2269">
                  <c:v>3923.204459934972</c:v>
                </c:pt>
                <c:pt idx="2270">
                  <c:v>3924.184737934972</c:v>
                </c:pt>
                <c:pt idx="2271">
                  <c:v>3925.165015934972</c:v>
                </c:pt>
                <c:pt idx="2272">
                  <c:v>3926.145293934972</c:v>
                </c:pt>
                <c:pt idx="2273">
                  <c:v>3927.0522379349718</c:v>
                </c:pt>
                <c:pt idx="2274">
                  <c:v>3927.9591819349716</c:v>
                </c:pt>
                <c:pt idx="2275">
                  <c:v>3928.8661259349715</c:v>
                </c:pt>
                <c:pt idx="2276">
                  <c:v>3929.7730699349713</c:v>
                </c:pt>
                <c:pt idx="2277">
                  <c:v>3930.6800139349712</c:v>
                </c:pt>
                <c:pt idx="2278">
                  <c:v>3931.586957934971</c:v>
                </c:pt>
                <c:pt idx="2279">
                  <c:v>3932.4939019349708</c:v>
                </c:pt>
                <c:pt idx="2280">
                  <c:v>3933.4008459349707</c:v>
                </c:pt>
                <c:pt idx="2281">
                  <c:v>3934.3077899349705</c:v>
                </c:pt>
                <c:pt idx="2282">
                  <c:v>3935.2147339349704</c:v>
                </c:pt>
                <c:pt idx="2283">
                  <c:v>3936.1216779349702</c:v>
                </c:pt>
                <c:pt idx="2284">
                  <c:v>3937.02862193497</c:v>
                </c:pt>
                <c:pt idx="2285">
                  <c:v>3937.9355659349699</c:v>
                </c:pt>
                <c:pt idx="2286">
                  <c:v>3938.8425099349697</c:v>
                </c:pt>
                <c:pt idx="2287">
                  <c:v>3939.7494539349696</c:v>
                </c:pt>
                <c:pt idx="2288">
                  <c:v>3940.6563979349694</c:v>
                </c:pt>
                <c:pt idx="2289">
                  <c:v>3941.5633419349692</c:v>
                </c:pt>
                <c:pt idx="2290">
                  <c:v>3942.4702859349691</c:v>
                </c:pt>
                <c:pt idx="2291">
                  <c:v>3944.4394526019692</c:v>
                </c:pt>
                <c:pt idx="2292">
                  <c:v>3947.1761192689692</c:v>
                </c:pt>
                <c:pt idx="2293">
                  <c:v>3951.2997303799693</c:v>
                </c:pt>
                <c:pt idx="2294">
                  <c:v>3956.2802859359695</c:v>
                </c:pt>
                <c:pt idx="2295">
                  <c:v>3960.4038970469696</c:v>
                </c:pt>
                <c:pt idx="2296">
                  <c:v>3965.3844526029698</c:v>
                </c:pt>
                <c:pt idx="2297">
                  <c:v>3969.9894526029698</c:v>
                </c:pt>
                <c:pt idx="2298">
                  <c:v>3972.6791748249698</c:v>
                </c:pt>
                <c:pt idx="2299">
                  <c:v>3978.7500081579697</c:v>
                </c:pt>
                <c:pt idx="2300">
                  <c:v>3979.7302861579697</c:v>
                </c:pt>
                <c:pt idx="2301">
                  <c:v>3980.7105641579697</c:v>
                </c:pt>
                <c:pt idx="2302">
                  <c:v>3981.6908421579697</c:v>
                </c:pt>
                <c:pt idx="2303">
                  <c:v>3982.6711201579697</c:v>
                </c:pt>
                <c:pt idx="2304">
                  <c:v>3985.3608423799697</c:v>
                </c:pt>
                <c:pt idx="2305">
                  <c:v>3986.3411203799697</c:v>
                </c:pt>
                <c:pt idx="2306">
                  <c:v>3987.3213983799697</c:v>
                </c:pt>
                <c:pt idx="2307">
                  <c:v>3988.3016763799696</c:v>
                </c:pt>
                <c:pt idx="2308">
                  <c:v>3989.2819543799696</c:v>
                </c:pt>
                <c:pt idx="2309">
                  <c:v>3991.9716766019696</c:v>
                </c:pt>
                <c:pt idx="2310">
                  <c:v>3992.9519546019696</c:v>
                </c:pt>
                <c:pt idx="2311">
                  <c:v>3993.9322326019696</c:v>
                </c:pt>
                <c:pt idx="2312">
                  <c:v>3995.9013992689697</c:v>
                </c:pt>
                <c:pt idx="2313">
                  <c:v>3996.8816772689697</c:v>
                </c:pt>
                <c:pt idx="2314">
                  <c:v>3997.8619552689697</c:v>
                </c:pt>
                <c:pt idx="2315">
                  <c:v>4000.5986219359697</c:v>
                </c:pt>
                <c:pt idx="2316">
                  <c:v>4001.5788999359697</c:v>
                </c:pt>
                <c:pt idx="2317">
                  <c:v>4003.5480666029698</c:v>
                </c:pt>
                <c:pt idx="2318">
                  <c:v>4004.5283446029698</c:v>
                </c:pt>
                <c:pt idx="2319">
                  <c:v>4005.5086226029698</c:v>
                </c:pt>
                <c:pt idx="2320">
                  <c:v>4006.4889006029698</c:v>
                </c:pt>
                <c:pt idx="2321">
                  <c:v>4008.4580672699699</c:v>
                </c:pt>
                <c:pt idx="2322">
                  <c:v>4009.4383452699699</c:v>
                </c:pt>
                <c:pt idx="2323">
                  <c:v>4011.40751193697</c:v>
                </c:pt>
                <c:pt idx="2324">
                  <c:v>4012.38778993697</c:v>
                </c:pt>
                <c:pt idx="2325">
                  <c:v>4014.35695660397</c:v>
                </c:pt>
                <c:pt idx="2326">
                  <c:v>4015.33723460397</c:v>
                </c:pt>
                <c:pt idx="2327">
                  <c:v>4016.31751260397</c:v>
                </c:pt>
                <c:pt idx="2328">
                  <c:v>4018.2866792709701</c:v>
                </c:pt>
                <c:pt idx="2329">
                  <c:v>4020.2558459379702</c:v>
                </c:pt>
                <c:pt idx="2330">
                  <c:v>4022.2250126049703</c:v>
                </c:pt>
                <c:pt idx="2331">
                  <c:v>4024.1941792719704</c:v>
                </c:pt>
                <c:pt idx="2332">
                  <c:v>4025.1744572719704</c:v>
                </c:pt>
                <c:pt idx="2333">
                  <c:v>4027.1436239389704</c:v>
                </c:pt>
                <c:pt idx="2334">
                  <c:v>4028.1239019389704</c:v>
                </c:pt>
                <c:pt idx="2335">
                  <c:v>4029.1041799389704</c:v>
                </c:pt>
                <c:pt idx="2336">
                  <c:v>4030.0844579389704</c:v>
                </c:pt>
                <c:pt idx="2337">
                  <c:v>4032.0536246059705</c:v>
                </c:pt>
                <c:pt idx="2338">
                  <c:v>4033.0339026059705</c:v>
                </c:pt>
                <c:pt idx="2339">
                  <c:v>4035.0030692729706</c:v>
                </c:pt>
                <c:pt idx="2340">
                  <c:v>4036.9722359399707</c:v>
                </c:pt>
                <c:pt idx="2341">
                  <c:v>4038.9414026069708</c:v>
                </c:pt>
                <c:pt idx="2342">
                  <c:v>4039.9216806069708</c:v>
                </c:pt>
                <c:pt idx="2343">
                  <c:v>4040.9019586069708</c:v>
                </c:pt>
                <c:pt idx="2344">
                  <c:v>4042.8711252739708</c:v>
                </c:pt>
                <c:pt idx="2345">
                  <c:v>4043.8514032739708</c:v>
                </c:pt>
                <c:pt idx="2346">
                  <c:v>4044.8316812739708</c:v>
                </c:pt>
                <c:pt idx="2347">
                  <c:v>4046.8008479409709</c:v>
                </c:pt>
                <c:pt idx="2348">
                  <c:v>4047.7811259409709</c:v>
                </c:pt>
                <c:pt idx="2349">
                  <c:v>4048.7614039409709</c:v>
                </c:pt>
                <c:pt idx="2350">
                  <c:v>4049.7416819409709</c:v>
                </c:pt>
                <c:pt idx="2351">
                  <c:v>4050.7219599409709</c:v>
                </c:pt>
                <c:pt idx="2352">
                  <c:v>4051.7022379409709</c:v>
                </c:pt>
                <c:pt idx="2353">
                  <c:v>4052.6825159409709</c:v>
                </c:pt>
                <c:pt idx="2354">
                  <c:v>4053.5894599409708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EF-44F8-BCE0-BCBBAFFA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98016"/>
        <c:axId val="1289502816"/>
      </c:scatterChart>
      <c:valAx>
        <c:axId val="1289498016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Travel distance (km)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207263835610292"/>
              <c:y val="0.9130054470753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89502816"/>
        <c:crosses val="autoZero"/>
        <c:crossBetween val="midCat"/>
        <c:majorUnit val="2000"/>
        <c:dispUnits>
          <c:builtInUnit val="thousands"/>
        </c:dispUnits>
      </c:valAx>
      <c:valAx>
        <c:axId val="128950281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CO2 emission (kg)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89498016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247795948583348"/>
          <c:y val="5.6301641903272935E-2"/>
          <c:w val="0.2094308724229984"/>
          <c:h val="0.12312846064957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76918802335313"/>
          <c:y val="5.3361079566831789E-2"/>
          <c:w val="0.7607115692519284"/>
          <c:h val="0.84001378144417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4553021700045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E9-443D-8EEE-24B620DEC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'Fig2'!$R$1:$S$1</c:f>
              <c:strCache>
                <c:ptCount val="2"/>
                <c:pt idx="0">
                  <c:v>Pretimed</c:v>
                </c:pt>
                <c:pt idx="1">
                  <c:v>Adaptive</c:v>
                </c:pt>
              </c:strCache>
            </c:strRef>
          </c:cat>
          <c:val>
            <c:numRef>
              <c:f>'Fig2'!$R$14:$S$14</c:f>
              <c:numCache>
                <c:formatCode>0.00_ </c:formatCode>
                <c:ptCount val="2"/>
                <c:pt idx="0">
                  <c:v>22.67835997548946</c:v>
                </c:pt>
                <c:pt idx="1">
                  <c:v>26.547718322750452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9-443D-8EEE-24B620DE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422783"/>
        <c:axId val="1348402143"/>
      </c:barChart>
      <c:catAx>
        <c:axId val="134842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48402143"/>
        <c:crosses val="autoZero"/>
        <c:auto val="1"/>
        <c:lblAlgn val="ctr"/>
        <c:lblOffset val="100"/>
        <c:noMultiLvlLbl val="0"/>
      </c:catAx>
      <c:valAx>
        <c:axId val="13484021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Speed (km/h)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643360990806697E-2"/>
              <c:y val="0.31323603053155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4842278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9439440316023"/>
          <c:y val="5.3361079566831789E-2"/>
          <c:w val="0.74813053477608826"/>
          <c:h val="0.84001378144417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'Fig2'!$R$1:$S$1</c:f>
              <c:strCache>
                <c:ptCount val="2"/>
                <c:pt idx="0">
                  <c:v>Pretimed</c:v>
                </c:pt>
                <c:pt idx="1">
                  <c:v>Adaptive</c:v>
                </c:pt>
              </c:strCache>
            </c:strRef>
          </c:cat>
          <c:val>
            <c:numRef>
              <c:f>'Fig2'!$R$15:$S$15</c:f>
              <c:numCache>
                <c:formatCode>0.00_ </c:formatCode>
                <c:ptCount val="2"/>
                <c:pt idx="0">
                  <c:v>4.8509715397209616</c:v>
                </c:pt>
                <c:pt idx="1">
                  <c:v>4.0535894599409712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8-4F79-9061-EF788AB3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422783"/>
        <c:axId val="1348402143"/>
      </c:barChart>
      <c:catAx>
        <c:axId val="134842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48402143"/>
        <c:crosses val="autoZero"/>
        <c:auto val="1"/>
        <c:lblAlgn val="ctr"/>
        <c:lblOffset val="100"/>
        <c:noMultiLvlLbl val="0"/>
      </c:catAx>
      <c:valAx>
        <c:axId val="13484021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CO2 emission (kg)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6168220447682619E-2"/>
              <c:y val="0.25800750416441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4842278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94444444444451E-2"/>
          <c:y val="3.8495188101487311E-2"/>
          <c:w val="0.85977077865266838"/>
          <c:h val="0.8002681160917877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Fig2mode!$G$1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Fig2mode!$E$2:$E$16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Fig2mode!$G$2:$G$16</c:f>
              <c:numCache>
                <c:formatCode>0.00_ </c:formatCode>
                <c:ptCount val="15"/>
                <c:pt idx="0">
                  <c:v>14.716666666666667</c:v>
                </c:pt>
                <c:pt idx="1">
                  <c:v>6.7833333333333332</c:v>
                </c:pt>
                <c:pt idx="2">
                  <c:v>8.5666666666666664</c:v>
                </c:pt>
                <c:pt idx="3">
                  <c:v>2.7333333333333334</c:v>
                </c:pt>
                <c:pt idx="4">
                  <c:v>0.75</c:v>
                </c:pt>
                <c:pt idx="5">
                  <c:v>0.4</c:v>
                </c:pt>
                <c:pt idx="6">
                  <c:v>0.35</c:v>
                </c:pt>
                <c:pt idx="7">
                  <c:v>0.56666666666666665</c:v>
                </c:pt>
                <c:pt idx="8">
                  <c:v>2.5333333333333332</c:v>
                </c:pt>
                <c:pt idx="9">
                  <c:v>1.0333333333333334</c:v>
                </c:pt>
                <c:pt idx="10">
                  <c:v>0.41666666666666669</c:v>
                </c:pt>
                <c:pt idx="11">
                  <c:v>0.25</c:v>
                </c:pt>
                <c:pt idx="12">
                  <c:v>0.05</c:v>
                </c:pt>
                <c:pt idx="13">
                  <c:v>8.3333333333333329E-2</c:v>
                </c:pt>
                <c:pt idx="14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F-43F6-9D3D-FCE90C9CEC53}"/>
            </c:ext>
          </c:extLst>
        </c:ser>
        <c:ser>
          <c:idx val="0"/>
          <c:order val="1"/>
          <c:tx>
            <c:strRef>
              <c:f>Fig2mode!$F$1</c:f>
              <c:strCache>
                <c:ptCount val="1"/>
                <c:pt idx="0">
                  <c:v>Pretimed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16.47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1EE-4A47-BDAF-78E978E81B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1EE-4A47-BDAF-78E978E81B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4.68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1EE-4A47-BDAF-78E978E81B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4.27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1EE-4A47-BDAF-78E978E81B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1.83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1EE-4A47-BDAF-78E978E81B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0.88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1EE-4A47-BDAF-78E978E81B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0.58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1EE-4A47-BDAF-78E978E81B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0.18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1EE-4A47-BDAF-78E978E81B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1.15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1EE-4A47-BDAF-78E978E81B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0.87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1EE-4A47-BDAF-78E978E81B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0.97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1EE-4A47-BDAF-78E978E81B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/>
                      <a:t>0.67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1EE-4A47-BDAF-78E978E81B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altLang="zh-CN"/>
                      <a:t>0.28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1EE-4A47-BDAF-78E978E81B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1EE-4A47-BDAF-78E978E81B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altLang="zh-CN"/>
                      <a:t>0.05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1EE-4A47-BDAF-78E978E81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Fig2mode!$E$2:$E$16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Fig2mode!$F$2:$F$16</c:f>
              <c:numCache>
                <c:formatCode>0.00_ </c:formatCode>
                <c:ptCount val="15"/>
                <c:pt idx="0">
                  <c:v>-16.466666666666665</c:v>
                </c:pt>
                <c:pt idx="1">
                  <c:v>-13</c:v>
                </c:pt>
                <c:pt idx="2">
                  <c:v>-4.6833333333333336</c:v>
                </c:pt>
                <c:pt idx="3">
                  <c:v>-4.2666666666666666</c:v>
                </c:pt>
                <c:pt idx="4">
                  <c:v>-1.8333333333333333</c:v>
                </c:pt>
                <c:pt idx="5">
                  <c:v>-0.8833333333333333</c:v>
                </c:pt>
                <c:pt idx="6">
                  <c:v>-0.58333333333333337</c:v>
                </c:pt>
                <c:pt idx="7">
                  <c:v>-0.18333333333333332</c:v>
                </c:pt>
                <c:pt idx="8">
                  <c:v>-1.1499999999999999</c:v>
                </c:pt>
                <c:pt idx="9">
                  <c:v>-0.8666666666666667</c:v>
                </c:pt>
                <c:pt idx="10">
                  <c:v>-0.96666666666666667</c:v>
                </c:pt>
                <c:pt idx="11">
                  <c:v>-0.66666666666666663</c:v>
                </c:pt>
                <c:pt idx="12">
                  <c:v>-0.28333333333333333</c:v>
                </c:pt>
                <c:pt idx="13">
                  <c:v>-0.1</c:v>
                </c:pt>
                <c:pt idx="1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3F6-9D3D-FCE90C9C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7246223"/>
        <c:axId val="597248143"/>
      </c:barChart>
      <c:catAx>
        <c:axId val="59724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Vehicle operation mode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7248143"/>
        <c:crosses val="autoZero"/>
        <c:auto val="1"/>
        <c:lblAlgn val="ctr"/>
        <c:lblOffset val="100"/>
        <c:noMultiLvlLbl val="0"/>
      </c:catAx>
      <c:valAx>
        <c:axId val="5972481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Travel time (Minutes)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72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09144849925473"/>
          <c:y val="0.89474651629541646"/>
          <c:w val="0.42492804024496938"/>
          <c:h val="7.031296905742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5E-2"/>
          <c:y val="3.8495066110542618E-2"/>
          <c:w val="0.85977077865266838"/>
          <c:h val="0.8002681160917877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Fig2mode!$G$1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Fig2mode!$E$2:$E$16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Fig2mode!$I$2:$I$16</c:f>
              <c:numCache>
                <c:formatCode>0_ </c:formatCode>
                <c:ptCount val="15"/>
                <c:pt idx="0">
                  <c:v>865.58527777777783</c:v>
                </c:pt>
                <c:pt idx="1">
                  <c:v>369.12638888888887</c:v>
                </c:pt>
                <c:pt idx="2">
                  <c:v>1012.1516666666668</c:v>
                </c:pt>
                <c:pt idx="3">
                  <c:v>448.81333333333333</c:v>
                </c:pt>
                <c:pt idx="4">
                  <c:v>155.61250000000001</c:v>
                </c:pt>
                <c:pt idx="5">
                  <c:v>98.966666666666669</c:v>
                </c:pt>
                <c:pt idx="6">
                  <c:v>104.59166666666665</c:v>
                </c:pt>
                <c:pt idx="7">
                  <c:v>75.083333333333343</c:v>
                </c:pt>
                <c:pt idx="8">
                  <c:v>408.83777777777777</c:v>
                </c:pt>
                <c:pt idx="9">
                  <c:v>213.95166666666665</c:v>
                </c:pt>
                <c:pt idx="10">
                  <c:v>115.12500000000001</c:v>
                </c:pt>
                <c:pt idx="11">
                  <c:v>91.0625</c:v>
                </c:pt>
                <c:pt idx="12">
                  <c:v>24.549166666666665</c:v>
                </c:pt>
                <c:pt idx="13">
                  <c:v>56.054166666666667</c:v>
                </c:pt>
                <c:pt idx="14">
                  <c:v>14.078333333333333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1C3-B3B5-66016E0898E6}"/>
            </c:ext>
          </c:extLst>
        </c:ser>
        <c:ser>
          <c:idx val="0"/>
          <c:order val="1"/>
          <c:tx>
            <c:strRef>
              <c:f>Fig2mode!$F$1</c:f>
              <c:strCache>
                <c:ptCount val="1"/>
                <c:pt idx="0">
                  <c:v>Pretimed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969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72B-4418-A929-F555EF42AB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707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72B-4418-A929-F555EF42AB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553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72B-4418-A929-F555EF42AB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701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72B-4418-A929-F555EF42AB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380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72B-4418-A929-F555EF42AB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72B-4418-A929-F555EF42AB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72B-4418-A929-F555EF42AB7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72B-4418-A929-F555EF42AB7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186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72B-4418-A929-F555EF42AB7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72B-4418-A929-F555EF42AB7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72B-4418-A929-F555EF42AB7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/>
                      <a:t>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72B-4418-A929-F555EF42AB7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altLang="zh-CN"/>
                      <a:t>139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72B-4418-A929-F555EF42AB7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altLang="zh-CN"/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72B-4418-A929-F555EF42AB7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altLang="zh-CN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72B-4418-A929-F555EF42AB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Fig2mode!$E$2:$E$16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Fig2mode!$H$2:$H$16</c:f>
              <c:numCache>
                <c:formatCode>0_ </c:formatCode>
                <c:ptCount val="15"/>
                <c:pt idx="0">
                  <c:v>-968.51444444444451</c:v>
                </c:pt>
                <c:pt idx="1">
                  <c:v>-707.41666666666663</c:v>
                </c:pt>
                <c:pt idx="2">
                  <c:v>-553.33583333333331</c:v>
                </c:pt>
                <c:pt idx="3">
                  <c:v>-700.5866666666667</c:v>
                </c:pt>
                <c:pt idx="4">
                  <c:v>-380.38611111111112</c:v>
                </c:pt>
                <c:pt idx="5">
                  <c:v>-218.55138888888888</c:v>
                </c:pt>
                <c:pt idx="6">
                  <c:v>-174.31944444444443</c:v>
                </c:pt>
                <c:pt idx="7">
                  <c:v>-24.291666666666668</c:v>
                </c:pt>
                <c:pt idx="8">
                  <c:v>-185.59083333333334</c:v>
                </c:pt>
                <c:pt idx="9">
                  <c:v>-179.44333333333333</c:v>
                </c:pt>
                <c:pt idx="10">
                  <c:v>-267.09000000000003</c:v>
                </c:pt>
                <c:pt idx="11">
                  <c:v>-242.83333333333334</c:v>
                </c:pt>
                <c:pt idx="12">
                  <c:v>-139.11194444444442</c:v>
                </c:pt>
                <c:pt idx="13">
                  <c:v>-67.265000000000001</c:v>
                </c:pt>
                <c:pt idx="14">
                  <c:v>-42.234999999999999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1C3-B3B5-66016E08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7246223"/>
        <c:axId val="597248143"/>
      </c:barChart>
      <c:catAx>
        <c:axId val="59724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Vehicle operation mode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7248143"/>
        <c:crosses val="autoZero"/>
        <c:auto val="1"/>
        <c:lblAlgn val="ctr"/>
        <c:lblOffset val="100"/>
        <c:noMultiLvlLbl val="0"/>
      </c:catAx>
      <c:valAx>
        <c:axId val="5972481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 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72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06848007635411"/>
          <c:y val="0.89054798736738694"/>
          <c:w val="0.42492804024496938"/>
          <c:h val="7.031296905742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4357775590552"/>
          <c:y val="5.0925925925925923E-2"/>
          <c:w val="0.75258263615485566"/>
          <c:h val="0.80148451838257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75000"/>
                  <a:alpha val="96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301884868018442"/>
                  <c:y val="-0.56217163398987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[1]Sheet1!$F$2:$F$102</c:f>
              <c:numCache>
                <c:formatCode>General</c:formatCode>
                <c:ptCount val="101"/>
                <c:pt idx="0">
                  <c:v>3080953.2926931698</c:v>
                </c:pt>
                <c:pt idx="1">
                  <c:v>2006707.2396625839</c:v>
                </c:pt>
                <c:pt idx="2">
                  <c:v>1920546.6594750434</c:v>
                </c:pt>
                <c:pt idx="3">
                  <c:v>1155911.7154822312</c:v>
                </c:pt>
                <c:pt idx="4">
                  <c:v>1071014.5700393179</c:v>
                </c:pt>
                <c:pt idx="5">
                  <c:v>1012403.7954777144</c:v>
                </c:pt>
                <c:pt idx="6">
                  <c:v>976473.4052457884</c:v>
                </c:pt>
                <c:pt idx="7">
                  <c:v>818764.28000512347</c:v>
                </c:pt>
                <c:pt idx="8">
                  <c:v>815968.46261335351</c:v>
                </c:pt>
                <c:pt idx="9">
                  <c:v>777308.42913622595</c:v>
                </c:pt>
                <c:pt idx="10">
                  <c:v>756344.62007677276</c:v>
                </c:pt>
                <c:pt idx="11">
                  <c:v>754894.99755040742</c:v>
                </c:pt>
                <c:pt idx="12">
                  <c:v>740819.31340545695</c:v>
                </c:pt>
                <c:pt idx="13">
                  <c:v>732819.21869760472</c:v>
                </c:pt>
                <c:pt idx="14">
                  <c:v>717221.29007483646</c:v>
                </c:pt>
                <c:pt idx="15">
                  <c:v>693961.47222245671</c:v>
                </c:pt>
                <c:pt idx="16">
                  <c:v>679101.65899305884</c:v>
                </c:pt>
                <c:pt idx="17">
                  <c:v>669786.99512924068</c:v>
                </c:pt>
                <c:pt idx="18">
                  <c:v>629852.88180915453</c:v>
                </c:pt>
                <c:pt idx="19">
                  <c:v>603238.8363598641</c:v>
                </c:pt>
                <c:pt idx="20">
                  <c:v>553606.93837053329</c:v>
                </c:pt>
                <c:pt idx="21">
                  <c:v>536288.30415530596</c:v>
                </c:pt>
                <c:pt idx="22">
                  <c:v>528159.97841769271</c:v>
                </c:pt>
                <c:pt idx="23">
                  <c:v>508838.63939667493</c:v>
                </c:pt>
                <c:pt idx="24">
                  <c:v>496472.43561221845</c:v>
                </c:pt>
                <c:pt idx="25">
                  <c:v>494421.43042641878</c:v>
                </c:pt>
                <c:pt idx="26">
                  <c:v>487697.69191094674</c:v>
                </c:pt>
                <c:pt idx="27">
                  <c:v>481241.56656886201</c:v>
                </c:pt>
                <c:pt idx="28">
                  <c:v>476628.31048391759</c:v>
                </c:pt>
                <c:pt idx="29">
                  <c:v>474917.41784757748</c:v>
                </c:pt>
                <c:pt idx="30">
                  <c:v>469073.57524059154</c:v>
                </c:pt>
                <c:pt idx="31">
                  <c:v>444601.23732019495</c:v>
                </c:pt>
                <c:pt idx="32">
                  <c:v>434185.62238141336</c:v>
                </c:pt>
                <c:pt idx="33">
                  <c:v>420870.10774959158</c:v>
                </c:pt>
                <c:pt idx="34">
                  <c:v>408691.64670425793</c:v>
                </c:pt>
                <c:pt idx="35">
                  <c:v>390668.23969099578</c:v>
                </c:pt>
                <c:pt idx="36">
                  <c:v>388499.0107767703</c:v>
                </c:pt>
                <c:pt idx="37">
                  <c:v>386448.01761435997</c:v>
                </c:pt>
                <c:pt idx="38">
                  <c:v>374477.31185586005</c:v>
                </c:pt>
                <c:pt idx="39">
                  <c:v>370482.63661996089</c:v>
                </c:pt>
                <c:pt idx="40">
                  <c:v>364784.72827132791</c:v>
                </c:pt>
                <c:pt idx="41">
                  <c:v>354019.04776344728</c:v>
                </c:pt>
                <c:pt idx="42">
                  <c:v>352925.89641066641</c:v>
                </c:pt>
                <c:pt idx="43">
                  <c:v>332130.23738614842</c:v>
                </c:pt>
                <c:pt idx="44">
                  <c:v>330243.51519647054</c:v>
                </c:pt>
                <c:pt idx="45">
                  <c:v>326194.64815758262</c:v>
                </c:pt>
                <c:pt idx="46">
                  <c:v>321646.36801623181</c:v>
                </c:pt>
                <c:pt idx="47">
                  <c:v>320632.07836460555</c:v>
                </c:pt>
                <c:pt idx="48">
                  <c:v>320571.85505432449</c:v>
                </c:pt>
                <c:pt idx="49">
                  <c:v>313427.4013956245</c:v>
                </c:pt>
                <c:pt idx="50">
                  <c:v>303431.51018011197</c:v>
                </c:pt>
                <c:pt idx="51">
                  <c:v>295772.88276873808</c:v>
                </c:pt>
                <c:pt idx="52">
                  <c:v>276837.52389034256</c:v>
                </c:pt>
                <c:pt idx="53">
                  <c:v>265143.3049178673</c:v>
                </c:pt>
                <c:pt idx="54">
                  <c:v>261588.16597439442</c:v>
                </c:pt>
                <c:pt idx="55">
                  <c:v>260129.67752098199</c:v>
                </c:pt>
                <c:pt idx="56">
                  <c:v>233360.10635085311</c:v>
                </c:pt>
                <c:pt idx="57">
                  <c:v>225601.77279652562</c:v>
                </c:pt>
                <c:pt idx="58">
                  <c:v>207180.17048647581</c:v>
                </c:pt>
                <c:pt idx="59">
                  <c:v>206612.67514824029</c:v>
                </c:pt>
                <c:pt idx="60">
                  <c:v>203272.60837882571</c:v>
                </c:pt>
                <c:pt idx="61">
                  <c:v>197376.64545887988</c:v>
                </c:pt>
                <c:pt idx="62">
                  <c:v>194123.97894675191</c:v>
                </c:pt>
                <c:pt idx="63">
                  <c:v>193186.53719548229</c:v>
                </c:pt>
                <c:pt idx="64">
                  <c:v>192292.76813943405</c:v>
                </c:pt>
                <c:pt idx="65">
                  <c:v>187136.47411537729</c:v>
                </c:pt>
                <c:pt idx="66">
                  <c:v>186864.85615873057</c:v>
                </c:pt>
                <c:pt idx="67">
                  <c:v>184600.41036125552</c:v>
                </c:pt>
                <c:pt idx="68">
                  <c:v>183252.45548432413</c:v>
                </c:pt>
                <c:pt idx="69">
                  <c:v>182197.34127574973</c:v>
                </c:pt>
                <c:pt idx="70">
                  <c:v>180493.35334521811</c:v>
                </c:pt>
                <c:pt idx="71">
                  <c:v>179574.9755727239</c:v>
                </c:pt>
                <c:pt idx="72">
                  <c:v>172239.70195988007</c:v>
                </c:pt>
                <c:pt idx="73">
                  <c:v>172208.31546120252</c:v>
                </c:pt>
                <c:pt idx="74">
                  <c:v>167116.74925357662</c:v>
                </c:pt>
                <c:pt idx="75">
                  <c:v>166424.18852569629</c:v>
                </c:pt>
                <c:pt idx="76">
                  <c:v>165248.66728658602</c:v>
                </c:pt>
                <c:pt idx="77">
                  <c:v>152121.32435411168</c:v>
                </c:pt>
                <c:pt idx="78">
                  <c:v>151451.54697084008</c:v>
                </c:pt>
                <c:pt idx="79">
                  <c:v>147697.2098691659</c:v>
                </c:pt>
                <c:pt idx="80">
                  <c:v>143388.05921145994</c:v>
                </c:pt>
                <c:pt idx="81">
                  <c:v>136689.3066051919</c:v>
                </c:pt>
                <c:pt idx="82">
                  <c:v>130253.68745221477</c:v>
                </c:pt>
                <c:pt idx="83">
                  <c:v>126316.60815007566</c:v>
                </c:pt>
                <c:pt idx="84">
                  <c:v>116823.19101153989</c:v>
                </c:pt>
                <c:pt idx="85">
                  <c:v>114041.43477124162</c:v>
                </c:pt>
                <c:pt idx="86">
                  <c:v>111112.02723152563</c:v>
                </c:pt>
                <c:pt idx="87">
                  <c:v>98393.388518355787</c:v>
                </c:pt>
                <c:pt idx="88">
                  <c:v>92173.791355835972</c:v>
                </c:pt>
                <c:pt idx="89">
                  <c:v>84606.742394994246</c:v>
                </c:pt>
                <c:pt idx="90">
                  <c:v>75449.13793912949</c:v>
                </c:pt>
                <c:pt idx="91">
                  <c:v>64475.053244946525</c:v>
                </c:pt>
                <c:pt idx="92">
                  <c:v>58516.722254555672</c:v>
                </c:pt>
                <c:pt idx="93">
                  <c:v>53092.495899385773</c:v>
                </c:pt>
                <c:pt idx="94">
                  <c:v>53072.089202679694</c:v>
                </c:pt>
                <c:pt idx="95">
                  <c:v>40724.638634389732</c:v>
                </c:pt>
                <c:pt idx="96">
                  <c:v>30427.362071532873</c:v>
                </c:pt>
                <c:pt idx="97">
                  <c:v>26379.427249455824</c:v>
                </c:pt>
                <c:pt idx="98">
                  <c:v>9086.0044466475956</c:v>
                </c:pt>
                <c:pt idx="99">
                  <c:v>926.4741123598069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A-437B-B0D8-237BDDA3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613829856"/>
        <c:axId val="842294448"/>
      </c:barChart>
      <c:lineChart>
        <c:grouping val="standard"/>
        <c:varyColors val="0"/>
        <c:ser>
          <c:idx val="1"/>
          <c:order val="1"/>
          <c:tx>
            <c:v>"Emission change"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[1]Sheet1!$G$2:$G$101</c:f>
              <c:numCache>
                <c:formatCode>General</c:formatCode>
                <c:ptCount val="100"/>
                <c:pt idx="0">
                  <c:v>13.416726020905383</c:v>
                </c:pt>
                <c:pt idx="1">
                  <c:v>6.9713482017941164</c:v>
                </c:pt>
                <c:pt idx="2">
                  <c:v>9.8161779670953333</c:v>
                </c:pt>
                <c:pt idx="3">
                  <c:v>8.6530381511746839</c:v>
                </c:pt>
                <c:pt idx="4">
                  <c:v>12.241501648547143</c:v>
                </c:pt>
                <c:pt idx="5">
                  <c:v>9.8663364621598362</c:v>
                </c:pt>
                <c:pt idx="6">
                  <c:v>9.205405422830232</c:v>
                </c:pt>
                <c:pt idx="7">
                  <c:v>9.4380349898750566</c:v>
                </c:pt>
                <c:pt idx="8">
                  <c:v>10.08809958101058</c:v>
                </c:pt>
                <c:pt idx="9">
                  <c:v>7.0875834886363416</c:v>
                </c:pt>
                <c:pt idx="10">
                  <c:v>8.87452044657614</c:v>
                </c:pt>
                <c:pt idx="11">
                  <c:v>7.2326193621977275</c:v>
                </c:pt>
                <c:pt idx="12">
                  <c:v>9.2784821086815619</c:v>
                </c:pt>
                <c:pt idx="13">
                  <c:v>9.0560968816609115</c:v>
                </c:pt>
                <c:pt idx="14">
                  <c:v>10.365252161851393</c:v>
                </c:pt>
                <c:pt idx="15">
                  <c:v>7.6221359059967133</c:v>
                </c:pt>
                <c:pt idx="16">
                  <c:v>8.1514419473286353</c:v>
                </c:pt>
                <c:pt idx="17">
                  <c:v>4.3208386330852289</c:v>
                </c:pt>
                <c:pt idx="18">
                  <c:v>8.3245138956741229</c:v>
                </c:pt>
                <c:pt idx="19">
                  <c:v>8.0537948999605131</c:v>
                </c:pt>
                <c:pt idx="20">
                  <c:v>4.606528624322122</c:v>
                </c:pt>
                <c:pt idx="21">
                  <c:v>8.0395261669846931</c:v>
                </c:pt>
                <c:pt idx="22">
                  <c:v>6.1836171646420777</c:v>
                </c:pt>
                <c:pt idx="23">
                  <c:v>4.9393991656286449</c:v>
                </c:pt>
                <c:pt idx="24">
                  <c:v>8.8769262070012314</c:v>
                </c:pt>
                <c:pt idx="25">
                  <c:v>5.702846785867373</c:v>
                </c:pt>
                <c:pt idx="26">
                  <c:v>5.0002100242274139</c:v>
                </c:pt>
                <c:pt idx="27">
                  <c:v>8.3482836757407384</c:v>
                </c:pt>
                <c:pt idx="28">
                  <c:v>3.7589291639390843</c:v>
                </c:pt>
                <c:pt idx="29">
                  <c:v>3.1529634574210808</c:v>
                </c:pt>
                <c:pt idx="30">
                  <c:v>5.1582420092713752</c:v>
                </c:pt>
                <c:pt idx="31">
                  <c:v>6.3767415410182844</c:v>
                </c:pt>
                <c:pt idx="32">
                  <c:v>6.1711820872452661</c:v>
                </c:pt>
                <c:pt idx="33">
                  <c:v>5.9286182814303787</c:v>
                </c:pt>
                <c:pt idx="34">
                  <c:v>9.3969918635254555</c:v>
                </c:pt>
                <c:pt idx="35">
                  <c:v>5.5164917761881753</c:v>
                </c:pt>
                <c:pt idx="36">
                  <c:v>5.0442585626333312</c:v>
                </c:pt>
                <c:pt idx="37">
                  <c:v>5.7988677686111023</c:v>
                </c:pt>
                <c:pt idx="38">
                  <c:v>9.5426024586628255</c:v>
                </c:pt>
                <c:pt idx="39">
                  <c:v>5.7759775848897803</c:v>
                </c:pt>
                <c:pt idx="40">
                  <c:v>8.369755421215233</c:v>
                </c:pt>
                <c:pt idx="41">
                  <c:v>4.6946959610150731</c:v>
                </c:pt>
                <c:pt idx="42">
                  <c:v>4.1005900933161605</c:v>
                </c:pt>
                <c:pt idx="43">
                  <c:v>4.4570484237550492</c:v>
                </c:pt>
                <c:pt idx="44">
                  <c:v>3.297483502574813</c:v>
                </c:pt>
                <c:pt idx="45">
                  <c:v>5.8945795220031529</c:v>
                </c:pt>
                <c:pt idx="46">
                  <c:v>7.0219602687942952</c:v>
                </c:pt>
                <c:pt idx="47">
                  <c:v>7.6537073934726125</c:v>
                </c:pt>
                <c:pt idx="48">
                  <c:v>3.7531776307937998</c:v>
                </c:pt>
                <c:pt idx="49">
                  <c:v>6.956573076729879</c:v>
                </c:pt>
                <c:pt idx="50">
                  <c:v>6.5876195228932612</c:v>
                </c:pt>
                <c:pt idx="51">
                  <c:v>7.4336925281727639</c:v>
                </c:pt>
                <c:pt idx="52">
                  <c:v>3.2389350627887139</c:v>
                </c:pt>
                <c:pt idx="53">
                  <c:v>4.5624109728458944</c:v>
                </c:pt>
                <c:pt idx="54">
                  <c:v>7.4453414105329632</c:v>
                </c:pt>
                <c:pt idx="55">
                  <c:v>6.9477151904536374</c:v>
                </c:pt>
                <c:pt idx="56">
                  <c:v>4.343160716311</c:v>
                </c:pt>
                <c:pt idx="57">
                  <c:v>3.5459454934531616</c:v>
                </c:pt>
                <c:pt idx="58">
                  <c:v>5.7304424994173901</c:v>
                </c:pt>
                <c:pt idx="59">
                  <c:v>4.7694429485073027</c:v>
                </c:pt>
                <c:pt idx="60">
                  <c:v>3.8565625764806861</c:v>
                </c:pt>
                <c:pt idx="61">
                  <c:v>5.6982125248951823</c:v>
                </c:pt>
                <c:pt idx="62">
                  <c:v>4.0965624031460042</c:v>
                </c:pt>
                <c:pt idx="63">
                  <c:v>3.8650305345072415</c:v>
                </c:pt>
                <c:pt idx="64">
                  <c:v>2.3345983379446897</c:v>
                </c:pt>
                <c:pt idx="65">
                  <c:v>4.0644171907604818</c:v>
                </c:pt>
                <c:pt idx="66">
                  <c:v>3.2894050052735921</c:v>
                </c:pt>
                <c:pt idx="67">
                  <c:v>4.1577272463197721</c:v>
                </c:pt>
                <c:pt idx="68">
                  <c:v>5.180200056442116</c:v>
                </c:pt>
                <c:pt idx="69">
                  <c:v>2.7767003959726977</c:v>
                </c:pt>
                <c:pt idx="70">
                  <c:v>3.3587440351449089</c:v>
                </c:pt>
                <c:pt idx="71">
                  <c:v>1.7676583567164301</c:v>
                </c:pt>
                <c:pt idx="72">
                  <c:v>2.1654574852593251</c:v>
                </c:pt>
                <c:pt idx="73">
                  <c:v>3.491522761295883</c:v>
                </c:pt>
                <c:pt idx="74">
                  <c:v>3.7561454745031972</c:v>
                </c:pt>
                <c:pt idx="75">
                  <c:v>8.4954268164058</c:v>
                </c:pt>
                <c:pt idx="76">
                  <c:v>3.2852157513756057</c:v>
                </c:pt>
                <c:pt idx="77">
                  <c:v>4.0826949575772957</c:v>
                </c:pt>
                <c:pt idx="78">
                  <c:v>5.2978579139895192</c:v>
                </c:pt>
                <c:pt idx="79">
                  <c:v>2.0638769570045623</c:v>
                </c:pt>
                <c:pt idx="80">
                  <c:v>5.0785913281965165</c:v>
                </c:pt>
                <c:pt idx="81">
                  <c:v>1.6670122146577973</c:v>
                </c:pt>
                <c:pt idx="82">
                  <c:v>1.7989188942695105</c:v>
                </c:pt>
                <c:pt idx="83">
                  <c:v>5.733663828343996</c:v>
                </c:pt>
                <c:pt idx="84">
                  <c:v>5.5217598004283888</c:v>
                </c:pt>
                <c:pt idx="85">
                  <c:v>3.0851612071665948</c:v>
                </c:pt>
                <c:pt idx="86">
                  <c:v>2.3087077248515979</c:v>
                </c:pt>
                <c:pt idx="87">
                  <c:v>2.0945570862786931</c:v>
                </c:pt>
                <c:pt idx="88">
                  <c:v>4.5175773028147104</c:v>
                </c:pt>
                <c:pt idx="89">
                  <c:v>5.4127963344165115</c:v>
                </c:pt>
                <c:pt idx="90">
                  <c:v>2.4276130796646527</c:v>
                </c:pt>
                <c:pt idx="91">
                  <c:v>0.73943283250687486</c:v>
                </c:pt>
                <c:pt idx="92">
                  <c:v>1.0670299284553821</c:v>
                </c:pt>
                <c:pt idx="93">
                  <c:v>0.89078113942547443</c:v>
                </c:pt>
                <c:pt idx="94">
                  <c:v>1.0261140599367515</c:v>
                </c:pt>
                <c:pt idx="95">
                  <c:v>2.053780031547833</c:v>
                </c:pt>
                <c:pt idx="96">
                  <c:v>3.708967308340037</c:v>
                </c:pt>
                <c:pt idx="97">
                  <c:v>0.32742872018798785</c:v>
                </c:pt>
                <c:pt idx="98">
                  <c:v>0.39455917462002249</c:v>
                </c:pt>
                <c:pt idx="99">
                  <c:v>2.9811544013478176E-2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37B-B0D8-237BDDA3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39456"/>
        <c:axId val="653271344"/>
      </c:lineChart>
      <c:valAx>
        <c:axId val="653271344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>
                    <a:latin typeface="Arial" panose="020B0604020202020204" pitchFamily="34" charset="0"/>
                    <a:cs typeface="Arial" panose="020B0604020202020204" pitchFamily="34" charset="0"/>
                  </a:rPr>
                  <a:t>Percent</a:t>
                </a:r>
                <a:r>
                  <a:rPr lang="en-US" altLang="zh-CN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change (%)</a:t>
                </a:r>
                <a:endParaRPr lang="zh-CN" altLang="en-U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13839456"/>
        <c:crosses val="max"/>
        <c:crossBetween val="between"/>
        <c:majorUnit val="4"/>
      </c:valAx>
      <c:catAx>
        <c:axId val="6138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>
                    <a:latin typeface="Arial" panose="020B0604020202020204" pitchFamily="34" charset="0"/>
                    <a:cs typeface="Arial" panose="020B0604020202020204" pitchFamily="34" charset="0"/>
                  </a:rPr>
                  <a:t>Rank of cities by emission</a:t>
                </a:r>
                <a:endParaRPr lang="zh-CN" altLang="en-U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3271344"/>
        <c:crosses val="autoZero"/>
        <c:auto val="1"/>
        <c:lblAlgn val="ctr"/>
        <c:lblOffset val="100"/>
        <c:noMultiLvlLbl val="0"/>
      </c:catAx>
      <c:valAx>
        <c:axId val="842294448"/>
        <c:scaling>
          <c:orientation val="minMax"/>
          <c:max val="4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>
                    <a:latin typeface="Arial" panose="020B0604020202020204" pitchFamily="34" charset="0"/>
                    <a:cs typeface="Arial" panose="020B0604020202020204" pitchFamily="34" charset="0"/>
                  </a:rPr>
                  <a:t>Changes</a:t>
                </a:r>
                <a:r>
                  <a:rPr lang="en-US" altLang="zh-CN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 CO</a:t>
                </a:r>
                <a:r>
                  <a:rPr lang="en-US" altLang="zh-CN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altLang="zh-CN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emission (Mt)</a:t>
                </a:r>
                <a:endParaRPr lang="zh-CN" altLang="en-U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2903543307086615E-2"/>
              <c:y val="0.10890977443609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13829856"/>
        <c:crosses val="autoZero"/>
        <c:crossBetween val="between"/>
        <c:majorUnit val="1000000"/>
        <c:dispUnits>
          <c:builtInUnit val="millions"/>
        </c:dispUnits>
      </c:valAx>
      <c:catAx>
        <c:axId val="61382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8422944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'Fig4.1'!$M$1</c:f>
              <c:strCache>
                <c:ptCount val="1"/>
                <c:pt idx="0">
                  <c:v>CO2_adaptive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'Fig4.1'!$M$2:$M$101</c:f>
              <c:numCache>
                <c:formatCode>General</c:formatCode>
                <c:ptCount val="100"/>
                <c:pt idx="0">
                  <c:v>14760289.116136579</c:v>
                </c:pt>
                <c:pt idx="1">
                  <c:v>19074531.224501051</c:v>
                </c:pt>
                <c:pt idx="2">
                  <c:v>12894797.794553101</c:v>
                </c:pt>
                <c:pt idx="3">
                  <c:v>9700059.2759094629</c:v>
                </c:pt>
                <c:pt idx="4">
                  <c:v>5545159.0704543944</c:v>
                </c:pt>
                <c:pt idx="5">
                  <c:v>8543621.8324186765</c:v>
                </c:pt>
                <c:pt idx="6">
                  <c:v>6779054.5968702547</c:v>
                </c:pt>
                <c:pt idx="7">
                  <c:v>5859538.0667177569</c:v>
                </c:pt>
                <c:pt idx="8">
                  <c:v>6956189.1265756367</c:v>
                </c:pt>
                <c:pt idx="9">
                  <c:v>8443836.0595792923</c:v>
                </c:pt>
                <c:pt idx="10">
                  <c:v>5589856.8660307806</c:v>
                </c:pt>
                <c:pt idx="11">
                  <c:v>7408335.1999683511</c:v>
                </c:pt>
                <c:pt idx="12">
                  <c:v>4882405.5545164496</c:v>
                </c:pt>
                <c:pt idx="13">
                  <c:v>4704873.2447977513</c:v>
                </c:pt>
                <c:pt idx="14">
                  <c:v>5237675.5214578481</c:v>
                </c:pt>
                <c:pt idx="15">
                  <c:v>6692423.7198097967</c:v>
                </c:pt>
                <c:pt idx="16">
                  <c:v>4946500.0482944679</c:v>
                </c:pt>
                <c:pt idx="17">
                  <c:v>4659923.4401338734</c:v>
                </c:pt>
                <c:pt idx="18">
                  <c:v>6889054.8936390132</c:v>
                </c:pt>
                <c:pt idx="19">
                  <c:v>5343284.2142267153</c:v>
                </c:pt>
                <c:pt idx="20">
                  <c:v>5655369.5287381383</c:v>
                </c:pt>
                <c:pt idx="21">
                  <c:v>6081778.0021407846</c:v>
                </c:pt>
                <c:pt idx="22">
                  <c:v>6838094.0669449251</c:v>
                </c:pt>
                <c:pt idx="23">
                  <c:v>6558596.7237860858</c:v>
                </c:pt>
                <c:pt idx="24">
                  <c:v>4056828.9837282277</c:v>
                </c:pt>
                <c:pt idx="25">
                  <c:v>5462930.8374567451</c:v>
                </c:pt>
                <c:pt idx="26">
                  <c:v>6977127.022839318</c:v>
                </c:pt>
                <c:pt idx="27">
                  <c:v>5813126.5518330028</c:v>
                </c:pt>
                <c:pt idx="28">
                  <c:v>4383650.197132336</c:v>
                </c:pt>
                <c:pt idx="29">
                  <c:v>5405093.4588036127</c:v>
                </c:pt>
                <c:pt idx="30">
                  <c:v>4585372.8941281345</c:v>
                </c:pt>
                <c:pt idx="31">
                  <c:v>4577691.4055837905</c:v>
                </c:pt>
                <c:pt idx="32">
                  <c:v>5793555.8449253673</c:v>
                </c:pt>
                <c:pt idx="33">
                  <c:v>4739452.8654318666</c:v>
                </c:pt>
                <c:pt idx="34">
                  <c:v>3736655.5525575415</c:v>
                </c:pt>
                <c:pt idx="35">
                  <c:v>3605021.316765869</c:v>
                </c:pt>
                <c:pt idx="36">
                  <c:v>3506927.8847381016</c:v>
                </c:pt>
                <c:pt idx="37">
                  <c:v>3285110.6697620153</c:v>
                </c:pt>
                <c:pt idx="38">
                  <c:v>3952334.4435863444</c:v>
                </c:pt>
                <c:pt idx="39">
                  <c:v>4783932.4313776828</c:v>
                </c:pt>
                <c:pt idx="40">
                  <c:v>4787807.8472162234</c:v>
                </c:pt>
                <c:pt idx="41">
                  <c:v>2920529.8814525697</c:v>
                </c:pt>
                <c:pt idx="42">
                  <c:v>6237852.7471381305</c:v>
                </c:pt>
                <c:pt idx="43">
                  <c:v>2985329.3895338513</c:v>
                </c:pt>
                <c:pt idx="44">
                  <c:v>2828672.6766137849</c:v>
                </c:pt>
                <c:pt idx="45">
                  <c:v>4701223.3981934031</c:v>
                </c:pt>
                <c:pt idx="46">
                  <c:v>2306354.3253391716</c:v>
                </c:pt>
                <c:pt idx="47">
                  <c:v>4902025.0862463489</c:v>
                </c:pt>
                <c:pt idx="48">
                  <c:v>4788985.5531695122</c:v>
                </c:pt>
                <c:pt idx="49">
                  <c:v>4777914.3003272219</c:v>
                </c:pt>
                <c:pt idx="50">
                  <c:v>2117021.568317709</c:v>
                </c:pt>
                <c:pt idx="51">
                  <c:v>4299184.7971915323</c:v>
                </c:pt>
                <c:pt idx="52">
                  <c:v>3731619.1678985562</c:v>
                </c:pt>
                <c:pt idx="53">
                  <c:v>4503290.6107757995</c:v>
                </c:pt>
                <c:pt idx="54">
                  <c:v>2578332.533998074</c:v>
                </c:pt>
                <c:pt idx="55">
                  <c:v>3107708.1685555396</c:v>
                </c:pt>
                <c:pt idx="56">
                  <c:v>2771493.5044933441</c:v>
                </c:pt>
                <c:pt idx="57">
                  <c:v>3084227.8473047367</c:v>
                </c:pt>
                <c:pt idx="58">
                  <c:v>4387794.0072759278</c:v>
                </c:pt>
                <c:pt idx="59">
                  <c:v>5128808.6748740412</c:v>
                </c:pt>
                <c:pt idx="60">
                  <c:v>5769073.4970549839</c:v>
                </c:pt>
                <c:pt idx="61">
                  <c:v>1845563.7096149423</c:v>
                </c:pt>
                <c:pt idx="62">
                  <c:v>5928679.3669511182</c:v>
                </c:pt>
                <c:pt idx="63">
                  <c:v>3261022.44864729</c:v>
                </c:pt>
                <c:pt idx="64">
                  <c:v>5715843.8360311333</c:v>
                </c:pt>
                <c:pt idx="65">
                  <c:v>2922585.5439684992</c:v>
                </c:pt>
                <c:pt idx="66">
                  <c:v>3986133.0452523716</c:v>
                </c:pt>
                <c:pt idx="67">
                  <c:v>2631755.3252604897</c:v>
                </c:pt>
                <c:pt idx="68">
                  <c:v>3268931.0720168338</c:v>
                </c:pt>
                <c:pt idx="69">
                  <c:v>3684069.7860953691</c:v>
                </c:pt>
                <c:pt idx="70">
                  <c:v>3417526.777994581</c:v>
                </c:pt>
                <c:pt idx="71">
                  <c:v>1861323.1250751151</c:v>
                </c:pt>
                <c:pt idx="72">
                  <c:v>3027633.986213435</c:v>
                </c:pt>
                <c:pt idx="73">
                  <c:v>4542844.3806422846</c:v>
                </c:pt>
                <c:pt idx="74">
                  <c:v>3382621.1626137025</c:v>
                </c:pt>
                <c:pt idx="75">
                  <c:v>2944295.2702751649</c:v>
                </c:pt>
                <c:pt idx="76">
                  <c:v>2375037.4039876219</c:v>
                </c:pt>
                <c:pt idx="77">
                  <c:v>2090524.6325248017</c:v>
                </c:pt>
                <c:pt idx="78">
                  <c:v>2551372.2418581792</c:v>
                </c:pt>
                <c:pt idx="79">
                  <c:v>3054741.6070637191</c:v>
                </c:pt>
                <c:pt idx="80">
                  <c:v>2104875.709851658</c:v>
                </c:pt>
                <c:pt idx="81">
                  <c:v>3276528.3117338703</c:v>
                </c:pt>
                <c:pt idx="82">
                  <c:v>2473182.3864595708</c:v>
                </c:pt>
                <c:pt idx="83">
                  <c:v>3034136.8845339445</c:v>
                </c:pt>
                <c:pt idx="84">
                  <c:v>3195830.9089625501</c:v>
                </c:pt>
                <c:pt idx="85">
                  <c:v>1020198.3096365526</c:v>
                </c:pt>
                <c:pt idx="86">
                  <c:v>3107832.2509762128</c:v>
                </c:pt>
                <c:pt idx="87">
                  <c:v>1973721.613835365</c:v>
                </c:pt>
                <c:pt idx="88">
                  <c:v>1314873.0489533674</c:v>
                </c:pt>
                <c:pt idx="89">
                  <c:v>1501335.3543304994</c:v>
                </c:pt>
                <c:pt idx="90">
                  <c:v>2569893.6321213399</c:v>
                </c:pt>
                <c:pt idx="91">
                  <c:v>2457761.7421108168</c:v>
                </c:pt>
                <c:pt idx="92">
                  <c:v>1348593.3161537449</c:v>
                </c:pt>
                <c:pt idx="93">
                  <c:v>3225562.2417911044</c:v>
                </c:pt>
                <c:pt idx="94">
                  <c:v>1393465.1639513683</c:v>
                </c:pt>
                <c:pt idx="95">
                  <c:v>5704819.0296727987</c:v>
                </c:pt>
                <c:pt idx="96">
                  <c:v>1468289.0164295009</c:v>
                </c:pt>
                <c:pt idx="97">
                  <c:v>2197121.5340754716</c:v>
                </c:pt>
                <c:pt idx="98">
                  <c:v>1629313.7198940718</c:v>
                </c:pt>
                <c:pt idx="99">
                  <c:v>473068.7323905566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25E-9878-272BC71410C2}"/>
            </c:ext>
          </c:extLst>
        </c:ser>
        <c:ser>
          <c:idx val="1"/>
          <c:order val="1"/>
          <c:tx>
            <c:strRef>
              <c:f>'Fig4.1'!$O$1</c:f>
              <c:strCache>
                <c:ptCount val="1"/>
                <c:pt idx="0">
                  <c:v>Emission reduction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9635629024624294E-2"/>
                  <c:y val="-6.194688826634885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Chongqing (1.73Mt)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123-4CB6-B04B-462DA82C3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'Fig4.1'!$O$2:$O$101</c:f>
              <c:numCache>
                <c:formatCode>General</c:formatCode>
                <c:ptCount val="100"/>
                <c:pt idx="0">
                  <c:v>1670578.8943919141</c:v>
                </c:pt>
                <c:pt idx="1">
                  <c:v>1521767.6860927129</c:v>
                </c:pt>
                <c:pt idx="2">
                  <c:v>1104439.7540318694</c:v>
                </c:pt>
                <c:pt idx="3">
                  <c:v>1077516.9783752437</c:v>
                </c:pt>
                <c:pt idx="4">
                  <c:v>714960.48428458173</c:v>
                </c:pt>
                <c:pt idx="5">
                  <c:v>699301.72361246974</c:v>
                </c:pt>
                <c:pt idx="6">
                  <c:v>689092.81080838735</c:v>
                </c:pt>
                <c:pt idx="7">
                  <c:v>647168.14108150022</c:v>
                </c:pt>
                <c:pt idx="8">
                  <c:v>633770.10145217867</c:v>
                </c:pt>
                <c:pt idx="9">
                  <c:v>628886.63316909294</c:v>
                </c:pt>
                <c:pt idx="10">
                  <c:v>617393.29259705718</c:v>
                </c:pt>
                <c:pt idx="11">
                  <c:v>556865.89283974702</c:v>
                </c:pt>
                <c:pt idx="12">
                  <c:v>513211.28886063944</c:v>
                </c:pt>
                <c:pt idx="13">
                  <c:v>494292.67092999839</c:v>
                </c:pt>
                <c:pt idx="14">
                  <c:v>475233.46324217774</c:v>
                </c:pt>
                <c:pt idx="15">
                  <c:v>473438.40897150588</c:v>
                </c:pt>
                <c:pt idx="16">
                  <c:v>467299.62998462608</c:v>
                </c:pt>
                <c:pt idx="17">
                  <c:v>460553.71329638927</c:v>
                </c:pt>
                <c:pt idx="18">
                  <c:v>453036.50781934039</c:v>
                </c:pt>
                <c:pt idx="19">
                  <c:v>446704.72831627418</c:v>
                </c:pt>
                <c:pt idx="20">
                  <c:v>442761.77841464709</c:v>
                </c:pt>
                <c:pt idx="21">
                  <c:v>432714.901126098</c:v>
                </c:pt>
                <c:pt idx="22">
                  <c:v>430818.23261344119</c:v>
                </c:pt>
                <c:pt idx="23">
                  <c:v>420261.85216770438</c:v>
                </c:pt>
                <c:pt idx="24">
                  <c:v>409281.12103773677</c:v>
                </c:pt>
                <c:pt idx="25">
                  <c:v>404090.96598081576</c:v>
                </c:pt>
                <c:pt idx="26">
                  <c:v>393898.28647954005</c:v>
                </c:pt>
                <c:pt idx="27">
                  <c:v>390241.18009253399</c:v>
                </c:pt>
                <c:pt idx="28">
                  <c:v>389332.01976575487</c:v>
                </c:pt>
                <c:pt idx="29">
                  <c:v>382339.27980124112</c:v>
                </c:pt>
                <c:pt idx="30">
                  <c:v>382163.40375865949</c:v>
                </c:pt>
                <c:pt idx="31">
                  <c:v>373335.02291565097</c:v>
                </c:pt>
                <c:pt idx="32">
                  <c:v>364719.6304540853</c:v>
                </c:pt>
                <c:pt idx="33">
                  <c:v>339995.33773902059</c:v>
                </c:pt>
                <c:pt idx="34">
                  <c:v>328079.34158583923</c:v>
                </c:pt>
                <c:pt idx="35">
                  <c:v>318945.57658243307</c:v>
                </c:pt>
                <c:pt idx="36">
                  <c:v>317646.01826051576</c:v>
                </c:pt>
                <c:pt idx="37">
                  <c:v>314006.72845746385</c:v>
                </c:pt>
                <c:pt idx="38">
                  <c:v>312322.21853359183</c:v>
                </c:pt>
                <c:pt idx="39">
                  <c:v>308949.32311669062</c:v>
                </c:pt>
                <c:pt idx="40">
                  <c:v>305113.49601737864</c:v>
                </c:pt>
                <c:pt idx="41">
                  <c:v>303236.44167151279</c:v>
                </c:pt>
                <c:pt idx="42">
                  <c:v>301516.90078277327</c:v>
                </c:pt>
                <c:pt idx="43">
                  <c:v>292167.04349736118</c:v>
                </c:pt>
                <c:pt idx="44">
                  <c:v>289827.87146535993</c:v>
                </c:pt>
                <c:pt idx="45">
                  <c:v>287550.21059623983</c:v>
                </c:pt>
                <c:pt idx="46">
                  <c:v>286914.91118217737</c:v>
                </c:pt>
                <c:pt idx="47">
                  <c:v>278817.38629868662</c:v>
                </c:pt>
                <c:pt idx="48">
                  <c:v>278203.10956536297</c:v>
                </c:pt>
                <c:pt idx="49">
                  <c:v>256268.9574868062</c:v>
                </c:pt>
                <c:pt idx="50">
                  <c:v>255414.17257616937</c:v>
                </c:pt>
                <c:pt idx="51">
                  <c:v>253131.15237410614</c:v>
                </c:pt>
                <c:pt idx="52">
                  <c:v>242021.35471486143</c:v>
                </c:pt>
                <c:pt idx="53">
                  <c:v>239394.61701627035</c:v>
                </c:pt>
                <c:pt idx="54">
                  <c:v>229560.90917204673</c:v>
                </c:pt>
                <c:pt idx="55">
                  <c:v>227118.21939474673</c:v>
                </c:pt>
                <c:pt idx="56">
                  <c:v>225991.77597248991</c:v>
                </c:pt>
                <c:pt idx="57">
                  <c:v>215398.00839091156</c:v>
                </c:pt>
                <c:pt idx="58">
                  <c:v>204537.96687640547</c:v>
                </c:pt>
                <c:pt idx="59">
                  <c:v>203103.74400366683</c:v>
                </c:pt>
                <c:pt idx="60">
                  <c:v>202549.26363425812</c:v>
                </c:pt>
                <c:pt idx="61">
                  <c:v>199916.82476182224</c:v>
                </c:pt>
                <c:pt idx="62">
                  <c:v>186999.30758260272</c:v>
                </c:pt>
                <c:pt idx="63">
                  <c:v>182588.33418801226</c:v>
                </c:pt>
                <c:pt idx="64">
                  <c:v>177648.50009664387</c:v>
                </c:pt>
                <c:pt idx="65">
                  <c:v>177054.38269046458</c:v>
                </c:pt>
                <c:pt idx="66">
                  <c:v>172094.06940219252</c:v>
                </c:pt>
                <c:pt idx="67">
                  <c:v>169253.09010616518</c:v>
                </c:pt>
                <c:pt idx="68">
                  <c:v>168283.39917513772</c:v>
                </c:pt>
                <c:pt idx="69">
                  <c:v>161017.90946846688</c:v>
                </c:pt>
                <c:pt idx="70">
                  <c:v>158871.46185884703</c:v>
                </c:pt>
                <c:pt idx="71">
                  <c:v>158864.30032125625</c:v>
                </c:pt>
                <c:pt idx="72">
                  <c:v>155826.90498890166</c:v>
                </c:pt>
                <c:pt idx="73">
                  <c:v>152148.70253951845</c:v>
                </c:pt>
                <c:pt idx="74">
                  <c:v>146456.24770084643</c:v>
                </c:pt>
                <c:pt idx="75">
                  <c:v>139682.53206751772</c:v>
                </c:pt>
                <c:pt idx="76">
                  <c:v>138905.55502176296</c:v>
                </c:pt>
                <c:pt idx="77">
                  <c:v>133280.64745026286</c:v>
                </c:pt>
                <c:pt idx="78">
                  <c:v>127610.02791589207</c:v>
                </c:pt>
                <c:pt idx="79">
                  <c:v>122122.29854126516</c:v>
                </c:pt>
                <c:pt idx="80">
                  <c:v>116816.35052595141</c:v>
                </c:pt>
                <c:pt idx="81">
                  <c:v>114110.6903198747</c:v>
                </c:pt>
                <c:pt idx="82">
                  <c:v>113731.4922866152</c:v>
                </c:pt>
                <c:pt idx="83">
                  <c:v>108680.70533426269</c:v>
                </c:pt>
                <c:pt idx="84">
                  <c:v>99917.980546552819</c:v>
                </c:pt>
                <c:pt idx="85">
                  <c:v>98222.479752109313</c:v>
                </c:pt>
                <c:pt idx="86">
                  <c:v>95938.346014973431</c:v>
                </c:pt>
                <c:pt idx="87">
                  <c:v>91648.166617060022</c:v>
                </c:pt>
                <c:pt idx="88">
                  <c:v>86820.868600233123</c:v>
                </c:pt>
                <c:pt idx="89">
                  <c:v>75005.651459938526</c:v>
                </c:pt>
                <c:pt idx="90">
                  <c:v>74991.129580744426</c:v>
                </c:pt>
                <c:pt idx="91">
                  <c:v>73430.986170817967</c:v>
                </c:pt>
                <c:pt idx="92">
                  <c:v>70220.000858438274</c:v>
                </c:pt>
                <c:pt idx="93">
                  <c:v>68881.584452386334</c:v>
                </c:pt>
                <c:pt idx="94">
                  <c:v>66437.168993503699</c:v>
                </c:pt>
                <c:pt idx="95">
                  <c:v>59798.991540279152</c:v>
                </c:pt>
                <c:pt idx="96">
                  <c:v>45528.401393724969</c:v>
                </c:pt>
                <c:pt idx="97">
                  <c:v>26550.645828048018</c:v>
                </c:pt>
                <c:pt idx="98">
                  <c:v>18403.73503250318</c:v>
                </c:pt>
                <c:pt idx="99">
                  <c:v>16092.459778506442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25E-9878-272BC714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8267519"/>
        <c:axId val="798266079"/>
      </c:barChart>
      <c:catAx>
        <c:axId val="798267519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66079"/>
        <c:crosses val="autoZero"/>
        <c:auto val="1"/>
        <c:lblAlgn val="ctr"/>
        <c:lblOffset val="100"/>
        <c:tickLblSkip val="3"/>
        <c:noMultiLvlLbl val="0"/>
      </c:catAx>
      <c:valAx>
        <c:axId val="7982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67519"/>
        <c:crosses val="autoZero"/>
        <c:crossBetween val="between"/>
        <c:majorUnit val="2000000"/>
        <c:dispUnits>
          <c:builtInUnit val="millions"/>
        </c:dispUnits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130627</xdr:colOff>
      <xdr:row>5</xdr:row>
      <xdr:rowOff>149681</xdr:rowOff>
    </xdr:from>
    <xdr:to>
      <xdr:col>16</xdr:col>
      <xdr:colOff>549731</xdr:colOff>
      <xdr:row>24</xdr:row>
      <xdr:rowOff>10885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141EA8-99A9-4F45-BD7C-0CE2A3C9C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455160</xdr:colOff>
      <xdr:row>5</xdr:row>
      <xdr:rowOff>9527</xdr:rowOff>
    </xdr:from>
    <xdr:to>
      <xdr:col>31</xdr:col>
      <xdr:colOff>59193</xdr:colOff>
      <xdr:row>23</xdr:row>
      <xdr:rowOff>66676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30D5E1-61DD-4480-8CD1-2AEEAB206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127225</xdr:colOff>
      <xdr:row>26</xdr:row>
      <xdr:rowOff>56469</xdr:rowOff>
    </xdr:from>
    <xdr:to>
      <xdr:col>16</xdr:col>
      <xdr:colOff>437468</xdr:colOff>
      <xdr:row>44</xdr:row>
      <xdr:rowOff>113617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251B90-50B0-450D-A45B-B4D0CD548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168730</xdr:colOff>
      <xdr:row>28</xdr:row>
      <xdr:rowOff>32657</xdr:rowOff>
    </xdr:from>
    <xdr:to>
      <xdr:col>21</xdr:col>
      <xdr:colOff>261257</xdr:colOff>
      <xdr:row>42</xdr:row>
      <xdr:rowOff>136070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BFCD0D-69AF-72C4-3BC8-4795E33E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146957</xdr:colOff>
      <xdr:row>45</xdr:row>
      <xdr:rowOff>141514</xdr:rowOff>
    </xdr:from>
    <xdr:to>
      <xdr:col>21</xdr:col>
      <xdr:colOff>272143</xdr:colOff>
      <xdr:row>60</xdr:row>
      <xdr:rowOff>65313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806FCFF-D7F4-4CE5-B211-AE86DE966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469785</xdr:colOff>
      <xdr:row>17</xdr:row>
      <xdr:rowOff>89805</xdr:rowOff>
    </xdr:from>
    <xdr:to>
      <xdr:col>8</xdr:col>
      <xdr:colOff>650760</xdr:colOff>
      <xdr:row>34</xdr:row>
      <xdr:rowOff>61231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A29C9B8-0F78-415A-97AE-7B2E99C0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882422</xdr:colOff>
      <xdr:row>17</xdr:row>
      <xdr:rowOff>94569</xdr:rowOff>
    </xdr:from>
    <xdr:to>
      <xdr:col>15</xdr:col>
      <xdr:colOff>71436</xdr:colOff>
      <xdr:row>34</xdr:row>
      <xdr:rowOff>65995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83BE7-F3A3-478F-959F-A249D2739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226331</xdr:colOff>
      <xdr:row>0</xdr:row>
      <xdr:rowOff>123824</xdr:rowOff>
    </xdr:from>
    <xdr:to>
      <xdr:col>17</xdr:col>
      <xdr:colOff>507546</xdr:colOff>
      <xdr:row>18</xdr:row>
      <xdr:rowOff>69849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1DF049-7E52-4B60-B638-ADAB5720C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212265</xdr:colOff>
      <xdr:row>52</xdr:row>
      <xdr:rowOff>136070</xdr:rowOff>
    </xdr:from>
    <xdr:to>
      <xdr:col>24</xdr:col>
      <xdr:colOff>195940</xdr:colOff>
      <xdr:row>76</xdr:row>
      <xdr:rowOff>130628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973893-F1B3-EB90-24C0-48742409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270782</xdr:colOff>
      <xdr:row>14</xdr:row>
      <xdr:rowOff>88447</xdr:rowOff>
    </xdr:from>
    <xdr:to>
      <xdr:col>24</xdr:col>
      <xdr:colOff>585110</xdr:colOff>
      <xdr:row>44</xdr:row>
      <xdr:rowOff>10885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D3A139-47A0-9B7E-9E79-F7C7E2414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489179</xdr:colOff>
      <xdr:row>7</xdr:row>
      <xdr:rowOff>170768</xdr:rowOff>
    </xdr:from>
    <xdr:to>
      <xdr:col>13</xdr:col>
      <xdr:colOff>281669</xdr:colOff>
      <xdr:row>23</xdr:row>
      <xdr:rowOff>43541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E9236FE-586E-FAE2-CF49-22E1FB84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576937</xdr:colOff>
      <xdr:row>35</xdr:row>
      <xdr:rowOff>157842</xdr:rowOff>
    </xdr:from>
    <xdr:to>
      <xdr:col>26</xdr:col>
      <xdr:colOff>560612</xdr:colOff>
      <xdr:row>59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F23CCD-1F43-4C31-8634-4D736114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344941</xdr:colOff>
      <xdr:row>10</xdr:row>
      <xdr:rowOff>31296</xdr:rowOff>
    </xdr:from>
    <xdr:to>
      <xdr:col>21</xdr:col>
      <xdr:colOff>176892</xdr:colOff>
      <xdr:row>25</xdr:row>
      <xdr:rowOff>80283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D3064B-C554-4608-9C49-BEFB3720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357186</xdr:colOff>
      <xdr:row>0</xdr:row>
      <xdr:rowOff>165329</xdr:rowOff>
    </xdr:from>
    <xdr:to>
      <xdr:col>16</xdr:col>
      <xdr:colOff>500063</xdr:colOff>
      <xdr:row>33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203F5C-9881-473E-A68C-C2CCABE0B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4</xdr:row>
      <xdr:rowOff>45902</xdr:rowOff>
    </xdr:from>
    <xdr:to>
      <xdr:col>11</xdr:col>
      <xdr:colOff>478972</xdr:colOff>
      <xdr:row>22</xdr:row>
      <xdr:rowOff>142604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760CCF-5860-407F-B916-AE8773AB5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348343</xdr:colOff>
      <xdr:row>27</xdr:row>
      <xdr:rowOff>59871</xdr:rowOff>
    </xdr:from>
    <xdr:to>
      <xdr:col>16</xdr:col>
      <xdr:colOff>310244</xdr:colOff>
      <xdr:row>45</xdr:row>
      <xdr:rowOff>162016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CDF546-13B1-4E5D-A2EF-AB4468C4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26;&#20026;&#23478;&#24237;&#23384;&#20648;/&#24037;&#20316;&#25991;&#20214;/0%20research/TSC_npj-drafts/0%20npj-drafts/Fig_final/Fig%203/Fig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city</v>
          </cell>
        </row>
        <row r="2">
          <cell r="F2">
            <v>3080953.2926931698</v>
          </cell>
          <cell r="G2">
            <v>13.416726020905383</v>
          </cell>
        </row>
        <row r="3">
          <cell r="F3">
            <v>2006707.2396625839</v>
          </cell>
          <cell r="G3">
            <v>6.9713482017941164</v>
          </cell>
        </row>
        <row r="4">
          <cell r="F4">
            <v>1920546.6594750434</v>
          </cell>
          <cell r="G4">
            <v>9.8161779670953333</v>
          </cell>
        </row>
        <row r="5">
          <cell r="F5">
            <v>1155911.7154822312</v>
          </cell>
          <cell r="G5">
            <v>8.6530381511746839</v>
          </cell>
        </row>
        <row r="6">
          <cell r="F6">
            <v>1071014.5700393179</v>
          </cell>
          <cell r="G6">
            <v>12.241501648547143</v>
          </cell>
        </row>
        <row r="7">
          <cell r="F7">
            <v>1012403.7954777144</v>
          </cell>
          <cell r="G7">
            <v>9.8663364621598362</v>
          </cell>
        </row>
        <row r="8">
          <cell r="F8">
            <v>976473.4052457884</v>
          </cell>
          <cell r="G8">
            <v>9.205405422830232</v>
          </cell>
        </row>
        <row r="9">
          <cell r="F9">
            <v>818764.28000512347</v>
          </cell>
          <cell r="G9">
            <v>9.4380349898750566</v>
          </cell>
        </row>
        <row r="10">
          <cell r="F10">
            <v>815968.46261335351</v>
          </cell>
          <cell r="G10">
            <v>10.08809958101058</v>
          </cell>
        </row>
        <row r="11">
          <cell r="F11">
            <v>777308.42913622595</v>
          </cell>
          <cell r="G11">
            <v>7.0875834886363416</v>
          </cell>
        </row>
        <row r="12">
          <cell r="F12">
            <v>756344.62007677276</v>
          </cell>
          <cell r="G12">
            <v>8.87452044657614</v>
          </cell>
        </row>
        <row r="13">
          <cell r="F13">
            <v>754894.99755040742</v>
          </cell>
          <cell r="G13">
            <v>7.2326193621977275</v>
          </cell>
        </row>
        <row r="14">
          <cell r="F14">
            <v>740819.31340545695</v>
          </cell>
          <cell r="G14">
            <v>9.2784821086815619</v>
          </cell>
        </row>
        <row r="15">
          <cell r="F15">
            <v>732819.21869760472</v>
          </cell>
          <cell r="G15">
            <v>9.0560968816609115</v>
          </cell>
        </row>
        <row r="16">
          <cell r="F16">
            <v>717221.29007483646</v>
          </cell>
          <cell r="G16">
            <v>10.365252161851393</v>
          </cell>
        </row>
        <row r="17">
          <cell r="F17">
            <v>693961.47222245671</v>
          </cell>
          <cell r="G17">
            <v>7.6221359059967133</v>
          </cell>
        </row>
        <row r="18">
          <cell r="F18">
            <v>679101.65899305884</v>
          </cell>
          <cell r="G18">
            <v>8.1514419473286353</v>
          </cell>
        </row>
        <row r="19">
          <cell r="F19">
            <v>669786.99512924068</v>
          </cell>
          <cell r="G19">
            <v>4.3208386330852289</v>
          </cell>
        </row>
        <row r="20">
          <cell r="F20">
            <v>629852.88180915453</v>
          </cell>
          <cell r="G20">
            <v>8.3245138956741229</v>
          </cell>
        </row>
        <row r="21">
          <cell r="F21">
            <v>603238.8363598641</v>
          </cell>
          <cell r="G21">
            <v>8.0537948999605131</v>
          </cell>
        </row>
        <row r="22">
          <cell r="F22">
            <v>553606.93837053329</v>
          </cell>
          <cell r="G22">
            <v>4.606528624322122</v>
          </cell>
        </row>
        <row r="23">
          <cell r="F23">
            <v>536288.30415530596</v>
          </cell>
          <cell r="G23">
            <v>8.0395261669846931</v>
          </cell>
        </row>
        <row r="24">
          <cell r="F24">
            <v>528159.97841769271</v>
          </cell>
          <cell r="G24">
            <v>6.1836171646420777</v>
          </cell>
        </row>
        <row r="25">
          <cell r="F25">
            <v>508838.63939667493</v>
          </cell>
          <cell r="G25">
            <v>4.9393991656286449</v>
          </cell>
        </row>
        <row r="26">
          <cell r="F26">
            <v>496472.43561221845</v>
          </cell>
          <cell r="G26">
            <v>8.8769262070012314</v>
          </cell>
        </row>
        <row r="27">
          <cell r="F27">
            <v>494421.43042641878</v>
          </cell>
          <cell r="G27">
            <v>5.702846785867373</v>
          </cell>
        </row>
        <row r="28">
          <cell r="F28">
            <v>487697.69191094674</v>
          </cell>
          <cell r="G28">
            <v>5.0002100242274139</v>
          </cell>
        </row>
        <row r="29">
          <cell r="F29">
            <v>481241.56656886201</v>
          </cell>
          <cell r="G29">
            <v>8.3482836757407384</v>
          </cell>
        </row>
        <row r="30">
          <cell r="F30">
            <v>476628.31048391759</v>
          </cell>
          <cell r="G30">
            <v>3.7589291639390843</v>
          </cell>
        </row>
        <row r="31">
          <cell r="F31">
            <v>474917.41784757748</v>
          </cell>
          <cell r="G31">
            <v>3.1529634574210808</v>
          </cell>
        </row>
        <row r="32">
          <cell r="F32">
            <v>469073.57524059154</v>
          </cell>
          <cell r="G32">
            <v>5.1582420092713752</v>
          </cell>
        </row>
        <row r="33">
          <cell r="F33">
            <v>444601.23732019495</v>
          </cell>
          <cell r="G33">
            <v>6.3767415410182844</v>
          </cell>
        </row>
        <row r="34">
          <cell r="F34">
            <v>434185.62238141336</v>
          </cell>
          <cell r="G34">
            <v>6.1711820872452661</v>
          </cell>
        </row>
        <row r="35">
          <cell r="F35">
            <v>420870.10774959158</v>
          </cell>
          <cell r="G35">
            <v>5.9286182814303787</v>
          </cell>
        </row>
        <row r="36">
          <cell r="F36">
            <v>408691.64670425793</v>
          </cell>
          <cell r="G36">
            <v>9.3969918635254555</v>
          </cell>
        </row>
        <row r="37">
          <cell r="F37">
            <v>390668.23969099578</v>
          </cell>
          <cell r="G37">
            <v>5.5164917761881753</v>
          </cell>
        </row>
        <row r="38">
          <cell r="F38">
            <v>388499.0107767703</v>
          </cell>
          <cell r="G38">
            <v>5.0442585626333312</v>
          </cell>
        </row>
        <row r="39">
          <cell r="F39">
            <v>386448.01761435997</v>
          </cell>
          <cell r="G39">
            <v>5.7988677686111023</v>
          </cell>
        </row>
        <row r="40">
          <cell r="F40">
            <v>374477.31185586005</v>
          </cell>
          <cell r="G40">
            <v>9.5426024586628255</v>
          </cell>
        </row>
        <row r="41">
          <cell r="F41">
            <v>370482.63661996089</v>
          </cell>
          <cell r="G41">
            <v>5.7759775848897803</v>
          </cell>
        </row>
        <row r="42">
          <cell r="F42">
            <v>364784.72827132791</v>
          </cell>
          <cell r="G42">
            <v>8.369755421215233</v>
          </cell>
        </row>
        <row r="43">
          <cell r="F43">
            <v>354019.04776344728</v>
          </cell>
          <cell r="G43">
            <v>4.6946959610150731</v>
          </cell>
        </row>
        <row r="44">
          <cell r="F44">
            <v>352925.89641066641</v>
          </cell>
          <cell r="G44">
            <v>4.1005900933161605</v>
          </cell>
        </row>
        <row r="45">
          <cell r="F45">
            <v>332130.23738614842</v>
          </cell>
          <cell r="G45">
            <v>4.4570484237550492</v>
          </cell>
        </row>
        <row r="46">
          <cell r="F46">
            <v>330243.51519647054</v>
          </cell>
          <cell r="G46">
            <v>3.297483502574813</v>
          </cell>
        </row>
        <row r="47">
          <cell r="F47">
            <v>326194.64815758262</v>
          </cell>
          <cell r="G47">
            <v>5.8945795220031529</v>
          </cell>
        </row>
        <row r="48">
          <cell r="F48">
            <v>321646.36801623181</v>
          </cell>
          <cell r="G48">
            <v>7.0219602687942952</v>
          </cell>
        </row>
        <row r="49">
          <cell r="F49">
            <v>320632.07836460555</v>
          </cell>
          <cell r="G49">
            <v>7.6537073934726125</v>
          </cell>
        </row>
        <row r="50">
          <cell r="F50">
            <v>320571.85505432449</v>
          </cell>
          <cell r="G50">
            <v>3.7531776307937998</v>
          </cell>
        </row>
        <row r="51">
          <cell r="F51">
            <v>313427.4013956245</v>
          </cell>
          <cell r="G51">
            <v>6.956573076729879</v>
          </cell>
        </row>
        <row r="52">
          <cell r="F52">
            <v>303431.51018011197</v>
          </cell>
          <cell r="G52">
            <v>6.5876195228932612</v>
          </cell>
        </row>
        <row r="53">
          <cell r="F53">
            <v>295772.88276873808</v>
          </cell>
          <cell r="G53">
            <v>7.4336925281727639</v>
          </cell>
        </row>
        <row r="54">
          <cell r="F54">
            <v>276837.52389034256</v>
          </cell>
          <cell r="G54">
            <v>3.2389350627887139</v>
          </cell>
        </row>
        <row r="55">
          <cell r="F55">
            <v>265143.3049178673</v>
          </cell>
          <cell r="G55">
            <v>4.5624109728458944</v>
          </cell>
        </row>
        <row r="56">
          <cell r="F56">
            <v>261588.16597439442</v>
          </cell>
          <cell r="G56">
            <v>7.4453414105329632</v>
          </cell>
        </row>
        <row r="57">
          <cell r="F57">
            <v>260129.67752098199</v>
          </cell>
          <cell r="G57">
            <v>6.9477151904536374</v>
          </cell>
        </row>
        <row r="58">
          <cell r="F58">
            <v>233360.10635085311</v>
          </cell>
          <cell r="G58">
            <v>4.343160716311</v>
          </cell>
        </row>
        <row r="59">
          <cell r="F59">
            <v>225601.77279652562</v>
          </cell>
          <cell r="G59">
            <v>3.5459454934531616</v>
          </cell>
        </row>
        <row r="60">
          <cell r="F60">
            <v>207180.17048647581</v>
          </cell>
          <cell r="G60">
            <v>5.7304424994173901</v>
          </cell>
        </row>
        <row r="61">
          <cell r="F61">
            <v>206612.67514824029</v>
          </cell>
          <cell r="G61">
            <v>4.7694429485073027</v>
          </cell>
        </row>
        <row r="62">
          <cell r="F62">
            <v>203272.60837882571</v>
          </cell>
          <cell r="G62">
            <v>3.8565625764806861</v>
          </cell>
        </row>
        <row r="63">
          <cell r="F63">
            <v>197376.64545887988</v>
          </cell>
          <cell r="G63">
            <v>5.6982125248951823</v>
          </cell>
        </row>
        <row r="64">
          <cell r="F64">
            <v>194123.97894675191</v>
          </cell>
          <cell r="G64">
            <v>4.0965624031460042</v>
          </cell>
        </row>
        <row r="65">
          <cell r="F65">
            <v>193186.53719548229</v>
          </cell>
          <cell r="G65">
            <v>3.8650305345072415</v>
          </cell>
        </row>
        <row r="66">
          <cell r="F66">
            <v>192292.76813943405</v>
          </cell>
          <cell r="G66">
            <v>2.3345983379446897</v>
          </cell>
        </row>
        <row r="67">
          <cell r="F67">
            <v>187136.47411537729</v>
          </cell>
          <cell r="G67">
            <v>4.0644171907604818</v>
          </cell>
        </row>
        <row r="68">
          <cell r="F68">
            <v>186864.85615873057</v>
          </cell>
          <cell r="G68">
            <v>3.2894050052735921</v>
          </cell>
        </row>
        <row r="69">
          <cell r="F69">
            <v>184600.41036125552</v>
          </cell>
          <cell r="G69">
            <v>4.1577272463197721</v>
          </cell>
        </row>
        <row r="70">
          <cell r="F70">
            <v>183252.45548432413</v>
          </cell>
          <cell r="G70">
            <v>5.180200056442116</v>
          </cell>
        </row>
        <row r="71">
          <cell r="F71">
            <v>182197.34127574973</v>
          </cell>
          <cell r="G71">
            <v>2.7767003959726977</v>
          </cell>
        </row>
        <row r="72">
          <cell r="F72">
            <v>180493.35334521811</v>
          </cell>
          <cell r="G72">
            <v>3.3587440351449089</v>
          </cell>
        </row>
        <row r="73">
          <cell r="F73">
            <v>179574.9755727239</v>
          </cell>
          <cell r="G73">
            <v>1.7676583567164301</v>
          </cell>
        </row>
        <row r="74">
          <cell r="F74">
            <v>172239.70195988007</v>
          </cell>
          <cell r="G74">
            <v>2.1654574852593251</v>
          </cell>
        </row>
        <row r="75">
          <cell r="F75">
            <v>172208.31546120252</v>
          </cell>
          <cell r="G75">
            <v>3.491522761295883</v>
          </cell>
        </row>
        <row r="76">
          <cell r="F76">
            <v>167116.74925357662</v>
          </cell>
          <cell r="G76">
            <v>3.7561454745031972</v>
          </cell>
        </row>
        <row r="77">
          <cell r="F77">
            <v>166424.18852569629</v>
          </cell>
          <cell r="G77">
            <v>8.4954268164058</v>
          </cell>
        </row>
        <row r="78">
          <cell r="F78">
            <v>165248.66728658602</v>
          </cell>
          <cell r="G78">
            <v>3.2852157513756057</v>
          </cell>
        </row>
        <row r="79">
          <cell r="F79">
            <v>152121.32435411168</v>
          </cell>
          <cell r="G79">
            <v>4.0826949575772957</v>
          </cell>
        </row>
        <row r="80">
          <cell r="F80">
            <v>151451.54697084008</v>
          </cell>
          <cell r="G80">
            <v>5.2978579139895192</v>
          </cell>
        </row>
        <row r="81">
          <cell r="F81">
            <v>147697.2098691659</v>
          </cell>
          <cell r="G81">
            <v>2.0638769570045623</v>
          </cell>
        </row>
        <row r="82">
          <cell r="F82">
            <v>143388.05921145994</v>
          </cell>
          <cell r="G82">
            <v>5.0785913281965165</v>
          </cell>
        </row>
        <row r="83">
          <cell r="F83">
            <v>136689.3066051919</v>
          </cell>
          <cell r="G83">
            <v>1.6670122146577973</v>
          </cell>
        </row>
        <row r="84">
          <cell r="F84">
            <v>130253.68745221477</v>
          </cell>
          <cell r="G84">
            <v>1.7989188942695105</v>
          </cell>
        </row>
        <row r="85">
          <cell r="F85">
            <v>126316.60815007566</v>
          </cell>
          <cell r="G85">
            <v>5.733663828343996</v>
          </cell>
        </row>
        <row r="86">
          <cell r="F86">
            <v>116823.19101153989</v>
          </cell>
          <cell r="G86">
            <v>5.5217598004283888</v>
          </cell>
        </row>
        <row r="87">
          <cell r="F87">
            <v>114041.43477124162</v>
          </cell>
          <cell r="G87">
            <v>3.0851612071665948</v>
          </cell>
        </row>
        <row r="88">
          <cell r="F88">
            <v>111112.02723152563</v>
          </cell>
          <cell r="G88">
            <v>2.3087077248515979</v>
          </cell>
        </row>
        <row r="89">
          <cell r="F89">
            <v>98393.388518355787</v>
          </cell>
          <cell r="G89">
            <v>2.0945570862786931</v>
          </cell>
        </row>
        <row r="90">
          <cell r="F90">
            <v>92173.791355835972</v>
          </cell>
          <cell r="G90">
            <v>4.5175773028147104</v>
          </cell>
        </row>
        <row r="91">
          <cell r="F91">
            <v>84606.742394994246</v>
          </cell>
          <cell r="G91">
            <v>5.4127963344165115</v>
          </cell>
        </row>
        <row r="92">
          <cell r="F92">
            <v>75449.13793912949</v>
          </cell>
          <cell r="G92">
            <v>2.4276130796646527</v>
          </cell>
        </row>
        <row r="93">
          <cell r="F93">
            <v>64475.053244946525</v>
          </cell>
          <cell r="G93">
            <v>0.73943283250687486</v>
          </cell>
        </row>
        <row r="94">
          <cell r="F94">
            <v>58516.722254555672</v>
          </cell>
          <cell r="G94">
            <v>1.0670299284553821</v>
          </cell>
        </row>
        <row r="95">
          <cell r="F95">
            <v>53092.495899385773</v>
          </cell>
          <cell r="G95">
            <v>0.89078113942547443</v>
          </cell>
        </row>
        <row r="96">
          <cell r="F96">
            <v>53072.089202679694</v>
          </cell>
          <cell r="G96">
            <v>1.0261140599367515</v>
          </cell>
        </row>
        <row r="97">
          <cell r="F97">
            <v>40724.638634389732</v>
          </cell>
          <cell r="G97">
            <v>2.053780031547833</v>
          </cell>
        </row>
        <row r="98">
          <cell r="F98">
            <v>30427.362071532873</v>
          </cell>
          <cell r="G98">
            <v>3.708967308340037</v>
          </cell>
        </row>
        <row r="99">
          <cell r="F99">
            <v>26379.427249455824</v>
          </cell>
          <cell r="G99">
            <v>0.32742872018798785</v>
          </cell>
        </row>
        <row r="100">
          <cell r="F100">
            <v>9086.0044466475956</v>
          </cell>
          <cell r="G100">
            <v>0.39455917462002249</v>
          </cell>
        </row>
        <row r="101">
          <cell r="F101">
            <v>926.4741123598069</v>
          </cell>
          <cell r="G101">
            <v>2.9811544013478176E-2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ista.com/statistics/1266966/china-average-annual-mileage-of-vehicles-in-u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CCF4-26EA-46EB-8D5E-4ED98DDD6EB3}">
  <dimension ref="A1:O101"/>
  <sheetViews>
    <sheetView topLeftCell="B1" workbookViewId="0">
      <selection activeCell="Q10" sqref="Q10"/>
    </sheetView>
  </sheetViews>
  <sheetFormatPr defaultRowHeight="14.25"/>
  <cols>
    <col min="1" max="7" width="9" style="11"/>
    <col min="8" max="8" width="13.75" style="11" customWidth="1"/>
    <col min="9" max="12" width="9" style="11"/>
    <col min="13" max="13" width="15.5" style="11" customWidth="1"/>
    <col min="14" max="14" width="9" style="11"/>
  </cols>
  <sheetData>
    <row r="1" spans="1:15">
      <c r="B1" s="11" t="s">
        <v>269</v>
      </c>
      <c r="C1" s="11">
        <v>0</v>
      </c>
      <c r="D1" s="11">
        <v>100</v>
      </c>
      <c r="E1" s="11" t="s">
        <v>340</v>
      </c>
      <c r="F1" s="11" t="s">
        <v>341</v>
      </c>
      <c r="G1" s="11" t="s">
        <v>342</v>
      </c>
      <c r="H1" s="11" t="s">
        <v>343</v>
      </c>
      <c r="I1" s="11" t="s">
        <v>344</v>
      </c>
      <c r="J1" s="11" t="s">
        <v>345</v>
      </c>
      <c r="K1" s="11" t="s">
        <v>346</v>
      </c>
      <c r="L1" s="11" t="s">
        <v>347</v>
      </c>
      <c r="M1" s="11" t="s">
        <v>348</v>
      </c>
      <c r="N1" s="11" t="s">
        <v>349</v>
      </c>
      <c r="O1" s="11" t="s">
        <v>366</v>
      </c>
    </row>
    <row r="2" spans="1:15">
      <c r="A2" s="11">
        <v>0</v>
      </c>
      <c r="B2" s="11" t="s">
        <v>136</v>
      </c>
      <c r="C2" s="11">
        <v>6.1399992970000001</v>
      </c>
      <c r="D2" s="11">
        <v>7.5237977950000001</v>
      </c>
      <c r="E2" s="11">
        <v>22.537437400000002</v>
      </c>
      <c r="F2" s="11">
        <v>1</v>
      </c>
      <c r="G2" s="11">
        <v>20</v>
      </c>
      <c r="H2" s="11">
        <v>24472119</v>
      </c>
      <c r="I2" s="11">
        <v>11619.122670000001</v>
      </c>
      <c r="J2" s="11">
        <v>1333836.1969999999</v>
      </c>
      <c r="K2" s="11">
        <v>2860</v>
      </c>
      <c r="L2" s="11">
        <v>4.7056685920000003</v>
      </c>
      <c r="M2" s="11">
        <v>10.089853769999999</v>
      </c>
      <c r="N2" s="11">
        <v>2106.1933589999999</v>
      </c>
      <c r="O2">
        <f>J2/K2</f>
        <v>466.37629265734262</v>
      </c>
    </row>
    <row r="3" spans="1:15">
      <c r="A3" s="11">
        <v>1</v>
      </c>
      <c r="B3" s="11" t="s">
        <v>218</v>
      </c>
      <c r="C3" s="11">
        <v>7.6361285739999998</v>
      </c>
      <c r="D3" s="11">
        <v>8.1525343199999991</v>
      </c>
      <c r="E3" s="11">
        <v>6.7626643660000001</v>
      </c>
      <c r="F3" s="11">
        <v>3</v>
      </c>
      <c r="G3" s="11">
        <v>100</v>
      </c>
      <c r="H3" s="11">
        <v>18810000</v>
      </c>
      <c r="I3" s="11">
        <v>11029.84721</v>
      </c>
      <c r="J3" s="11">
        <v>722072.96149999998</v>
      </c>
      <c r="K3" s="11">
        <v>1395</v>
      </c>
      <c r="L3" s="11">
        <v>3.684613615</v>
      </c>
      <c r="M3" s="11">
        <v>7.118444072</v>
      </c>
      <c r="N3" s="11">
        <v>1284.2981179999999</v>
      </c>
      <c r="O3">
        <f t="shared" ref="O3:O66" si="0">J3/K3</f>
        <v>517.61502616487451</v>
      </c>
    </row>
    <row r="4" spans="1:15">
      <c r="A4" s="11">
        <v>2</v>
      </c>
      <c r="B4" s="11" t="s">
        <v>250</v>
      </c>
      <c r="C4" s="11">
        <v>6.7406558350000001</v>
      </c>
      <c r="D4" s="11">
        <v>7.778306905</v>
      </c>
      <c r="E4" s="11">
        <v>15.39391857</v>
      </c>
      <c r="F4" s="11">
        <v>1</v>
      </c>
      <c r="G4" s="11">
        <v>20</v>
      </c>
      <c r="H4" s="11">
        <v>17982667</v>
      </c>
      <c r="I4" s="11">
        <v>13009.351629999999</v>
      </c>
      <c r="J4" s="11">
        <v>1293222.4210000001</v>
      </c>
      <c r="K4" s="11">
        <v>2511</v>
      </c>
      <c r="L4" s="11">
        <v>4.9880098449999997</v>
      </c>
      <c r="M4" s="11">
        <v>9.6850259570000006</v>
      </c>
      <c r="N4" s="11">
        <v>1382.28772</v>
      </c>
      <c r="O4">
        <f t="shared" si="0"/>
        <v>515.02286778176028</v>
      </c>
    </row>
    <row r="5" spans="1:15">
      <c r="A5" s="11">
        <v>3</v>
      </c>
      <c r="B5" s="11" t="s">
        <v>126</v>
      </c>
      <c r="C5" s="11">
        <v>7.3702296470000004</v>
      </c>
      <c r="D5" s="11">
        <v>8.1348014890000009</v>
      </c>
      <c r="E5" s="11">
        <v>10.373785870000001</v>
      </c>
      <c r="F5" s="11">
        <v>2</v>
      </c>
      <c r="G5" s="11">
        <v>60</v>
      </c>
      <c r="H5" s="11">
        <v>17680000</v>
      </c>
      <c r="I5" s="11">
        <v>14646.132149999999</v>
      </c>
      <c r="J5" s="11">
        <v>827422.45330000005</v>
      </c>
      <c r="K5" s="11">
        <v>2015</v>
      </c>
      <c r="L5" s="11">
        <v>5.3028177809999999</v>
      </c>
      <c r="M5" s="11">
        <v>12.91381179</v>
      </c>
      <c r="N5" s="11">
        <v>1207.144642</v>
      </c>
      <c r="O5">
        <f t="shared" si="0"/>
        <v>410.63149047146402</v>
      </c>
    </row>
    <row r="6" spans="1:15">
      <c r="A6" s="11">
        <v>4</v>
      </c>
      <c r="B6" s="11" t="s">
        <v>238</v>
      </c>
      <c r="C6" s="11">
        <v>6.9615885119999996</v>
      </c>
      <c r="D6" s="11">
        <v>7.7387329039999999</v>
      </c>
      <c r="E6" s="11">
        <v>11.163319850000001</v>
      </c>
      <c r="F6" s="11">
        <v>2</v>
      </c>
      <c r="G6" s="11">
        <v>50</v>
      </c>
      <c r="H6" s="11">
        <v>14946444</v>
      </c>
      <c r="I6" s="11">
        <v>9550.4434500000007</v>
      </c>
      <c r="J6" s="11">
        <v>827988.7452</v>
      </c>
      <c r="K6" s="11">
        <v>1585</v>
      </c>
      <c r="L6" s="11">
        <v>4.2255472760000004</v>
      </c>
      <c r="M6" s="11">
        <v>8.088868927</v>
      </c>
      <c r="N6" s="11">
        <v>252.81747440000001</v>
      </c>
      <c r="O6">
        <f t="shared" si="0"/>
        <v>522.39037552050479</v>
      </c>
    </row>
    <row r="7" spans="1:15">
      <c r="A7" s="11">
        <v>5</v>
      </c>
      <c r="B7" s="11" t="s">
        <v>252</v>
      </c>
      <c r="C7" s="11">
        <v>7.2098241500000002</v>
      </c>
      <c r="D7" s="11">
        <v>8.3552163289999992</v>
      </c>
      <c r="E7" s="11">
        <v>15.88654807</v>
      </c>
      <c r="F7" s="11">
        <v>1</v>
      </c>
      <c r="G7" s="11">
        <v>30</v>
      </c>
      <c r="H7" s="11">
        <v>11669522</v>
      </c>
      <c r="I7" s="11">
        <v>5257.8907559999998</v>
      </c>
      <c r="J7" s="11">
        <v>148041.24780000001</v>
      </c>
      <c r="K7" s="11">
        <v>229</v>
      </c>
      <c r="L7" s="11">
        <v>2.4807976260000002</v>
      </c>
      <c r="M7" s="11">
        <v>3.8374619569999999</v>
      </c>
      <c r="N7" s="11">
        <v>173.23074339999999</v>
      </c>
      <c r="O7">
        <f t="shared" si="0"/>
        <v>646.46833100436686</v>
      </c>
    </row>
    <row r="8" spans="1:15">
      <c r="A8" s="11">
        <v>6</v>
      </c>
      <c r="B8" s="11" t="s">
        <v>206</v>
      </c>
      <c r="C8" s="11">
        <v>7.0336386370000001</v>
      </c>
      <c r="D8" s="11">
        <v>8.2780988559999997</v>
      </c>
      <c r="E8" s="11">
        <v>17.692979170000001</v>
      </c>
      <c r="F8" s="11">
        <v>1</v>
      </c>
      <c r="G8" s="11">
        <v>30</v>
      </c>
      <c r="H8" s="11">
        <v>11119769</v>
      </c>
      <c r="I8" s="11">
        <v>9038.6345729999994</v>
      </c>
      <c r="J8" s="11">
        <v>837482.2635</v>
      </c>
      <c r="K8" s="11">
        <v>1803</v>
      </c>
      <c r="L8" s="11">
        <v>3.9428198289999998</v>
      </c>
      <c r="M8" s="11">
        <v>8.4884235290000003</v>
      </c>
      <c r="N8" s="11">
        <v>262.30752560000002</v>
      </c>
      <c r="O8">
        <f t="shared" si="0"/>
        <v>464.49376788685527</v>
      </c>
    </row>
    <row r="9" spans="1:15">
      <c r="A9" s="11">
        <v>7</v>
      </c>
      <c r="B9" s="11" t="s">
        <v>152</v>
      </c>
      <c r="C9" s="11">
        <v>7.6525540029999997</v>
      </c>
      <c r="D9" s="11">
        <v>8.7270571700000001</v>
      </c>
      <c r="E9" s="11">
        <v>14.04110532</v>
      </c>
      <c r="F9" s="11">
        <v>2</v>
      </c>
      <c r="G9" s="11">
        <v>60</v>
      </c>
      <c r="H9" s="11">
        <v>10756627</v>
      </c>
      <c r="I9" s="11">
        <v>4240.0382509999999</v>
      </c>
      <c r="J9" s="11">
        <v>168908.14569999999</v>
      </c>
      <c r="K9" s="11">
        <v>317</v>
      </c>
      <c r="L9" s="11">
        <v>2.71658774</v>
      </c>
      <c r="M9" s="11">
        <v>5.0983823780000002</v>
      </c>
      <c r="N9" s="11">
        <v>59.033580780000001</v>
      </c>
      <c r="O9">
        <f t="shared" si="0"/>
        <v>532.83326719242905</v>
      </c>
    </row>
    <row r="10" spans="1:15">
      <c r="A10" s="11">
        <v>8</v>
      </c>
      <c r="B10" s="11" t="s">
        <v>124</v>
      </c>
      <c r="C10" s="11">
        <v>9.4670133589999992</v>
      </c>
      <c r="D10" s="11">
        <v>10.061166529999999</v>
      </c>
      <c r="E10" s="11">
        <v>6.2760360469999998</v>
      </c>
      <c r="F10" s="11">
        <v>3</v>
      </c>
      <c r="G10" s="11">
        <v>100</v>
      </c>
      <c r="H10" s="11">
        <v>10649415</v>
      </c>
      <c r="I10" s="11">
        <v>6222.2645050000001</v>
      </c>
      <c r="J10" s="11">
        <v>470176.03909999999</v>
      </c>
      <c r="K10" s="11">
        <v>815</v>
      </c>
      <c r="L10" s="11">
        <v>4.2162449510000002</v>
      </c>
      <c r="M10" s="11">
        <v>7.3084107859999996</v>
      </c>
      <c r="N10" s="11">
        <v>372.87899779999998</v>
      </c>
      <c r="O10">
        <f t="shared" si="0"/>
        <v>576.90311546012265</v>
      </c>
    </row>
    <row r="11" spans="1:15">
      <c r="A11" s="11">
        <v>9</v>
      </c>
      <c r="B11" s="11" t="s">
        <v>172</v>
      </c>
      <c r="C11" s="11">
        <v>8.8539947960000003</v>
      </c>
      <c r="D11" s="11">
        <v>9.5889134469999995</v>
      </c>
      <c r="E11" s="11">
        <v>8.3004188269999997</v>
      </c>
      <c r="F11" s="11">
        <v>3</v>
      </c>
      <c r="G11" s="11">
        <v>100</v>
      </c>
      <c r="H11" s="11">
        <v>10498440</v>
      </c>
      <c r="I11" s="11">
        <v>2828.8254310000002</v>
      </c>
      <c r="J11" s="11">
        <v>593430.32200000004</v>
      </c>
      <c r="K11" s="11">
        <v>1143</v>
      </c>
      <c r="L11" s="11">
        <v>3.5285036789999999</v>
      </c>
      <c r="M11" s="11">
        <v>6.796214408</v>
      </c>
      <c r="N11" s="11">
        <v>294.92382809999998</v>
      </c>
      <c r="O11">
        <f t="shared" si="0"/>
        <v>519.18663342082243</v>
      </c>
    </row>
    <row r="12" spans="1:15">
      <c r="A12" s="11">
        <v>10</v>
      </c>
      <c r="B12" s="11" t="s">
        <v>210</v>
      </c>
      <c r="C12" s="11">
        <v>7.9600965490000002</v>
      </c>
      <c r="D12" s="11">
        <v>8.7451595080000004</v>
      </c>
      <c r="E12" s="11">
        <v>9.8624803629999995</v>
      </c>
      <c r="F12" s="11">
        <v>2</v>
      </c>
      <c r="G12" s="11">
        <v>80</v>
      </c>
      <c r="H12" s="11">
        <v>9580589</v>
      </c>
      <c r="I12" s="11">
        <v>5114.5932579999999</v>
      </c>
      <c r="J12" s="11">
        <v>91682.374450000003</v>
      </c>
      <c r="K12" s="11">
        <v>124</v>
      </c>
      <c r="L12" s="11">
        <v>2.1563941660000001</v>
      </c>
      <c r="M12" s="11">
        <v>2.9165134319999999</v>
      </c>
      <c r="N12" s="11">
        <v>118.0247955</v>
      </c>
      <c r="O12">
        <f t="shared" si="0"/>
        <v>739.3739875</v>
      </c>
    </row>
    <row r="13" spans="1:15">
      <c r="A13" s="11">
        <v>11</v>
      </c>
      <c r="B13" s="11" t="s">
        <v>102</v>
      </c>
      <c r="C13" s="11">
        <v>7.3866059069999999</v>
      </c>
      <c r="D13" s="11">
        <v>8.4418255900000005</v>
      </c>
      <c r="E13" s="11">
        <v>14.285582529999999</v>
      </c>
      <c r="F13" s="11">
        <v>1</v>
      </c>
      <c r="G13" s="11">
        <v>30</v>
      </c>
      <c r="H13" s="11">
        <v>9544143</v>
      </c>
      <c r="I13" s="11">
        <v>6931.6120940000001</v>
      </c>
      <c r="J13" s="11">
        <v>395817.42330000002</v>
      </c>
      <c r="K13" s="11">
        <v>1097</v>
      </c>
      <c r="L13" s="11">
        <v>4.2963242910000004</v>
      </c>
      <c r="M13" s="11">
        <v>11.907176059999999</v>
      </c>
      <c r="N13" s="11">
        <v>270.00253300000003</v>
      </c>
      <c r="O13">
        <f t="shared" si="0"/>
        <v>360.81807046490428</v>
      </c>
    </row>
    <row r="14" spans="1:15">
      <c r="A14" s="11">
        <v>12</v>
      </c>
      <c r="B14" s="11" t="s">
        <v>104</v>
      </c>
      <c r="C14" s="11">
        <v>8.0964411920000003</v>
      </c>
      <c r="D14" s="11">
        <v>8.7235568990000001</v>
      </c>
      <c r="E14" s="11">
        <v>7.7455723089999999</v>
      </c>
      <c r="F14" s="11">
        <v>3</v>
      </c>
      <c r="G14" s="11">
        <v>100</v>
      </c>
      <c r="H14" s="11">
        <v>9532735</v>
      </c>
      <c r="I14" s="11">
        <v>4428.5685480000002</v>
      </c>
      <c r="J14" s="11">
        <v>630430.70380000002</v>
      </c>
      <c r="K14" s="11">
        <v>1784</v>
      </c>
      <c r="L14" s="11">
        <v>4.8034860259999999</v>
      </c>
      <c r="M14" s="11">
        <v>13.59295957</v>
      </c>
      <c r="N14" s="11">
        <v>174.93995670000001</v>
      </c>
      <c r="O14">
        <f t="shared" si="0"/>
        <v>353.38043934977577</v>
      </c>
    </row>
    <row r="15" spans="1:15">
      <c r="A15" s="11">
        <v>13</v>
      </c>
      <c r="B15" s="11" t="s">
        <v>240</v>
      </c>
      <c r="C15" s="11">
        <v>7.9259181009999997</v>
      </c>
      <c r="D15" s="11">
        <v>8.5828161539999996</v>
      </c>
      <c r="E15" s="11">
        <v>8.2879742719999996</v>
      </c>
      <c r="F15" s="11">
        <v>3</v>
      </c>
      <c r="G15" s="11">
        <v>100</v>
      </c>
      <c r="H15" s="11">
        <v>9318649</v>
      </c>
      <c r="I15" s="11">
        <v>7027.6387629999999</v>
      </c>
      <c r="J15" s="11">
        <v>1146414.98</v>
      </c>
      <c r="K15" s="11">
        <v>2924</v>
      </c>
      <c r="L15" s="11">
        <v>5.2659985330000003</v>
      </c>
      <c r="M15" s="11">
        <v>13.431244339999999</v>
      </c>
      <c r="N15" s="11">
        <v>643.96844480000004</v>
      </c>
      <c r="O15">
        <f t="shared" si="0"/>
        <v>392.07078659370723</v>
      </c>
    </row>
    <row r="16" spans="1:15">
      <c r="A16" s="11">
        <v>14</v>
      </c>
      <c r="B16" s="11" t="s">
        <v>246</v>
      </c>
      <c r="C16" s="11">
        <v>6.4616252090000001</v>
      </c>
      <c r="D16" s="11">
        <v>7.929645904</v>
      </c>
      <c r="E16" s="11">
        <v>22.71906289</v>
      </c>
      <c r="F16" s="11">
        <v>1</v>
      </c>
      <c r="G16" s="11">
        <v>20</v>
      </c>
      <c r="H16" s="11">
        <v>9171470</v>
      </c>
      <c r="I16" s="11">
        <v>8159.5696820000003</v>
      </c>
      <c r="J16" s="11">
        <v>763653.47849999997</v>
      </c>
      <c r="K16" s="11">
        <v>2293</v>
      </c>
      <c r="L16" s="11">
        <v>5.096612565</v>
      </c>
      <c r="M16" s="11">
        <v>15.30344972</v>
      </c>
      <c r="N16" s="11">
        <v>295.20751949999999</v>
      </c>
      <c r="O16">
        <f t="shared" si="0"/>
        <v>333.03684191016134</v>
      </c>
    </row>
    <row r="17" spans="1:15">
      <c r="A17" s="11">
        <v>15</v>
      </c>
      <c r="B17" s="11" t="s">
        <v>146</v>
      </c>
      <c r="C17" s="11">
        <v>6.892585253</v>
      </c>
      <c r="D17" s="11">
        <v>8.2776437830000003</v>
      </c>
      <c r="E17" s="11">
        <v>20.094906040000001</v>
      </c>
      <c r="F17" s="11">
        <v>1</v>
      </c>
      <c r="G17" s="11">
        <v>20</v>
      </c>
      <c r="H17" s="11">
        <v>9094013</v>
      </c>
      <c r="I17" s="11">
        <v>7230.353177</v>
      </c>
      <c r="J17" s="11">
        <v>522365.08140000002</v>
      </c>
      <c r="K17" s="11">
        <v>1199</v>
      </c>
      <c r="L17" s="11">
        <v>3.188433474</v>
      </c>
      <c r="M17" s="11">
        <v>7.3185055280000002</v>
      </c>
      <c r="N17" s="11">
        <v>380.1933899</v>
      </c>
      <c r="O17">
        <f t="shared" si="0"/>
        <v>435.66729057547957</v>
      </c>
    </row>
    <row r="18" spans="1:15">
      <c r="A18" s="11">
        <v>16</v>
      </c>
      <c r="B18" s="11" t="s">
        <v>82</v>
      </c>
      <c r="C18" s="11">
        <v>9.3106826500000004</v>
      </c>
      <c r="D18" s="11">
        <v>9.9252384219999996</v>
      </c>
      <c r="E18" s="11">
        <v>6.6005447190000002</v>
      </c>
      <c r="F18" s="11">
        <v>3</v>
      </c>
      <c r="G18" s="11">
        <v>100</v>
      </c>
      <c r="H18" s="11">
        <v>8959855</v>
      </c>
      <c r="I18" s="11">
        <v>4450.1823199999999</v>
      </c>
      <c r="J18" s="11">
        <v>368853.60029999999</v>
      </c>
      <c r="K18" s="11">
        <v>639</v>
      </c>
      <c r="L18" s="11">
        <v>2.5633688750000001</v>
      </c>
      <c r="M18" s="11">
        <v>4.4407664990000004</v>
      </c>
      <c r="N18" s="11">
        <v>243.0265656</v>
      </c>
      <c r="O18">
        <f t="shared" si="0"/>
        <v>577.23568122065728</v>
      </c>
    </row>
    <row r="19" spans="1:15">
      <c r="A19" s="11">
        <v>17</v>
      </c>
      <c r="B19" s="11" t="s">
        <v>220</v>
      </c>
      <c r="C19" s="11">
        <v>8.5918463589999998</v>
      </c>
      <c r="D19" s="11">
        <v>9.0535159099999998</v>
      </c>
      <c r="E19" s="11">
        <v>5.3733450500000002</v>
      </c>
      <c r="F19" s="11">
        <v>3</v>
      </c>
      <c r="G19" s="11">
        <v>100</v>
      </c>
      <c r="H19" s="11">
        <v>8748804</v>
      </c>
      <c r="I19" s="11">
        <v>5751.2049180000004</v>
      </c>
      <c r="J19" s="11">
        <v>402737.41979999997</v>
      </c>
      <c r="K19" s="11">
        <v>1093</v>
      </c>
      <c r="L19" s="11">
        <v>4.5425456339999997</v>
      </c>
      <c r="M19" s="11">
        <v>12.32813773</v>
      </c>
      <c r="N19" s="11">
        <v>54.177791599999999</v>
      </c>
      <c r="O19">
        <f t="shared" si="0"/>
        <v>368.46973449222321</v>
      </c>
    </row>
    <row r="20" spans="1:15">
      <c r="A20" s="11">
        <v>18</v>
      </c>
      <c r="B20" s="11" t="s">
        <v>142</v>
      </c>
      <c r="C20" s="11">
        <v>9.2942721670000008</v>
      </c>
      <c r="D20" s="11">
        <v>9.6918899790000008</v>
      </c>
      <c r="E20" s="11">
        <v>4.2780952059999997</v>
      </c>
      <c r="F20" s="11">
        <v>4</v>
      </c>
      <c r="G20" s="11">
        <v>100</v>
      </c>
      <c r="H20" s="11">
        <v>8634338</v>
      </c>
      <c r="I20" s="11">
        <v>6639.7959520000004</v>
      </c>
      <c r="J20" s="11">
        <v>188169.74309999999</v>
      </c>
      <c r="K20" s="11">
        <v>322</v>
      </c>
      <c r="L20" s="11">
        <v>3.4952681989999999</v>
      </c>
      <c r="M20" s="11">
        <v>5.9811760449999998</v>
      </c>
      <c r="N20" s="11">
        <v>446.81610110000003</v>
      </c>
      <c r="O20">
        <f t="shared" si="0"/>
        <v>584.37808416149062</v>
      </c>
    </row>
    <row r="21" spans="1:15">
      <c r="A21" s="11">
        <v>19</v>
      </c>
      <c r="B21" s="11" t="s">
        <v>120</v>
      </c>
      <c r="C21" s="11">
        <v>7.8409692660000001</v>
      </c>
      <c r="D21" s="11">
        <v>8.7107647779999997</v>
      </c>
      <c r="E21" s="11">
        <v>11.09295908</v>
      </c>
      <c r="F21" s="11">
        <v>2</v>
      </c>
      <c r="G21" s="11">
        <v>50</v>
      </c>
      <c r="H21" s="11">
        <v>8625178</v>
      </c>
      <c r="I21" s="11">
        <v>9440.6214760000003</v>
      </c>
      <c r="J21" s="11">
        <v>1007471.5550000001</v>
      </c>
      <c r="K21" s="11">
        <v>2350</v>
      </c>
      <c r="L21" s="11">
        <v>4.272738296</v>
      </c>
      <c r="M21" s="11">
        <v>9.9664699710000004</v>
      </c>
      <c r="N21" s="11">
        <v>913.62396239999998</v>
      </c>
      <c r="O21">
        <f t="shared" si="0"/>
        <v>428.71129999999999</v>
      </c>
    </row>
    <row r="22" spans="1:15">
      <c r="A22" s="11">
        <v>20</v>
      </c>
      <c r="B22" s="11" t="s">
        <v>226</v>
      </c>
      <c r="C22" s="11">
        <v>8.8274249430000005</v>
      </c>
      <c r="D22" s="11">
        <v>9.0288675929999993</v>
      </c>
      <c r="E22" s="11">
        <v>2.2820092079999998</v>
      </c>
      <c r="F22" s="11">
        <v>4</v>
      </c>
      <c r="G22" s="11">
        <v>100</v>
      </c>
      <c r="H22" s="11">
        <v>8595557</v>
      </c>
      <c r="I22" s="11">
        <v>8272.3854090000004</v>
      </c>
      <c r="J22" s="11">
        <v>576133.16529999999</v>
      </c>
      <c r="K22" s="11">
        <v>1046</v>
      </c>
      <c r="L22" s="11">
        <v>3.0846720730000001</v>
      </c>
      <c r="M22" s="11">
        <v>5.6003840479999996</v>
      </c>
      <c r="N22" s="11">
        <v>586.88238579999995</v>
      </c>
      <c r="O22">
        <f t="shared" si="0"/>
        <v>550.79652514340341</v>
      </c>
    </row>
    <row r="23" spans="1:15">
      <c r="A23" s="11">
        <v>21</v>
      </c>
      <c r="B23" s="11" t="s">
        <v>186</v>
      </c>
      <c r="C23" s="11">
        <v>7.414620609</v>
      </c>
      <c r="D23" s="11">
        <v>8.6400490219999995</v>
      </c>
      <c r="E23" s="11">
        <v>16.52718969</v>
      </c>
      <c r="F23" s="11">
        <v>1</v>
      </c>
      <c r="G23" s="11">
        <v>20</v>
      </c>
      <c r="H23" s="11">
        <v>8482699</v>
      </c>
      <c r="I23" s="11">
        <v>7850.5179580000004</v>
      </c>
      <c r="J23" s="11">
        <v>1072384.0190000001</v>
      </c>
      <c r="K23" s="11">
        <v>2957</v>
      </c>
      <c r="L23" s="11">
        <v>4.3859104110000002</v>
      </c>
      <c r="M23" s="11">
        <v>12.09374334</v>
      </c>
      <c r="N23" s="11">
        <v>308.17483520000002</v>
      </c>
      <c r="O23">
        <f t="shared" si="0"/>
        <v>362.65945857287795</v>
      </c>
    </row>
    <row r="24" spans="1:15">
      <c r="A24" s="11">
        <v>22</v>
      </c>
      <c r="B24" s="11" t="s">
        <v>182</v>
      </c>
      <c r="C24" s="11">
        <v>10.11477494</v>
      </c>
      <c r="D24" s="11">
        <v>10.189074209999999</v>
      </c>
      <c r="E24" s="11">
        <v>0.73456177199999995</v>
      </c>
      <c r="F24" s="11">
        <v>4</v>
      </c>
      <c r="G24" s="11">
        <v>100</v>
      </c>
      <c r="H24" s="11">
        <v>8445529</v>
      </c>
      <c r="I24" s="11">
        <v>5367.4296299999996</v>
      </c>
      <c r="J24" s="11">
        <v>148026.15330000001</v>
      </c>
      <c r="K24" s="11">
        <v>336</v>
      </c>
      <c r="L24" s="11">
        <v>3.4378215299999999</v>
      </c>
      <c r="M24" s="11">
        <v>7.8034050629999996</v>
      </c>
      <c r="N24" s="11">
        <v>51.690216059999997</v>
      </c>
      <c r="O24">
        <f t="shared" si="0"/>
        <v>440.55402767857146</v>
      </c>
    </row>
    <row r="25" spans="1:15">
      <c r="A25" s="11">
        <v>23</v>
      </c>
      <c r="B25" s="11" t="s">
        <v>150</v>
      </c>
      <c r="C25" s="11">
        <v>7.4278632870000001</v>
      </c>
      <c r="D25" s="11">
        <v>8.7428251209999992</v>
      </c>
      <c r="E25" s="11">
        <v>17.70309688</v>
      </c>
      <c r="F25" s="11">
        <v>1</v>
      </c>
      <c r="G25" s="11">
        <v>20</v>
      </c>
      <c r="H25" s="11">
        <v>7931558</v>
      </c>
      <c r="I25" s="11">
        <v>8712.8411759999999</v>
      </c>
      <c r="J25" s="11">
        <v>568084.70830000006</v>
      </c>
      <c r="K25" s="11">
        <v>1481</v>
      </c>
      <c r="L25" s="11">
        <v>4.5229530789999997</v>
      </c>
      <c r="M25" s="11">
        <v>11.79136388</v>
      </c>
      <c r="N25" s="11">
        <v>250.0423279</v>
      </c>
      <c r="O25">
        <f t="shared" si="0"/>
        <v>383.58184220121541</v>
      </c>
    </row>
    <row r="26" spans="1:15">
      <c r="A26" s="11">
        <v>24</v>
      </c>
      <c r="B26" s="11" t="s">
        <v>110</v>
      </c>
      <c r="C26" s="11">
        <v>8.7690341749999998</v>
      </c>
      <c r="D26" s="11">
        <v>9.5966128909999995</v>
      </c>
      <c r="E26" s="11">
        <v>9.4375127239999994</v>
      </c>
      <c r="F26" s="11">
        <v>3</v>
      </c>
      <c r="G26" s="11">
        <v>100</v>
      </c>
      <c r="H26" s="11">
        <v>7904919</v>
      </c>
      <c r="I26" s="11">
        <v>4324.1616439999998</v>
      </c>
      <c r="J26" s="11">
        <v>270649.20929999999</v>
      </c>
      <c r="K26" s="11">
        <v>639</v>
      </c>
      <c r="L26" s="11">
        <v>3.4876795610000002</v>
      </c>
      <c r="M26" s="11">
        <v>8.2343755779999999</v>
      </c>
      <c r="N26" s="11">
        <v>195.65643309999999</v>
      </c>
      <c r="O26">
        <f t="shared" si="0"/>
        <v>423.55118826291078</v>
      </c>
    </row>
    <row r="27" spans="1:15">
      <c r="A27" s="11">
        <v>25</v>
      </c>
      <c r="B27" s="11" t="s">
        <v>204</v>
      </c>
      <c r="C27" s="11">
        <v>8.3149658360000007</v>
      </c>
      <c r="D27" s="11">
        <v>8.9472252210000001</v>
      </c>
      <c r="E27" s="11">
        <v>7.6038723130000001</v>
      </c>
      <c r="F27" s="11">
        <v>3</v>
      </c>
      <c r="G27" s="11">
        <v>100</v>
      </c>
      <c r="H27" s="11">
        <v>7811588</v>
      </c>
      <c r="I27" s="11">
        <v>8477.6947</v>
      </c>
      <c r="J27" s="11">
        <v>1357916.4720000001</v>
      </c>
      <c r="K27" s="11">
        <v>2917</v>
      </c>
      <c r="L27" s="11">
        <v>4.3133145800000001</v>
      </c>
      <c r="M27" s="11">
        <v>9.2656204459999998</v>
      </c>
      <c r="N27" s="11">
        <v>274.28433230000002</v>
      </c>
      <c r="O27">
        <f t="shared" si="0"/>
        <v>465.51815975317106</v>
      </c>
    </row>
    <row r="28" spans="1:15">
      <c r="A28" s="11">
        <v>26</v>
      </c>
      <c r="B28" s="11" t="s">
        <v>154</v>
      </c>
      <c r="C28" s="11">
        <v>9.3540660970000005</v>
      </c>
      <c r="D28" s="11">
        <v>9.4838531620000008</v>
      </c>
      <c r="E28" s="11">
        <v>1.387493563</v>
      </c>
      <c r="F28" s="11">
        <v>4</v>
      </c>
      <c r="G28" s="11">
        <v>100</v>
      </c>
      <c r="H28" s="11">
        <v>7617106</v>
      </c>
      <c r="I28" s="11">
        <v>3988.5612900000001</v>
      </c>
      <c r="J28" s="11">
        <v>414838.16619999998</v>
      </c>
      <c r="K28" s="11">
        <v>1044</v>
      </c>
      <c r="L28" s="11">
        <v>3.6163918289999999</v>
      </c>
      <c r="M28" s="11">
        <v>9.1011709560000007</v>
      </c>
      <c r="N28" s="11">
        <v>149.08068850000001</v>
      </c>
      <c r="O28">
        <f t="shared" si="0"/>
        <v>397.35456532567048</v>
      </c>
    </row>
    <row r="29" spans="1:15">
      <c r="A29" s="11">
        <v>27</v>
      </c>
      <c r="B29" s="11" t="s">
        <v>80</v>
      </c>
      <c r="C29" s="11">
        <v>9.9274811029999999</v>
      </c>
      <c r="D29" s="11">
        <v>10.323613740000001</v>
      </c>
      <c r="E29" s="11">
        <v>3.9902633189999999</v>
      </c>
      <c r="F29" s="11">
        <v>4</v>
      </c>
      <c r="G29" s="11">
        <v>100</v>
      </c>
      <c r="H29" s="11">
        <v>7590261</v>
      </c>
      <c r="I29" s="11">
        <v>4002.949721</v>
      </c>
      <c r="J29" s="11">
        <v>339035.30660000001</v>
      </c>
      <c r="K29" s="11">
        <v>691</v>
      </c>
      <c r="L29" s="11">
        <v>3.3074471929999998</v>
      </c>
      <c r="M29" s="11">
        <v>6.7410265709999999</v>
      </c>
      <c r="N29" s="11">
        <v>104.6915588</v>
      </c>
      <c r="O29">
        <f t="shared" si="0"/>
        <v>490.64443791606368</v>
      </c>
    </row>
    <row r="30" spans="1:15">
      <c r="A30" s="11">
        <v>28</v>
      </c>
      <c r="B30" s="11" t="s">
        <v>208</v>
      </c>
      <c r="C30" s="11">
        <v>7.8958886980000003</v>
      </c>
      <c r="D30" s="11">
        <v>8.7126977750000005</v>
      </c>
      <c r="E30" s="11">
        <v>10.34473899</v>
      </c>
      <c r="F30" s="11">
        <v>2</v>
      </c>
      <c r="G30" s="11">
        <v>80</v>
      </c>
      <c r="H30" s="11">
        <v>7527414</v>
      </c>
      <c r="I30" s="11">
        <v>9655.1477350000005</v>
      </c>
      <c r="J30" s="11">
        <v>771020.71840000001</v>
      </c>
      <c r="K30" s="11">
        <v>1799</v>
      </c>
      <c r="L30" s="11">
        <v>4.1190765320000002</v>
      </c>
      <c r="M30" s="11">
        <v>9.6109203090000008</v>
      </c>
      <c r="N30" s="11">
        <v>779.62701419999996</v>
      </c>
      <c r="O30">
        <f t="shared" si="0"/>
        <v>428.58294519177321</v>
      </c>
    </row>
    <row r="31" spans="1:15">
      <c r="A31" s="11">
        <v>29</v>
      </c>
      <c r="B31" s="11" t="s">
        <v>224</v>
      </c>
      <c r="C31" s="11">
        <v>8.6045803349999996</v>
      </c>
      <c r="D31" s="11">
        <v>8.9964124470000009</v>
      </c>
      <c r="E31" s="11">
        <v>4.5537620280000004</v>
      </c>
      <c r="F31" s="11">
        <v>4</v>
      </c>
      <c r="G31" s="11">
        <v>100</v>
      </c>
      <c r="H31" s="11">
        <v>7501822</v>
      </c>
      <c r="I31" s="11">
        <v>8823.8777690000006</v>
      </c>
      <c r="J31" s="11">
        <v>433664.27419999999</v>
      </c>
      <c r="K31" s="11">
        <v>826</v>
      </c>
      <c r="L31" s="11">
        <v>3.6261775620000001</v>
      </c>
      <c r="M31" s="11">
        <v>6.9067775339999997</v>
      </c>
      <c r="N31" s="11">
        <v>512.20499070000005</v>
      </c>
      <c r="O31">
        <f t="shared" si="0"/>
        <v>525.01728111380146</v>
      </c>
    </row>
    <row r="32" spans="1:15">
      <c r="A32" s="11">
        <v>30</v>
      </c>
      <c r="B32" s="11" t="s">
        <v>202</v>
      </c>
      <c r="C32" s="11">
        <v>8.2206972619999998</v>
      </c>
      <c r="D32" s="11">
        <v>8.9620869929999998</v>
      </c>
      <c r="E32" s="11">
        <v>9.0185747920000008</v>
      </c>
      <c r="F32" s="11">
        <v>3</v>
      </c>
      <c r="G32" s="11">
        <v>100</v>
      </c>
      <c r="H32" s="11">
        <v>7461451</v>
      </c>
      <c r="I32" s="11">
        <v>5740.8132530000003</v>
      </c>
      <c r="J32" s="11">
        <v>175918.44279999999</v>
      </c>
      <c r="K32" s="11">
        <v>346</v>
      </c>
      <c r="L32" s="11">
        <v>3.5199327340000002</v>
      </c>
      <c r="M32" s="11">
        <v>6.9230758679999997</v>
      </c>
      <c r="N32" s="11">
        <v>57.272251130000001</v>
      </c>
      <c r="O32">
        <f t="shared" si="0"/>
        <v>508.43480578034678</v>
      </c>
    </row>
    <row r="33" spans="1:15">
      <c r="A33" s="11">
        <v>31</v>
      </c>
      <c r="B33" s="11" t="s">
        <v>248</v>
      </c>
      <c r="C33" s="11">
        <v>7.4255844399999997</v>
      </c>
      <c r="D33" s="11">
        <v>9.0471820180000009</v>
      </c>
      <c r="E33" s="11">
        <v>21.837979099999998</v>
      </c>
      <c r="F33" s="11">
        <v>1</v>
      </c>
      <c r="G33" s="11">
        <v>20</v>
      </c>
      <c r="H33" s="11">
        <v>7461393</v>
      </c>
      <c r="I33" s="11">
        <v>4861.6706670000003</v>
      </c>
      <c r="J33" s="11">
        <v>140830.22659999999</v>
      </c>
      <c r="K33" s="11">
        <v>261</v>
      </c>
      <c r="L33" s="11">
        <v>2.7141866229999998</v>
      </c>
      <c r="M33" s="11">
        <v>5.0301893680000003</v>
      </c>
      <c r="N33" s="11">
        <v>91.216072080000004</v>
      </c>
      <c r="O33">
        <f t="shared" si="0"/>
        <v>539.5794122605364</v>
      </c>
    </row>
    <row r="34" spans="1:15">
      <c r="A34" s="11">
        <v>32</v>
      </c>
      <c r="B34" s="11" t="s">
        <v>222</v>
      </c>
      <c r="C34" s="11">
        <v>8.1151443640000007</v>
      </c>
      <c r="D34" s="11">
        <v>9.1629931459999998</v>
      </c>
      <c r="E34" s="11">
        <v>12.91226299</v>
      </c>
      <c r="F34" s="11">
        <v>1</v>
      </c>
      <c r="G34" s="11">
        <v>30</v>
      </c>
      <c r="H34" s="11">
        <v>7441712</v>
      </c>
      <c r="I34" s="11">
        <v>8858.6005829999995</v>
      </c>
      <c r="J34" s="11">
        <v>537334.723</v>
      </c>
      <c r="K34" s="11">
        <v>1115</v>
      </c>
      <c r="L34" s="11">
        <v>3.7593313510000002</v>
      </c>
      <c r="M34" s="11">
        <v>7.8008255870000003</v>
      </c>
      <c r="N34" s="11">
        <v>168.8935242</v>
      </c>
      <c r="O34">
        <f t="shared" si="0"/>
        <v>481.91454977578474</v>
      </c>
    </row>
    <row r="35" spans="1:15">
      <c r="A35" s="11">
        <v>33</v>
      </c>
      <c r="B35" s="11" t="s">
        <v>88</v>
      </c>
      <c r="C35" s="11">
        <v>8.6213545979999999</v>
      </c>
      <c r="D35" s="11">
        <v>9.6238985330000002</v>
      </c>
      <c r="E35" s="11">
        <v>11.628612690000001</v>
      </c>
      <c r="F35" s="11">
        <v>2</v>
      </c>
      <c r="G35" s="11">
        <v>50</v>
      </c>
      <c r="H35" s="11">
        <v>7423751</v>
      </c>
      <c r="I35" s="11">
        <v>5926.616</v>
      </c>
      <c r="J35" s="11">
        <v>217161.44769999999</v>
      </c>
      <c r="K35" s="11">
        <v>372</v>
      </c>
      <c r="L35" s="11">
        <v>3.021943576</v>
      </c>
      <c r="M35" s="11">
        <v>5.1766233000000001</v>
      </c>
      <c r="N35" s="11">
        <v>79.614265439999997</v>
      </c>
      <c r="O35">
        <f t="shared" si="0"/>
        <v>583.76733252688166</v>
      </c>
    </row>
    <row r="36" spans="1:15">
      <c r="A36" s="11">
        <v>34</v>
      </c>
      <c r="B36" s="11" t="s">
        <v>244</v>
      </c>
      <c r="C36" s="11">
        <v>7.2096850960000003</v>
      </c>
      <c r="D36" s="11">
        <v>8.1107454610000005</v>
      </c>
      <c r="E36" s="11">
        <v>12.497915689999999</v>
      </c>
      <c r="F36" s="11">
        <v>1</v>
      </c>
      <c r="G36" s="11">
        <v>30</v>
      </c>
      <c r="H36" s="11">
        <v>7375396</v>
      </c>
      <c r="I36" s="11">
        <v>7879.5687200000002</v>
      </c>
      <c r="J36" s="11">
        <v>847749.92440000002</v>
      </c>
      <c r="K36" s="11">
        <v>1675</v>
      </c>
      <c r="L36" s="11">
        <v>3.1625544130000001</v>
      </c>
      <c r="M36" s="11">
        <v>6.2486335759999996</v>
      </c>
      <c r="N36" s="11">
        <v>222.01414489999999</v>
      </c>
      <c r="O36">
        <f t="shared" si="0"/>
        <v>506.11935785074627</v>
      </c>
    </row>
    <row r="37" spans="1:15">
      <c r="A37" s="11">
        <v>35</v>
      </c>
      <c r="B37" s="11" t="s">
        <v>100</v>
      </c>
      <c r="C37" s="11">
        <v>7.8901495349999999</v>
      </c>
      <c r="D37" s="11">
        <v>8.5890495470000001</v>
      </c>
      <c r="E37" s="11">
        <v>8.8578804360000003</v>
      </c>
      <c r="F37" s="11">
        <v>3</v>
      </c>
      <c r="G37" s="11">
        <v>100</v>
      </c>
      <c r="H37" s="11">
        <v>7344344</v>
      </c>
      <c r="I37" s="11">
        <v>8764.1336520000004</v>
      </c>
      <c r="J37" s="11">
        <v>661584.12939999998</v>
      </c>
      <c r="K37" s="11">
        <v>1398</v>
      </c>
      <c r="L37" s="11">
        <v>3.7522829990000002</v>
      </c>
      <c r="M37" s="11">
        <v>7.928986503</v>
      </c>
      <c r="N37" s="11">
        <v>321.69284060000001</v>
      </c>
      <c r="O37">
        <f t="shared" si="0"/>
        <v>473.23614406294706</v>
      </c>
    </row>
    <row r="38" spans="1:15">
      <c r="A38" s="11">
        <v>36</v>
      </c>
      <c r="B38" s="11" t="s">
        <v>66</v>
      </c>
      <c r="C38" s="11">
        <v>8.1846375170000005</v>
      </c>
      <c r="D38" s="11">
        <v>9.0295973299999996</v>
      </c>
      <c r="E38" s="11">
        <v>10.323729200000001</v>
      </c>
      <c r="F38" s="11">
        <v>2</v>
      </c>
      <c r="G38" s="11">
        <v>90</v>
      </c>
      <c r="H38" s="11">
        <v>7308868</v>
      </c>
      <c r="I38" s="11">
        <v>6161.0573249999998</v>
      </c>
      <c r="J38" s="11">
        <v>164137.8774</v>
      </c>
      <c r="K38" s="11">
        <v>279</v>
      </c>
      <c r="L38" s="11">
        <v>1.809199733</v>
      </c>
      <c r="M38" s="11">
        <v>3.0752604680000002</v>
      </c>
      <c r="N38" s="11">
        <v>72.501014710000007</v>
      </c>
      <c r="O38">
        <f t="shared" si="0"/>
        <v>588.30780430107529</v>
      </c>
    </row>
    <row r="39" spans="1:15">
      <c r="A39" s="11">
        <v>37</v>
      </c>
      <c r="B39" s="11" t="s">
        <v>76</v>
      </c>
      <c r="C39" s="11">
        <v>7.0934455529999996</v>
      </c>
      <c r="D39" s="11">
        <v>8.6063790220000005</v>
      </c>
      <c r="E39" s="11">
        <v>21.328611850000001</v>
      </c>
      <c r="F39" s="11">
        <v>1</v>
      </c>
      <c r="G39" s="11">
        <v>20</v>
      </c>
      <c r="H39" s="11">
        <v>7277754</v>
      </c>
      <c r="I39" s="11">
        <v>3754.8877010000001</v>
      </c>
      <c r="J39" s="11">
        <v>149779.3039</v>
      </c>
      <c r="K39" s="11">
        <v>222</v>
      </c>
      <c r="L39" s="11">
        <v>2.3545552879999998</v>
      </c>
      <c r="M39" s="11">
        <v>3.489876508</v>
      </c>
      <c r="N39" s="11">
        <v>182.74623109999999</v>
      </c>
      <c r="O39">
        <f t="shared" si="0"/>
        <v>674.68154909909913</v>
      </c>
    </row>
    <row r="40" spans="1:15">
      <c r="A40" s="11">
        <v>38</v>
      </c>
      <c r="B40" s="11" t="s">
        <v>312</v>
      </c>
      <c r="C40" s="11">
        <v>7.038117948</v>
      </c>
      <c r="D40" s="11">
        <v>8.2383896809999992</v>
      </c>
      <c r="E40" s="11">
        <v>17.05387352</v>
      </c>
      <c r="F40" s="11">
        <v>1</v>
      </c>
      <c r="G40" s="11">
        <v>10</v>
      </c>
      <c r="H40" s="11">
        <v>7253566</v>
      </c>
      <c r="I40" s="11">
        <v>16307.6</v>
      </c>
      <c r="J40" s="11">
        <v>411559.69589999999</v>
      </c>
      <c r="K40" s="11">
        <v>1126</v>
      </c>
      <c r="L40" s="11">
        <v>4.0754050780000002</v>
      </c>
      <c r="M40" s="11">
        <v>11.150037680000001</v>
      </c>
      <c r="N40" s="11">
        <v>127.0583572</v>
      </c>
      <c r="O40">
        <f t="shared" si="0"/>
        <v>365.50594662522201</v>
      </c>
    </row>
    <row r="41" spans="1:15">
      <c r="A41" s="11">
        <v>39</v>
      </c>
      <c r="B41" s="11" t="s">
        <v>234</v>
      </c>
      <c r="C41" s="11">
        <v>7.5734036070000004</v>
      </c>
      <c r="D41" s="11">
        <v>8.7290915099999999</v>
      </c>
      <c r="E41" s="11">
        <v>15.259821909999999</v>
      </c>
      <c r="F41" s="11">
        <v>1</v>
      </c>
      <c r="G41" s="11">
        <v>30</v>
      </c>
      <c r="H41" s="11">
        <v>6992720</v>
      </c>
      <c r="I41" s="11">
        <v>6674.691382</v>
      </c>
      <c r="J41" s="11">
        <v>309143.7942</v>
      </c>
      <c r="K41" s="11">
        <v>782</v>
      </c>
      <c r="L41" s="11">
        <v>3.0385440520000002</v>
      </c>
      <c r="M41" s="11">
        <v>7.6862013500000002</v>
      </c>
      <c r="N41" s="11">
        <v>343.6716614</v>
      </c>
      <c r="O41">
        <f t="shared" si="0"/>
        <v>395.32454501278772</v>
      </c>
    </row>
    <row r="42" spans="1:15">
      <c r="A42" s="11">
        <v>40</v>
      </c>
      <c r="B42" s="11" t="s">
        <v>168</v>
      </c>
      <c r="C42" s="11">
        <v>8.8337972499999999</v>
      </c>
      <c r="D42" s="11">
        <v>9.4581548860000009</v>
      </c>
      <c r="E42" s="11">
        <v>7.0678284580000001</v>
      </c>
      <c r="F42" s="11">
        <v>3</v>
      </c>
      <c r="G42" s="11">
        <v>100</v>
      </c>
      <c r="H42" s="11">
        <v>6878461</v>
      </c>
      <c r="I42" s="11">
        <v>6774.2734579999997</v>
      </c>
      <c r="J42" s="11">
        <v>495956.45169999998</v>
      </c>
      <c r="K42" s="11">
        <v>970</v>
      </c>
      <c r="L42" s="11">
        <v>3.70853074</v>
      </c>
      <c r="M42" s="11">
        <v>7.2532070209999997</v>
      </c>
      <c r="N42" s="11">
        <v>190.39300539999999</v>
      </c>
      <c r="O42">
        <f t="shared" si="0"/>
        <v>511.29531103092779</v>
      </c>
    </row>
    <row r="43" spans="1:15">
      <c r="A43" s="11">
        <v>41</v>
      </c>
      <c r="B43" s="11" t="s">
        <v>180</v>
      </c>
      <c r="C43" s="11">
        <v>7.5383412659999998</v>
      </c>
      <c r="D43" s="11">
        <v>8.0756601309999994</v>
      </c>
      <c r="E43" s="11">
        <v>7.12781295</v>
      </c>
      <c r="F43" s="11">
        <v>3</v>
      </c>
      <c r="G43" s="11">
        <v>100</v>
      </c>
      <c r="H43" s="11">
        <v>6728056</v>
      </c>
      <c r="I43" s="11">
        <v>8435.3461540000008</v>
      </c>
      <c r="J43" s="11">
        <v>558087.67669999995</v>
      </c>
      <c r="K43" s="11">
        <v>871</v>
      </c>
      <c r="L43" s="11">
        <v>2.7104027030000002</v>
      </c>
      <c r="M43" s="11">
        <v>4.2300893799999999</v>
      </c>
      <c r="N43" s="11">
        <v>217.5221252</v>
      </c>
      <c r="O43">
        <f t="shared" si="0"/>
        <v>640.74360126291617</v>
      </c>
    </row>
    <row r="44" spans="1:15">
      <c r="A44" s="11">
        <v>42</v>
      </c>
      <c r="B44" s="11" t="s">
        <v>96</v>
      </c>
      <c r="C44" s="11">
        <v>8.5563208920000005</v>
      </c>
      <c r="D44" s="11">
        <v>9.5516354499999991</v>
      </c>
      <c r="E44" s="11">
        <v>11.6325062</v>
      </c>
      <c r="F44" s="11">
        <v>2</v>
      </c>
      <c r="G44" s="11">
        <v>40</v>
      </c>
      <c r="H44" s="11">
        <v>6669430</v>
      </c>
      <c r="I44" s="11">
        <v>8496.5593279999994</v>
      </c>
      <c r="J44" s="11">
        <v>612089.76329999999</v>
      </c>
      <c r="K44" s="11">
        <v>947</v>
      </c>
      <c r="L44" s="11">
        <v>3.653986191</v>
      </c>
      <c r="M44" s="11">
        <v>5.6532965099999997</v>
      </c>
      <c r="N44" s="11">
        <v>706.46082760000002</v>
      </c>
      <c r="O44">
        <f t="shared" si="0"/>
        <v>646.34610696937693</v>
      </c>
    </row>
    <row r="45" spans="1:15">
      <c r="A45" s="11">
        <v>43</v>
      </c>
      <c r="B45" s="11" t="s">
        <v>108</v>
      </c>
      <c r="C45" s="11">
        <v>8.8350409689999996</v>
      </c>
      <c r="D45" s="11">
        <v>9.4622913180000001</v>
      </c>
      <c r="E45" s="11">
        <v>7.0995748770000002</v>
      </c>
      <c r="F45" s="11">
        <v>3</v>
      </c>
      <c r="G45" s="11">
        <v>100</v>
      </c>
      <c r="H45" s="11">
        <v>6642178</v>
      </c>
      <c r="I45" s="11">
        <v>9516.0143270000008</v>
      </c>
      <c r="J45" s="11">
        <v>541373.81240000005</v>
      </c>
      <c r="K45" s="11">
        <v>1375</v>
      </c>
      <c r="L45" s="11">
        <v>4.5667678499999997</v>
      </c>
      <c r="M45" s="11">
        <v>11.5988355</v>
      </c>
      <c r="N45" s="11">
        <v>466.28967290000003</v>
      </c>
      <c r="O45">
        <f t="shared" si="0"/>
        <v>393.72640901818187</v>
      </c>
    </row>
    <row r="46" spans="1:15">
      <c r="A46" s="11">
        <v>44</v>
      </c>
      <c r="B46" s="11" t="s">
        <v>160</v>
      </c>
      <c r="C46" s="11">
        <v>7.3983000380000004</v>
      </c>
      <c r="D46" s="11">
        <v>8.6811894600000006</v>
      </c>
      <c r="E46" s="11">
        <v>17.340327039999998</v>
      </c>
      <c r="F46" s="11">
        <v>1</v>
      </c>
      <c r="G46" s="11">
        <v>20</v>
      </c>
      <c r="H46" s="11">
        <v>6543133</v>
      </c>
      <c r="I46" s="11">
        <v>4781.2753620000003</v>
      </c>
      <c r="J46" s="11">
        <v>199020.92170000001</v>
      </c>
      <c r="K46" s="11">
        <v>568</v>
      </c>
      <c r="L46" s="11">
        <v>3.8758900070000002</v>
      </c>
      <c r="M46" s="11">
        <v>11.06167887</v>
      </c>
      <c r="N46" s="11">
        <v>25.785671229999998</v>
      </c>
      <c r="O46">
        <f t="shared" si="0"/>
        <v>350.38894665492961</v>
      </c>
    </row>
    <row r="47" spans="1:15">
      <c r="A47" s="11">
        <v>45</v>
      </c>
      <c r="B47" s="11" t="s">
        <v>114</v>
      </c>
      <c r="C47" s="11">
        <v>8.4138644169999992</v>
      </c>
      <c r="D47" s="11">
        <v>9.5053154699999993</v>
      </c>
      <c r="E47" s="11">
        <v>12.97205421</v>
      </c>
      <c r="F47" s="11">
        <v>2</v>
      </c>
      <c r="G47" s="11">
        <v>40</v>
      </c>
      <c r="H47" s="11">
        <v>6247991</v>
      </c>
      <c r="I47" s="11">
        <v>7033.6722399999999</v>
      </c>
      <c r="J47" s="11">
        <v>667539.72420000006</v>
      </c>
      <c r="K47" s="11">
        <v>1230</v>
      </c>
      <c r="L47" s="11">
        <v>2.7606165960000002</v>
      </c>
      <c r="M47" s="11">
        <v>5.0866761790000004</v>
      </c>
      <c r="N47" s="11">
        <v>87.595573430000002</v>
      </c>
      <c r="O47">
        <f t="shared" si="0"/>
        <v>542.71522292682937</v>
      </c>
    </row>
    <row r="48" spans="1:15">
      <c r="A48" s="11">
        <v>46</v>
      </c>
      <c r="B48" s="11" t="s">
        <v>166</v>
      </c>
      <c r="C48" s="11">
        <v>9.5599840109999992</v>
      </c>
      <c r="D48" s="11">
        <v>10.12515104</v>
      </c>
      <c r="E48" s="11">
        <v>5.9117988940000004</v>
      </c>
      <c r="F48" s="11">
        <v>3</v>
      </c>
      <c r="G48" s="11">
        <v>100</v>
      </c>
      <c r="H48" s="11">
        <v>6092065</v>
      </c>
      <c r="I48" s="11">
        <v>4474.9503549999999</v>
      </c>
      <c r="J48" s="11">
        <v>76457.743839999996</v>
      </c>
      <c r="K48" s="11">
        <v>192</v>
      </c>
      <c r="L48" s="11">
        <v>3.274267563</v>
      </c>
      <c r="M48" s="11">
        <v>8.2223113130000005</v>
      </c>
      <c r="N48" s="11">
        <v>60.47571945</v>
      </c>
      <c r="O48">
        <f t="shared" si="0"/>
        <v>398.21741583333329</v>
      </c>
    </row>
    <row r="49" spans="1:15">
      <c r="A49" s="11">
        <v>47</v>
      </c>
      <c r="B49" s="11" t="s">
        <v>84</v>
      </c>
      <c r="C49" s="11">
        <v>8.1089248139999999</v>
      </c>
      <c r="D49" s="11">
        <v>8.9205005479999997</v>
      </c>
      <c r="E49" s="11">
        <v>10.00842593</v>
      </c>
      <c r="F49" s="11">
        <v>2</v>
      </c>
      <c r="G49" s="11">
        <v>50</v>
      </c>
      <c r="H49" s="11">
        <v>5955093</v>
      </c>
      <c r="I49" s="11">
        <v>5391.3161289999998</v>
      </c>
      <c r="J49" s="11">
        <v>140973.74340000001</v>
      </c>
      <c r="K49" s="11">
        <v>250</v>
      </c>
      <c r="L49" s="11">
        <v>3.353894022</v>
      </c>
      <c r="M49" s="11">
        <v>5.947728175</v>
      </c>
      <c r="N49" s="11">
        <v>82.478317259999997</v>
      </c>
      <c r="O49">
        <f t="shared" si="0"/>
        <v>563.89497360000007</v>
      </c>
    </row>
    <row r="50" spans="1:15">
      <c r="A50" s="11">
        <v>48</v>
      </c>
      <c r="B50" s="11" t="s">
        <v>228</v>
      </c>
      <c r="C50" s="11">
        <v>8.6280475750000001</v>
      </c>
      <c r="D50" s="11">
        <v>9.7815509059999997</v>
      </c>
      <c r="E50" s="11">
        <v>13.36922775</v>
      </c>
      <c r="F50" s="11">
        <v>2</v>
      </c>
      <c r="G50" s="11">
        <v>40</v>
      </c>
      <c r="H50" s="11">
        <v>5821634</v>
      </c>
      <c r="I50" s="11">
        <v>3625.306122</v>
      </c>
      <c r="J50" s="11">
        <v>138374.22210000001</v>
      </c>
      <c r="K50" s="11">
        <v>200</v>
      </c>
      <c r="L50" s="11">
        <v>2.7591027330000002</v>
      </c>
      <c r="M50" s="11">
        <v>3.987885447</v>
      </c>
      <c r="N50" s="11">
        <v>96.571594239999996</v>
      </c>
      <c r="O50">
        <f t="shared" si="0"/>
        <v>691.8711105000001</v>
      </c>
    </row>
    <row r="51" spans="1:15">
      <c r="A51" s="11">
        <v>49</v>
      </c>
      <c r="B51" s="11" t="s">
        <v>118</v>
      </c>
      <c r="C51" s="11">
        <v>7.8486658279999997</v>
      </c>
      <c r="D51" s="11">
        <v>9.0174766860000002</v>
      </c>
      <c r="E51" s="11">
        <v>14.89184128</v>
      </c>
      <c r="F51" s="11">
        <v>1</v>
      </c>
      <c r="G51" s="11">
        <v>20</v>
      </c>
      <c r="H51" s="11">
        <v>5748859</v>
      </c>
      <c r="I51" s="11">
        <v>5718.3709680000002</v>
      </c>
      <c r="J51" s="11">
        <v>265779.21779999998</v>
      </c>
      <c r="K51" s="11">
        <v>548</v>
      </c>
      <c r="L51" s="11">
        <v>3.0619147779999998</v>
      </c>
      <c r="M51" s="11">
        <v>6.3132449279999996</v>
      </c>
      <c r="N51" s="11">
        <v>34.704181669999997</v>
      </c>
      <c r="O51">
        <f t="shared" si="0"/>
        <v>484.99857262773719</v>
      </c>
    </row>
    <row r="52" spans="1:15">
      <c r="A52" s="11">
        <v>50</v>
      </c>
      <c r="B52" s="11" t="s">
        <v>134</v>
      </c>
      <c r="C52" s="11">
        <v>9.5745158700000008</v>
      </c>
      <c r="D52" s="11">
        <v>10.16306863</v>
      </c>
      <c r="E52" s="11">
        <v>6.1470759250000002</v>
      </c>
      <c r="F52" s="11">
        <v>3</v>
      </c>
      <c r="G52" s="11">
        <v>100</v>
      </c>
      <c r="H52" s="11">
        <v>5633296</v>
      </c>
      <c r="I52" s="11">
        <v>4263.34</v>
      </c>
      <c r="J52" s="11">
        <v>174459.63959999999</v>
      </c>
      <c r="K52" s="11">
        <v>406</v>
      </c>
      <c r="L52" s="11">
        <v>3.5702871809999999</v>
      </c>
      <c r="M52" s="11">
        <v>8.3087217110000005</v>
      </c>
      <c r="N52" s="11">
        <v>384.6268713</v>
      </c>
      <c r="O52">
        <f t="shared" si="0"/>
        <v>429.70354581280787</v>
      </c>
    </row>
    <row r="53" spans="1:15">
      <c r="A53" s="11">
        <v>51</v>
      </c>
      <c r="B53" s="11" t="s">
        <v>184</v>
      </c>
      <c r="C53" s="11">
        <v>7.8968616960000002</v>
      </c>
      <c r="D53" s="11">
        <v>9.1772854220000006</v>
      </c>
      <c r="E53" s="11">
        <v>16.214336469999999</v>
      </c>
      <c r="F53" s="11">
        <v>1</v>
      </c>
      <c r="G53" s="11">
        <v>10</v>
      </c>
      <c r="H53" s="11">
        <v>5603242</v>
      </c>
      <c r="I53" s="11">
        <v>4810.7328239999997</v>
      </c>
      <c r="J53" s="11">
        <v>252333.44140000001</v>
      </c>
      <c r="K53" s="11">
        <v>617</v>
      </c>
      <c r="L53" s="11">
        <v>3.7939656290000001</v>
      </c>
      <c r="M53" s="11">
        <v>9.2769185889999992</v>
      </c>
      <c r="N53" s="11">
        <v>66.4131012</v>
      </c>
      <c r="O53">
        <f t="shared" si="0"/>
        <v>408.96830048622365</v>
      </c>
    </row>
    <row r="54" spans="1:15">
      <c r="A54" s="11">
        <v>52</v>
      </c>
      <c r="B54" s="11" t="s">
        <v>128</v>
      </c>
      <c r="C54" s="11">
        <v>6.4756610309999996</v>
      </c>
      <c r="D54" s="11">
        <v>7.365618306</v>
      </c>
      <c r="E54" s="11">
        <v>13.743110870000001</v>
      </c>
      <c r="F54" s="11">
        <v>2</v>
      </c>
      <c r="G54" s="11">
        <v>40</v>
      </c>
      <c r="H54" s="11">
        <v>5489522</v>
      </c>
      <c r="I54" s="11">
        <v>7710.0028089999996</v>
      </c>
      <c r="J54" s="11">
        <v>637286.71959999995</v>
      </c>
      <c r="K54" s="11">
        <v>1136</v>
      </c>
      <c r="L54" s="11">
        <v>3.8333507770000002</v>
      </c>
      <c r="M54" s="11">
        <v>6.833166845</v>
      </c>
      <c r="N54" s="11">
        <v>362.00228879999997</v>
      </c>
      <c r="O54">
        <f t="shared" si="0"/>
        <v>560.99183063380281</v>
      </c>
    </row>
    <row r="55" spans="1:15">
      <c r="A55" s="11">
        <v>53</v>
      </c>
      <c r="B55" s="11" t="s">
        <v>158</v>
      </c>
      <c r="C55" s="11">
        <v>7.5116588059999998</v>
      </c>
      <c r="D55" s="11">
        <v>8.8983703890000001</v>
      </c>
      <c r="E55" s="11">
        <v>18.460790339999999</v>
      </c>
      <c r="F55" s="11">
        <v>1</v>
      </c>
      <c r="G55" s="11">
        <v>20</v>
      </c>
      <c r="H55" s="11">
        <v>5385671</v>
      </c>
      <c r="I55" s="11">
        <v>8562.2750400000004</v>
      </c>
      <c r="J55" s="11">
        <v>571949.75970000005</v>
      </c>
      <c r="K55" s="11">
        <v>1223</v>
      </c>
      <c r="L55" s="11">
        <v>3.387448043</v>
      </c>
      <c r="M55" s="11">
        <v>7.2433791369999998</v>
      </c>
      <c r="N55" s="11">
        <v>260.86114500000002</v>
      </c>
      <c r="O55">
        <f t="shared" si="0"/>
        <v>467.66129165985285</v>
      </c>
    </row>
    <row r="56" spans="1:15">
      <c r="A56" s="11">
        <v>54</v>
      </c>
      <c r="B56" s="11" t="s">
        <v>162</v>
      </c>
      <c r="C56" s="11">
        <v>8.7671782349999994</v>
      </c>
      <c r="D56" s="11">
        <v>9.414111363</v>
      </c>
      <c r="E56" s="11">
        <v>7.3790347440000001</v>
      </c>
      <c r="F56" s="11">
        <v>3</v>
      </c>
      <c r="G56" s="11">
        <v>100</v>
      </c>
      <c r="H56" s="11">
        <v>5272934</v>
      </c>
      <c r="I56" s="11">
        <v>7927.9524149999997</v>
      </c>
      <c r="J56" s="11">
        <v>482328.99160000001</v>
      </c>
      <c r="K56" s="11">
        <v>1160</v>
      </c>
      <c r="L56" s="11">
        <v>3.9130627329999998</v>
      </c>
      <c r="M56" s="11">
        <v>9.4109059380000009</v>
      </c>
      <c r="N56" s="11">
        <v>193.3748779</v>
      </c>
      <c r="O56">
        <f t="shared" si="0"/>
        <v>415.80085482758619</v>
      </c>
    </row>
    <row r="57" spans="1:15">
      <c r="A57" s="11">
        <v>55</v>
      </c>
      <c r="B57" s="11" t="s">
        <v>90</v>
      </c>
      <c r="C57" s="11">
        <v>7.6145355029999999</v>
      </c>
      <c r="D57" s="11">
        <v>8.0494977270000003</v>
      </c>
      <c r="E57" s="11">
        <v>5.7122620790000003</v>
      </c>
      <c r="F57" s="11">
        <v>3</v>
      </c>
      <c r="G57" s="11">
        <v>100</v>
      </c>
      <c r="H57" s="11">
        <v>5239649</v>
      </c>
      <c r="I57" s="11">
        <v>8127.1201920000003</v>
      </c>
      <c r="J57" s="11">
        <v>166754.95740000001</v>
      </c>
      <c r="K57" s="11">
        <v>267</v>
      </c>
      <c r="L57" s="11">
        <v>2.3732427149999999</v>
      </c>
      <c r="M57" s="11">
        <v>3.7999218429999999</v>
      </c>
      <c r="N57" s="11">
        <v>347.07215760000003</v>
      </c>
      <c r="O57">
        <f t="shared" si="0"/>
        <v>624.55040224719107</v>
      </c>
    </row>
    <row r="58" spans="1:15">
      <c r="A58" s="11">
        <v>56</v>
      </c>
      <c r="B58" s="11" t="s">
        <v>130</v>
      </c>
      <c r="C58" s="11">
        <v>7.9993314089999998</v>
      </c>
      <c r="D58" s="11">
        <v>8.8302685709999995</v>
      </c>
      <c r="E58" s="11">
        <v>10.38758266</v>
      </c>
      <c r="F58" s="11">
        <v>2</v>
      </c>
      <c r="G58" s="11">
        <v>80</v>
      </c>
      <c r="H58" s="11">
        <v>5170321</v>
      </c>
      <c r="I58" s="11">
        <v>4483.2721860000001</v>
      </c>
      <c r="J58" s="11">
        <v>165673.6654</v>
      </c>
      <c r="K58" s="11">
        <v>242</v>
      </c>
      <c r="L58" s="11">
        <v>2.7644964559999998</v>
      </c>
      <c r="M58" s="11">
        <v>4.0381079309999999</v>
      </c>
      <c r="N58" s="11">
        <v>535.498875</v>
      </c>
      <c r="O58">
        <f t="shared" si="0"/>
        <v>684.60192314049584</v>
      </c>
    </row>
    <row r="59" spans="1:15">
      <c r="A59" s="11">
        <v>57</v>
      </c>
      <c r="B59" s="11" t="s">
        <v>94</v>
      </c>
      <c r="C59" s="11">
        <v>6.6156467839999999</v>
      </c>
      <c r="D59" s="11">
        <v>7.5781879769999998</v>
      </c>
      <c r="E59" s="11">
        <v>14.549464690000001</v>
      </c>
      <c r="F59" s="11">
        <v>2</v>
      </c>
      <c r="G59" s="11">
        <v>40</v>
      </c>
      <c r="H59" s="11">
        <v>5071323</v>
      </c>
      <c r="I59" s="11">
        <v>8127.1201920000003</v>
      </c>
      <c r="J59" s="11">
        <v>963750.49849999999</v>
      </c>
      <c r="K59" s="11">
        <v>2000</v>
      </c>
      <c r="L59" s="11">
        <v>3.986490732</v>
      </c>
      <c r="M59" s="11">
        <v>8.2728688350000006</v>
      </c>
      <c r="N59" s="11">
        <v>335.92236329999997</v>
      </c>
      <c r="O59">
        <f t="shared" si="0"/>
        <v>481.87524924999997</v>
      </c>
    </row>
    <row r="60" spans="1:15">
      <c r="A60" s="11">
        <v>58</v>
      </c>
      <c r="B60" s="11" t="s">
        <v>196</v>
      </c>
      <c r="C60" s="11">
        <v>9.9038939730000006</v>
      </c>
      <c r="D60" s="11">
        <v>10.56967154</v>
      </c>
      <c r="E60" s="11">
        <v>6.722381811</v>
      </c>
      <c r="F60" s="11">
        <v>3</v>
      </c>
      <c r="G60" s="11">
        <v>100</v>
      </c>
      <c r="H60" s="11">
        <v>5045107</v>
      </c>
      <c r="I60" s="11">
        <v>6244.4097220000003</v>
      </c>
      <c r="J60" s="11">
        <v>226916.08199999999</v>
      </c>
      <c r="K60" s="11">
        <v>461</v>
      </c>
      <c r="L60" s="11">
        <v>3.0346022270000002</v>
      </c>
      <c r="M60" s="11">
        <v>6.1650616149999999</v>
      </c>
      <c r="N60" s="11">
        <v>75.804519650000003</v>
      </c>
      <c r="O60">
        <f t="shared" si="0"/>
        <v>492.22577440347072</v>
      </c>
    </row>
    <row r="61" spans="1:15">
      <c r="A61" s="11">
        <v>59</v>
      </c>
      <c r="B61" s="11" t="s">
        <v>68</v>
      </c>
      <c r="C61" s="11">
        <v>8.3213536599999998</v>
      </c>
      <c r="D61" s="11">
        <v>9.5336641209999993</v>
      </c>
      <c r="E61" s="11">
        <v>14.568668880000001</v>
      </c>
      <c r="F61" s="11">
        <v>1</v>
      </c>
      <c r="G61" s="11">
        <v>20</v>
      </c>
      <c r="H61" s="11">
        <v>5035736</v>
      </c>
      <c r="I61" s="11">
        <v>5462</v>
      </c>
      <c r="J61" s="11">
        <v>152403.4516</v>
      </c>
      <c r="K61" s="11">
        <v>268</v>
      </c>
      <c r="L61" s="11">
        <v>3.2611390170000001</v>
      </c>
      <c r="M61" s="11">
        <v>5.734681513</v>
      </c>
      <c r="N61" s="11">
        <v>65.842506409999999</v>
      </c>
      <c r="O61">
        <f t="shared" si="0"/>
        <v>568.66959552238802</v>
      </c>
    </row>
    <row r="62" spans="1:15">
      <c r="A62" s="11">
        <v>60</v>
      </c>
      <c r="B62" s="11" t="s">
        <v>216</v>
      </c>
      <c r="C62" s="11">
        <v>7.3411318019999996</v>
      </c>
      <c r="D62" s="11">
        <v>7.9367214869999998</v>
      </c>
      <c r="E62" s="11">
        <v>8.1130498820000003</v>
      </c>
      <c r="F62" s="11">
        <v>3</v>
      </c>
      <c r="G62" s="11">
        <v>100</v>
      </c>
      <c r="H62" s="11">
        <v>4967500</v>
      </c>
      <c r="I62" s="11">
        <v>4609.5474139999997</v>
      </c>
      <c r="J62" s="11">
        <v>88647.516130000004</v>
      </c>
      <c r="K62" s="11">
        <v>147</v>
      </c>
      <c r="L62" s="11">
        <v>2.0519855200000001</v>
      </c>
      <c r="M62" s="11">
        <v>3.4027109219999998</v>
      </c>
      <c r="N62" s="11">
        <v>91.165733340000003</v>
      </c>
      <c r="O62">
        <f t="shared" si="0"/>
        <v>603.04432741496601</v>
      </c>
    </row>
    <row r="63" spans="1:15">
      <c r="A63" s="11">
        <v>61</v>
      </c>
      <c r="B63" s="11" t="s">
        <v>122</v>
      </c>
      <c r="C63" s="11">
        <v>8.5401835449999997</v>
      </c>
      <c r="D63" s="11">
        <v>9.809121201</v>
      </c>
      <c r="E63" s="11">
        <v>14.85843541</v>
      </c>
      <c r="F63" s="11">
        <v>1</v>
      </c>
      <c r="G63" s="11">
        <v>30</v>
      </c>
      <c r="H63" s="11">
        <v>4885731</v>
      </c>
      <c r="I63" s="11">
        <v>2967.792308</v>
      </c>
      <c r="J63" s="11">
        <v>319672.39649999997</v>
      </c>
      <c r="K63" s="11">
        <v>714</v>
      </c>
      <c r="L63" s="11">
        <v>4.0379752609999997</v>
      </c>
      <c r="M63" s="11">
        <v>9.0189655650000002</v>
      </c>
      <c r="N63" s="11">
        <v>75.002372739999998</v>
      </c>
      <c r="O63">
        <f t="shared" si="0"/>
        <v>447.72044327731089</v>
      </c>
    </row>
    <row r="64" spans="1:15">
      <c r="A64" s="11">
        <v>62</v>
      </c>
      <c r="B64" s="11" t="s">
        <v>112</v>
      </c>
      <c r="C64" s="11">
        <v>9.6736882610000006</v>
      </c>
      <c r="D64" s="11">
        <v>9.8394879129999993</v>
      </c>
      <c r="E64" s="11">
        <v>1.713923868</v>
      </c>
      <c r="F64" s="11">
        <v>4</v>
      </c>
      <c r="G64" s="11">
        <v>100</v>
      </c>
      <c r="H64" s="11">
        <v>4834160</v>
      </c>
      <c r="I64" s="11">
        <v>3502.318182</v>
      </c>
      <c r="J64" s="11">
        <v>287068.06349999999</v>
      </c>
      <c r="K64" s="11">
        <v>610</v>
      </c>
      <c r="L64" s="11">
        <v>3.5540537620000001</v>
      </c>
      <c r="M64" s="11">
        <v>7.5521211529999999</v>
      </c>
      <c r="N64" s="11">
        <v>117.0765839</v>
      </c>
      <c r="O64">
        <f t="shared" si="0"/>
        <v>470.60338278688522</v>
      </c>
    </row>
    <row r="65" spans="1:15">
      <c r="A65" s="11">
        <v>63</v>
      </c>
      <c r="B65" s="11" t="s">
        <v>164</v>
      </c>
      <c r="C65" s="11">
        <v>8.3640374570000002</v>
      </c>
      <c r="D65" s="11">
        <v>8.8679216509999996</v>
      </c>
      <c r="E65" s="11">
        <v>6.024413408</v>
      </c>
      <c r="F65" s="11">
        <v>3</v>
      </c>
      <c r="G65" s="11">
        <v>100</v>
      </c>
      <c r="H65" s="11">
        <v>4828480</v>
      </c>
      <c r="I65" s="11">
        <v>5865.6507940000001</v>
      </c>
      <c r="J65" s="11">
        <v>84612.969899999996</v>
      </c>
      <c r="K65" s="11">
        <v>165</v>
      </c>
      <c r="L65" s="11">
        <v>3.278194633</v>
      </c>
      <c r="M65" s="11">
        <v>6.3926619650000003</v>
      </c>
      <c r="N65" s="11">
        <v>54.68935776</v>
      </c>
      <c r="O65">
        <f t="shared" si="0"/>
        <v>512.80587818181812</v>
      </c>
    </row>
    <row r="66" spans="1:15">
      <c r="A66" s="11">
        <v>64</v>
      </c>
      <c r="B66" s="11" t="s">
        <v>194</v>
      </c>
      <c r="C66" s="11">
        <v>8.4442490960000001</v>
      </c>
      <c r="D66" s="11">
        <v>9.1755105449999999</v>
      </c>
      <c r="E66" s="11">
        <v>8.6598753859999995</v>
      </c>
      <c r="F66" s="11">
        <v>3</v>
      </c>
      <c r="G66" s="11">
        <v>100</v>
      </c>
      <c r="H66" s="11">
        <v>4826568</v>
      </c>
      <c r="I66" s="11">
        <v>5924.2960000000003</v>
      </c>
      <c r="J66" s="11">
        <v>306067.38780000003</v>
      </c>
      <c r="K66" s="11">
        <v>738</v>
      </c>
      <c r="L66" s="11">
        <v>3.9503212689999998</v>
      </c>
      <c r="M66" s="11">
        <v>9.5251477690000002</v>
      </c>
      <c r="N66" s="11">
        <v>102.4020462</v>
      </c>
      <c r="O66">
        <f t="shared" si="0"/>
        <v>414.72545772357728</v>
      </c>
    </row>
    <row r="67" spans="1:15">
      <c r="A67" s="11">
        <v>65</v>
      </c>
      <c r="B67" s="11" t="s">
        <v>242</v>
      </c>
      <c r="C67" s="11">
        <v>8.4276642450000008</v>
      </c>
      <c r="D67" s="11">
        <v>10.000022380000001</v>
      </c>
      <c r="E67" s="11">
        <v>18.657104619999998</v>
      </c>
      <c r="F67" s="11">
        <v>1</v>
      </c>
      <c r="G67" s="11">
        <v>20</v>
      </c>
      <c r="H67" s="11">
        <v>4801739</v>
      </c>
      <c r="I67" s="11">
        <v>4253.504132</v>
      </c>
      <c r="J67" s="11">
        <v>274839.63870000001</v>
      </c>
      <c r="K67" s="11">
        <v>591</v>
      </c>
      <c r="L67" s="11">
        <v>3.4984435189999998</v>
      </c>
      <c r="M67" s="11">
        <v>7.5228599840000001</v>
      </c>
      <c r="N67" s="11">
        <v>293.84417719999999</v>
      </c>
      <c r="O67">
        <f t="shared" ref="O67:O101" si="1">J67/K67</f>
        <v>465.04168984771576</v>
      </c>
    </row>
    <row r="68" spans="1:15">
      <c r="A68" s="11">
        <v>66</v>
      </c>
      <c r="B68" s="11" t="s">
        <v>54</v>
      </c>
      <c r="C68" s="11">
        <v>8.3597618439999994</v>
      </c>
      <c r="D68" s="11">
        <v>9.8559169369999999</v>
      </c>
      <c r="E68" s="11">
        <v>17.89710187</v>
      </c>
      <c r="F68" s="11">
        <v>1</v>
      </c>
      <c r="G68" s="11">
        <v>20</v>
      </c>
      <c r="H68" s="11">
        <v>4723021</v>
      </c>
      <c r="I68" s="11">
        <v>3570.7921230000002</v>
      </c>
      <c r="J68" s="11">
        <v>210976.28890000001</v>
      </c>
      <c r="K68" s="11">
        <v>469</v>
      </c>
      <c r="L68" s="11">
        <v>3.5307632959999999</v>
      </c>
      <c r="M68" s="11">
        <v>7.8488819489999999</v>
      </c>
      <c r="N68" s="11">
        <v>267.71401980000002</v>
      </c>
      <c r="O68">
        <f t="shared" si="1"/>
        <v>449.84283347547978</v>
      </c>
    </row>
    <row r="69" spans="1:15">
      <c r="A69" s="11">
        <v>67</v>
      </c>
      <c r="B69" s="11" t="s">
        <v>188</v>
      </c>
      <c r="C69" s="11">
        <v>9.1857175899999994</v>
      </c>
      <c r="D69" s="11">
        <v>9.7160769459999994</v>
      </c>
      <c r="E69" s="11">
        <v>5.773738968</v>
      </c>
      <c r="F69" s="11">
        <v>3</v>
      </c>
      <c r="G69" s="11">
        <v>100</v>
      </c>
      <c r="H69" s="11">
        <v>4693726</v>
      </c>
      <c r="I69" s="11">
        <v>4831.9573460000001</v>
      </c>
      <c r="J69" s="11">
        <v>163585.90349999999</v>
      </c>
      <c r="K69" s="11">
        <v>315</v>
      </c>
      <c r="L69" s="11">
        <v>3.5807543740000001</v>
      </c>
      <c r="M69" s="11">
        <v>6.8950783859999998</v>
      </c>
      <c r="N69" s="11">
        <v>105.5612946</v>
      </c>
      <c r="O69">
        <f t="shared" si="1"/>
        <v>519.32032857142849</v>
      </c>
    </row>
    <row r="70" spans="1:15">
      <c r="A70" s="11">
        <v>68</v>
      </c>
      <c r="B70" s="11" t="s">
        <v>78</v>
      </c>
      <c r="C70" s="11">
        <v>9.6736373160000007</v>
      </c>
      <c r="D70" s="11">
        <v>10.436568749999999</v>
      </c>
      <c r="E70" s="11">
        <v>7.8867070269999999</v>
      </c>
      <c r="F70" s="11">
        <v>3</v>
      </c>
      <c r="G70" s="11">
        <v>100</v>
      </c>
      <c r="H70" s="11">
        <v>4663971</v>
      </c>
      <c r="I70" s="11">
        <v>5253.9303799999998</v>
      </c>
      <c r="J70" s="11">
        <v>168533.70019999999</v>
      </c>
      <c r="K70" s="11">
        <v>360</v>
      </c>
      <c r="L70" s="11">
        <v>3.4626930169999999</v>
      </c>
      <c r="M70" s="11">
        <v>7.3965591709999998</v>
      </c>
      <c r="N70" s="11">
        <v>92.305740360000001</v>
      </c>
      <c r="O70">
        <f t="shared" si="1"/>
        <v>468.14916722222222</v>
      </c>
    </row>
    <row r="71" spans="1:15">
      <c r="A71" s="11">
        <v>69</v>
      </c>
      <c r="B71" s="11" t="s">
        <v>190</v>
      </c>
      <c r="C71" s="11">
        <v>8.9159679759999992</v>
      </c>
      <c r="D71" s="11">
        <v>9.6402775950000006</v>
      </c>
      <c r="E71" s="11">
        <v>8.1237350890000002</v>
      </c>
      <c r="F71" s="11">
        <v>3</v>
      </c>
      <c r="G71" s="11">
        <v>100</v>
      </c>
      <c r="H71" s="11">
        <v>4654306</v>
      </c>
      <c r="I71" s="11">
        <v>6129.5496830000002</v>
      </c>
      <c r="J71" s="11">
        <v>150483.24679999999</v>
      </c>
      <c r="K71" s="11">
        <v>316</v>
      </c>
      <c r="L71" s="11">
        <v>3.4662050830000002</v>
      </c>
      <c r="M71" s="11">
        <v>7.2786893560000001</v>
      </c>
      <c r="N71" s="11">
        <v>317.78396789999999</v>
      </c>
      <c r="O71">
        <f t="shared" si="1"/>
        <v>476.2128063291139</v>
      </c>
    </row>
    <row r="72" spans="1:15">
      <c r="A72" s="11">
        <v>70</v>
      </c>
      <c r="B72" s="11" t="s">
        <v>174</v>
      </c>
      <c r="C72" s="11">
        <v>8.3548453669999994</v>
      </c>
      <c r="D72" s="11">
        <v>8.7519170610000003</v>
      </c>
      <c r="E72" s="11">
        <v>4.7525917780000002</v>
      </c>
      <c r="F72" s="11">
        <v>4</v>
      </c>
      <c r="G72" s="11">
        <v>100</v>
      </c>
      <c r="H72" s="11">
        <v>4604426</v>
      </c>
      <c r="I72" s="11">
        <v>5583.46875</v>
      </c>
      <c r="J72" s="11">
        <v>172206.5668</v>
      </c>
      <c r="K72" s="11">
        <v>406</v>
      </c>
      <c r="L72" s="11">
        <v>4.0176780030000003</v>
      </c>
      <c r="M72" s="11">
        <v>9.4722129309999996</v>
      </c>
      <c r="N72" s="11">
        <v>61.64447784</v>
      </c>
      <c r="O72">
        <f t="shared" si="1"/>
        <v>424.15410541871921</v>
      </c>
    </row>
    <row r="73" spans="1:15">
      <c r="A73" s="11">
        <v>71</v>
      </c>
      <c r="B73" s="11" t="s">
        <v>178</v>
      </c>
      <c r="C73" s="11">
        <v>8.7870984790000009</v>
      </c>
      <c r="D73" s="11">
        <v>10.32306676</v>
      </c>
      <c r="E73" s="11">
        <v>17.479811850000001</v>
      </c>
      <c r="F73" s="11">
        <v>1</v>
      </c>
      <c r="G73" s="11">
        <v>20</v>
      </c>
      <c r="H73" s="11">
        <v>4568800</v>
      </c>
      <c r="I73" s="11">
        <v>4052.983471</v>
      </c>
      <c r="J73" s="11">
        <v>136535.58859999999</v>
      </c>
      <c r="K73" s="11">
        <v>252</v>
      </c>
      <c r="L73" s="11">
        <v>2.8642467090000001</v>
      </c>
      <c r="M73" s="11">
        <v>5.2864617789999997</v>
      </c>
      <c r="N73" s="11">
        <v>72.780220029999995</v>
      </c>
      <c r="O73">
        <f t="shared" si="1"/>
        <v>541.80789126984121</v>
      </c>
    </row>
    <row r="74" spans="1:15">
      <c r="A74" s="11">
        <v>72</v>
      </c>
      <c r="B74" s="11" t="s">
        <v>70</v>
      </c>
      <c r="C74" s="11">
        <v>7.7079873870000002</v>
      </c>
      <c r="D74" s="11">
        <v>8.2739507830000001</v>
      </c>
      <c r="E74" s="11">
        <v>7.3425573699999998</v>
      </c>
      <c r="F74" s="11">
        <v>3</v>
      </c>
      <c r="G74" s="11">
        <v>100</v>
      </c>
      <c r="H74" s="11">
        <v>4541168</v>
      </c>
      <c r="I74" s="11">
        <v>6794.0705879999996</v>
      </c>
      <c r="J74" s="11">
        <v>144663.91810000001</v>
      </c>
      <c r="K74" s="11">
        <v>522</v>
      </c>
      <c r="L74" s="11">
        <v>4.6340099810000002</v>
      </c>
      <c r="M74" s="11">
        <v>16.721192420000001</v>
      </c>
      <c r="N74" s="11">
        <v>45.951011659999999</v>
      </c>
      <c r="O74">
        <f t="shared" si="1"/>
        <v>277.13394272030655</v>
      </c>
    </row>
    <row r="75" spans="1:15">
      <c r="A75" s="11">
        <v>73</v>
      </c>
      <c r="B75" s="11" t="s">
        <v>116</v>
      </c>
      <c r="C75" s="11">
        <v>8.8617166380000008</v>
      </c>
      <c r="D75" s="11">
        <v>9.0290348500000004</v>
      </c>
      <c r="E75" s="11">
        <v>1.888101582</v>
      </c>
      <c r="F75" s="11">
        <v>4</v>
      </c>
      <c r="G75" s="11">
        <v>100</v>
      </c>
      <c r="H75" s="11">
        <v>4391505</v>
      </c>
      <c r="I75" s="11">
        <v>7234.9076919999998</v>
      </c>
      <c r="J75" s="11">
        <v>468927.39289999998</v>
      </c>
      <c r="K75" s="11">
        <v>1252</v>
      </c>
      <c r="L75" s="11">
        <v>6.1954840859999996</v>
      </c>
      <c r="M75" s="11">
        <v>16.541465039999999</v>
      </c>
      <c r="N75" s="11">
        <v>246.78680420000001</v>
      </c>
      <c r="O75">
        <f t="shared" si="1"/>
        <v>374.54264608626198</v>
      </c>
    </row>
    <row r="76" spans="1:15">
      <c r="A76" s="11">
        <v>74</v>
      </c>
      <c r="B76" s="11" t="s">
        <v>62</v>
      </c>
      <c r="C76" s="11">
        <v>8.7017174669999999</v>
      </c>
      <c r="D76" s="11">
        <v>9.7192977410000001</v>
      </c>
      <c r="E76" s="11">
        <v>11.694016469999999</v>
      </c>
      <c r="F76" s="11">
        <v>2</v>
      </c>
      <c r="G76" s="11">
        <v>50</v>
      </c>
      <c r="H76" s="11">
        <v>4368639</v>
      </c>
      <c r="I76" s="11">
        <v>7244.8407960000004</v>
      </c>
      <c r="J76" s="11">
        <v>546087.26679999998</v>
      </c>
      <c r="K76" s="11">
        <v>929</v>
      </c>
      <c r="L76" s="11">
        <v>3.8740557839999998</v>
      </c>
      <c r="M76" s="11">
        <v>6.5905177469999998</v>
      </c>
      <c r="N76" s="11">
        <v>350.1953125</v>
      </c>
      <c r="O76">
        <f t="shared" si="1"/>
        <v>587.8226768568353</v>
      </c>
    </row>
    <row r="77" spans="1:15">
      <c r="A77" s="11">
        <v>75</v>
      </c>
      <c r="B77" s="11" t="s">
        <v>236</v>
      </c>
      <c r="C77" s="11">
        <v>7.8804536540000001</v>
      </c>
      <c r="D77" s="11">
        <v>9.4384415140000009</v>
      </c>
      <c r="E77" s="11">
        <v>19.770281359999998</v>
      </c>
      <c r="F77" s="11">
        <v>1</v>
      </c>
      <c r="G77" s="11">
        <v>10</v>
      </c>
      <c r="H77" s="11">
        <v>4113741</v>
      </c>
      <c r="I77" s="11">
        <v>5175.4029849999997</v>
      </c>
      <c r="J77" s="11">
        <v>101552.6148</v>
      </c>
      <c r="K77" s="11">
        <v>227</v>
      </c>
      <c r="L77" s="11">
        <v>2.556365156</v>
      </c>
      <c r="M77" s="11">
        <v>5.7142289399999999</v>
      </c>
      <c r="N77" s="11">
        <v>44.970439910000003</v>
      </c>
      <c r="O77">
        <f t="shared" si="1"/>
        <v>447.36834713656384</v>
      </c>
    </row>
    <row r="78" spans="1:15">
      <c r="A78" s="11">
        <v>76</v>
      </c>
      <c r="B78" s="11" t="s">
        <v>64</v>
      </c>
      <c r="C78" s="11">
        <v>9.56914716</v>
      </c>
      <c r="D78" s="11">
        <v>9.8594922670000003</v>
      </c>
      <c r="E78" s="11">
        <v>3.0341795579999999</v>
      </c>
      <c r="F78" s="11">
        <v>4</v>
      </c>
      <c r="G78" s="11">
        <v>100</v>
      </c>
      <c r="H78" s="11">
        <v>4103654</v>
      </c>
      <c r="I78" s="11">
        <v>5336.268908</v>
      </c>
      <c r="J78" s="11">
        <v>151495.69390000001</v>
      </c>
      <c r="K78" s="11">
        <v>259</v>
      </c>
      <c r="L78" s="11">
        <v>2.583772889</v>
      </c>
      <c r="M78" s="11">
        <v>4.4172686429999999</v>
      </c>
      <c r="N78" s="11">
        <v>41.415111539999998</v>
      </c>
      <c r="O78">
        <f t="shared" si="1"/>
        <v>584.92545907335909</v>
      </c>
    </row>
    <row r="79" spans="1:15">
      <c r="A79" s="11">
        <v>77</v>
      </c>
      <c r="B79" s="11" t="s">
        <v>170</v>
      </c>
      <c r="C79" s="11">
        <v>7.5253750760000004</v>
      </c>
      <c r="D79" s="11">
        <v>8.4320449629999992</v>
      </c>
      <c r="E79" s="11">
        <v>12.04816873</v>
      </c>
      <c r="F79" s="11">
        <v>2</v>
      </c>
      <c r="G79" s="11">
        <v>40</v>
      </c>
      <c r="H79" s="11">
        <v>3924878</v>
      </c>
      <c r="I79" s="11">
        <v>6258.3577590000004</v>
      </c>
      <c r="J79" s="11">
        <v>224974.31359999999</v>
      </c>
      <c r="K79" s="11">
        <v>504</v>
      </c>
      <c r="L79" s="11">
        <v>3.8981281829999999</v>
      </c>
      <c r="M79" s="11">
        <v>8.7328040829999996</v>
      </c>
      <c r="N79" s="11">
        <v>106.08512880000001</v>
      </c>
      <c r="O79">
        <f t="shared" si="1"/>
        <v>446.37760634920636</v>
      </c>
    </row>
    <row r="80" spans="1:15">
      <c r="A80" s="11">
        <v>78</v>
      </c>
      <c r="B80" s="11" t="s">
        <v>144</v>
      </c>
      <c r="C80" s="11">
        <v>7.5951570720000001</v>
      </c>
      <c r="D80" s="11">
        <v>7.7221034800000004</v>
      </c>
      <c r="E80" s="11">
        <v>1.6714125440000001</v>
      </c>
      <c r="F80" s="11">
        <v>4</v>
      </c>
      <c r="G80" s="11">
        <v>100</v>
      </c>
      <c r="H80" s="11">
        <v>3874923</v>
      </c>
      <c r="I80" s="11">
        <v>4486.8702290000001</v>
      </c>
      <c r="J80" s="11">
        <v>129951.5937</v>
      </c>
      <c r="K80" s="11">
        <v>315</v>
      </c>
      <c r="L80" s="11">
        <v>3.1185254580000001</v>
      </c>
      <c r="M80" s="11">
        <v>7.5592418029999999</v>
      </c>
      <c r="N80" s="11">
        <v>40.244503020000003</v>
      </c>
      <c r="O80">
        <f t="shared" si="1"/>
        <v>412.54474190476191</v>
      </c>
    </row>
    <row r="81" spans="1:15">
      <c r="A81" s="11">
        <v>79</v>
      </c>
      <c r="B81" s="11" t="s">
        <v>230</v>
      </c>
      <c r="C81" s="11">
        <v>8.0642032399999994</v>
      </c>
      <c r="D81" s="11">
        <v>9.7183668050000005</v>
      </c>
      <c r="E81" s="11">
        <v>20.51242405</v>
      </c>
      <c r="F81" s="11">
        <v>1</v>
      </c>
      <c r="G81" s="11">
        <v>20</v>
      </c>
      <c r="H81" s="11">
        <v>3799303</v>
      </c>
      <c r="I81" s="11">
        <v>5601</v>
      </c>
      <c r="J81" s="11">
        <v>135920.12160000001</v>
      </c>
      <c r="K81" s="11">
        <v>286</v>
      </c>
      <c r="L81" s="11">
        <v>3.2676150910000001</v>
      </c>
      <c r="M81" s="11">
        <v>6.875640669</v>
      </c>
      <c r="N81" s="11">
        <v>42.097091669999998</v>
      </c>
      <c r="O81">
        <f t="shared" si="1"/>
        <v>475.24518041958049</v>
      </c>
    </row>
    <row r="82" spans="1:15">
      <c r="A82" s="11">
        <v>80</v>
      </c>
      <c r="B82" s="11" t="s">
        <v>176</v>
      </c>
      <c r="C82" s="11">
        <v>6.8077709390000001</v>
      </c>
      <c r="D82" s="11">
        <v>7.4672843670000004</v>
      </c>
      <c r="E82" s="11">
        <v>9.687655973</v>
      </c>
      <c r="F82" s="11">
        <v>2</v>
      </c>
      <c r="G82" s="11">
        <v>80</v>
      </c>
      <c r="H82" s="11">
        <v>3789992</v>
      </c>
      <c r="I82" s="11">
        <v>9575.1781379999993</v>
      </c>
      <c r="J82" s="11">
        <v>290500.14569999999</v>
      </c>
      <c r="K82" s="11">
        <v>498</v>
      </c>
      <c r="L82" s="11">
        <v>3.2417936389999999</v>
      </c>
      <c r="M82" s="11">
        <v>5.5573577370000002</v>
      </c>
      <c r="N82" s="11">
        <v>146.59582520000001</v>
      </c>
      <c r="O82">
        <f t="shared" si="1"/>
        <v>583.33362590361446</v>
      </c>
    </row>
    <row r="83" spans="1:15">
      <c r="A83" s="11">
        <v>81</v>
      </c>
      <c r="B83" s="11" t="s">
        <v>98</v>
      </c>
      <c r="C83" s="11">
        <v>8.8158784919999995</v>
      </c>
      <c r="D83" s="11">
        <v>9.6952895049999999</v>
      </c>
      <c r="E83" s="11">
        <v>9.9753077789999995</v>
      </c>
      <c r="F83" s="11">
        <v>2</v>
      </c>
      <c r="G83" s="11">
        <v>100</v>
      </c>
      <c r="H83" s="11">
        <v>3708357</v>
      </c>
      <c r="I83" s="11">
        <v>5875.7663039999998</v>
      </c>
      <c r="J83" s="11">
        <v>135379.20929999999</v>
      </c>
      <c r="K83" s="11">
        <v>288</v>
      </c>
      <c r="L83" s="11">
        <v>3.6578754180000002</v>
      </c>
      <c r="M83" s="11">
        <v>7.7816093449999997</v>
      </c>
      <c r="N83" s="11">
        <v>66.371589659999998</v>
      </c>
      <c r="O83">
        <f t="shared" si="1"/>
        <v>470.06669895833329</v>
      </c>
    </row>
    <row r="84" spans="1:15">
      <c r="A84" s="11">
        <v>82</v>
      </c>
      <c r="B84" s="11" t="s">
        <v>92</v>
      </c>
      <c r="C84" s="11">
        <v>8.7812613170000002</v>
      </c>
      <c r="D84" s="11">
        <v>9.5683926679999995</v>
      </c>
      <c r="E84" s="11">
        <v>8.9637618400000001</v>
      </c>
      <c r="F84" s="11">
        <v>3</v>
      </c>
      <c r="G84" s="11">
        <v>100</v>
      </c>
      <c r="H84" s="11">
        <v>3683085</v>
      </c>
      <c r="I84" s="11">
        <v>8160.7105789999996</v>
      </c>
      <c r="J84" s="11">
        <v>354447.96769999998</v>
      </c>
      <c r="K84" s="11">
        <v>802</v>
      </c>
      <c r="L84" s="11">
        <v>3.4188284040000001</v>
      </c>
      <c r="M84" s="11">
        <v>7.7356922020000001</v>
      </c>
      <c r="N84" s="11">
        <v>180.03080750000001</v>
      </c>
      <c r="O84">
        <f t="shared" si="1"/>
        <v>441.95507194513715</v>
      </c>
    </row>
    <row r="85" spans="1:15">
      <c r="A85" s="11">
        <v>83</v>
      </c>
      <c r="B85" s="11" t="s">
        <v>232</v>
      </c>
      <c r="C85" s="11">
        <v>7.4167378470000003</v>
      </c>
      <c r="D85" s="11">
        <v>9.099932913</v>
      </c>
      <c r="E85" s="11">
        <v>22.69454713</v>
      </c>
      <c r="F85" s="11">
        <v>1</v>
      </c>
      <c r="G85" s="11">
        <v>10</v>
      </c>
      <c r="H85" s="11">
        <v>3475768</v>
      </c>
      <c r="I85" s="11">
        <v>7147.9142860000002</v>
      </c>
      <c r="J85" s="11">
        <v>250343.81090000001</v>
      </c>
      <c r="K85" s="11">
        <v>481</v>
      </c>
      <c r="L85" s="11">
        <v>3.775836983</v>
      </c>
      <c r="M85" s="11">
        <v>7.2547333299999996</v>
      </c>
      <c r="N85" s="11">
        <v>79.986640929999993</v>
      </c>
      <c r="O85">
        <f t="shared" si="1"/>
        <v>520.46530332640339</v>
      </c>
    </row>
    <row r="86" spans="1:15">
      <c r="A86" s="11">
        <v>84</v>
      </c>
      <c r="B86" s="11" t="s">
        <v>58</v>
      </c>
      <c r="C86" s="11">
        <v>8.6958362719999993</v>
      </c>
      <c r="D86" s="11">
        <v>9.1207646639999993</v>
      </c>
      <c r="E86" s="11">
        <v>4.8865730530000002</v>
      </c>
      <c r="F86" s="11">
        <v>4</v>
      </c>
      <c r="G86" s="11">
        <v>100</v>
      </c>
      <c r="H86" s="11">
        <v>3258015</v>
      </c>
      <c r="I86" s="11">
        <v>4821.3446809999996</v>
      </c>
      <c r="J86" s="11">
        <v>251047.40109999999</v>
      </c>
      <c r="K86" s="11">
        <v>691</v>
      </c>
      <c r="L86" s="11">
        <v>4.8970017129999999</v>
      </c>
      <c r="M86" s="11">
        <v>13.47884172</v>
      </c>
      <c r="N86" s="11">
        <v>94.76938629</v>
      </c>
      <c r="O86">
        <f t="shared" si="1"/>
        <v>363.31027655571631</v>
      </c>
    </row>
    <row r="87" spans="1:15">
      <c r="A87" s="11">
        <v>85</v>
      </c>
      <c r="B87" s="11" t="s">
        <v>311</v>
      </c>
      <c r="C87" s="11">
        <v>11.151832819999999</v>
      </c>
      <c r="D87" s="11">
        <v>11.15013568</v>
      </c>
      <c r="E87" s="11">
        <v>-1.5218485E-2</v>
      </c>
      <c r="F87" s="11">
        <v>4</v>
      </c>
      <c r="G87" s="11">
        <v>100</v>
      </c>
      <c r="H87" s="11">
        <v>3257820</v>
      </c>
      <c r="I87" s="11">
        <v>9464.7894739999992</v>
      </c>
      <c r="J87" s="11">
        <v>184965.81830000001</v>
      </c>
      <c r="K87" s="11">
        <v>319</v>
      </c>
      <c r="L87" s="11">
        <v>3.4542548850000001</v>
      </c>
      <c r="M87" s="11">
        <v>5.9573564369999996</v>
      </c>
      <c r="N87" s="11">
        <v>212.26179500000001</v>
      </c>
      <c r="O87">
        <f t="shared" si="1"/>
        <v>579.83015141065835</v>
      </c>
    </row>
    <row r="88" spans="1:15">
      <c r="A88" s="11">
        <v>86</v>
      </c>
      <c r="B88" s="11" t="s">
        <v>60</v>
      </c>
      <c r="C88" s="11">
        <v>9.0961821240000003</v>
      </c>
      <c r="D88" s="11">
        <v>10.11030922</v>
      </c>
      <c r="E88" s="11">
        <v>11.148931299999999</v>
      </c>
      <c r="F88" s="11">
        <v>2</v>
      </c>
      <c r="G88" s="11">
        <v>50</v>
      </c>
      <c r="H88" s="11">
        <v>3254919</v>
      </c>
      <c r="I88" s="11">
        <v>9039</v>
      </c>
      <c r="J88" s="11">
        <v>112941.1825</v>
      </c>
      <c r="K88" s="11">
        <v>205</v>
      </c>
      <c r="L88" s="11">
        <v>3.249638295</v>
      </c>
      <c r="M88" s="11">
        <v>5.8984316940000001</v>
      </c>
      <c r="N88" s="11">
        <v>41.118137359999999</v>
      </c>
      <c r="O88">
        <f t="shared" si="1"/>
        <v>550.93259756097564</v>
      </c>
    </row>
    <row r="89" spans="1:15">
      <c r="A89" s="11">
        <v>87</v>
      </c>
      <c r="B89" s="11" t="s">
        <v>192</v>
      </c>
      <c r="C89" s="11">
        <v>7.8688899369999996</v>
      </c>
      <c r="D89" s="11">
        <v>8.5353448689999993</v>
      </c>
      <c r="E89" s="11">
        <v>8.4694910889999999</v>
      </c>
      <c r="F89" s="11">
        <v>3</v>
      </c>
      <c r="G89" s="11">
        <v>100</v>
      </c>
      <c r="H89" s="11">
        <v>3025897</v>
      </c>
      <c r="I89" s="11">
        <v>4781.8421049999997</v>
      </c>
      <c r="J89" s="11">
        <v>143129.04240000001</v>
      </c>
      <c r="K89" s="11">
        <v>385</v>
      </c>
      <c r="L89" s="11">
        <v>4.0547132589999997</v>
      </c>
      <c r="M89" s="11">
        <v>10.906693560000001</v>
      </c>
      <c r="N89" s="11">
        <v>38.474601749999998</v>
      </c>
      <c r="O89">
        <f t="shared" si="1"/>
        <v>371.76374649350652</v>
      </c>
    </row>
    <row r="90" spans="1:15">
      <c r="A90" s="11">
        <v>88</v>
      </c>
      <c r="B90" s="11" t="s">
        <v>200</v>
      </c>
      <c r="C90" s="11">
        <v>8.5288562649999999</v>
      </c>
      <c r="D90" s="11">
        <v>10.197384449999999</v>
      </c>
      <c r="E90" s="11">
        <v>19.563328689999999</v>
      </c>
      <c r="F90" s="11">
        <v>1</v>
      </c>
      <c r="G90" s="11">
        <v>10</v>
      </c>
      <c r="H90" s="11">
        <v>2996758</v>
      </c>
      <c r="I90" s="11">
        <v>7234.9076919999998</v>
      </c>
      <c r="J90" s="11">
        <v>172734.64309999999</v>
      </c>
      <c r="K90" s="11">
        <v>349</v>
      </c>
      <c r="L90" s="11">
        <v>3.5342491690000002</v>
      </c>
      <c r="M90" s="11">
        <v>7.1407387519999999</v>
      </c>
      <c r="N90" s="11">
        <v>162.44798280000001</v>
      </c>
      <c r="O90">
        <f t="shared" si="1"/>
        <v>494.94167077363892</v>
      </c>
    </row>
    <row r="91" spans="1:15">
      <c r="A91" s="11">
        <v>89</v>
      </c>
      <c r="B91" s="11" t="s">
        <v>132</v>
      </c>
      <c r="C91" s="11">
        <v>8.7028234359999992</v>
      </c>
      <c r="D91" s="11">
        <v>9.7651992960000005</v>
      </c>
      <c r="E91" s="11">
        <v>12.20725513</v>
      </c>
      <c r="F91" s="11">
        <v>1</v>
      </c>
      <c r="G91" s="11">
        <v>30</v>
      </c>
      <c r="H91" s="11">
        <v>2959702</v>
      </c>
      <c r="I91" s="11">
        <v>5661.2954550000004</v>
      </c>
      <c r="J91" s="11">
        <v>53772.506549999998</v>
      </c>
      <c r="K91" s="11">
        <v>107</v>
      </c>
      <c r="L91" s="11">
        <v>2.6397217849999999</v>
      </c>
      <c r="M91" s="11">
        <v>5.2526885779999999</v>
      </c>
      <c r="N91" s="11">
        <v>27.25135422</v>
      </c>
      <c r="O91">
        <f t="shared" si="1"/>
        <v>502.54679018691587</v>
      </c>
    </row>
    <row r="92" spans="1:15">
      <c r="A92" s="11">
        <v>90</v>
      </c>
      <c r="B92" s="11" t="s">
        <v>214</v>
      </c>
      <c r="C92" s="11">
        <v>10.84045877</v>
      </c>
      <c r="D92" s="11">
        <v>11.03627311</v>
      </c>
      <c r="E92" s="11">
        <v>1.806328903</v>
      </c>
      <c r="F92" s="11">
        <v>4</v>
      </c>
      <c r="G92" s="11">
        <v>100</v>
      </c>
      <c r="H92" s="11">
        <v>2531220</v>
      </c>
      <c r="I92" s="11">
        <v>8112.8846149999999</v>
      </c>
      <c r="J92" s="11">
        <v>348861.30820000003</v>
      </c>
      <c r="K92" s="11">
        <v>488</v>
      </c>
      <c r="L92" s="11">
        <v>2.39264192</v>
      </c>
      <c r="M92" s="11">
        <v>3.3469153189999998</v>
      </c>
      <c r="N92" s="11">
        <v>113.74168400000001</v>
      </c>
      <c r="O92">
        <f t="shared" si="1"/>
        <v>714.87972991803281</v>
      </c>
    </row>
    <row r="93" spans="1:15">
      <c r="A93" s="11">
        <v>91</v>
      </c>
      <c r="B93" s="11" t="s">
        <v>74</v>
      </c>
      <c r="C93" s="11">
        <v>11.440958739999999</v>
      </c>
      <c r="D93" s="11">
        <v>11.53359197</v>
      </c>
      <c r="E93" s="11">
        <v>0.80966317700000001</v>
      </c>
      <c r="F93" s="11">
        <v>4</v>
      </c>
      <c r="G93" s="11">
        <v>100</v>
      </c>
      <c r="H93" s="11">
        <v>2414010</v>
      </c>
      <c r="I93" s="11">
        <v>5569.8055560000003</v>
      </c>
      <c r="J93" s="11">
        <v>80857.583570000003</v>
      </c>
      <c r="K93" s="11">
        <v>147</v>
      </c>
      <c r="L93" s="11">
        <v>2.5713865550000001</v>
      </c>
      <c r="M93" s="11">
        <v>4.6748097949999998</v>
      </c>
      <c r="N93" s="11">
        <v>292.62460429999999</v>
      </c>
      <c r="O93">
        <f t="shared" si="1"/>
        <v>550.05158891156464</v>
      </c>
    </row>
    <row r="94" spans="1:15">
      <c r="A94" s="11">
        <v>92</v>
      </c>
      <c r="B94" s="11" t="s">
        <v>86</v>
      </c>
      <c r="C94" s="11">
        <v>9.0879368120000006</v>
      </c>
      <c r="D94" s="11">
        <v>9.6191943789999996</v>
      </c>
      <c r="E94" s="11">
        <v>5.845744507</v>
      </c>
      <c r="F94" s="11">
        <v>3</v>
      </c>
      <c r="G94" s="11">
        <v>100</v>
      </c>
      <c r="H94" s="11">
        <v>2309439</v>
      </c>
      <c r="I94" s="11">
        <v>8744.1791040000007</v>
      </c>
      <c r="J94" s="11">
        <v>162735.43830000001</v>
      </c>
      <c r="K94" s="11">
        <v>266</v>
      </c>
      <c r="L94" s="11">
        <v>2.4612695640000002</v>
      </c>
      <c r="M94" s="11">
        <v>4.023080105</v>
      </c>
      <c r="N94" s="11">
        <v>71.340866090000006</v>
      </c>
      <c r="O94">
        <f t="shared" si="1"/>
        <v>611.7873620300752</v>
      </c>
    </row>
    <row r="95" spans="1:15">
      <c r="A95" s="11">
        <v>93</v>
      </c>
      <c r="B95" s="11" t="s">
        <v>140</v>
      </c>
      <c r="C95" s="11">
        <v>8.7278408620000008</v>
      </c>
      <c r="D95" s="11">
        <v>9.5827720020000005</v>
      </c>
      <c r="E95" s="11">
        <v>9.7954483079999992</v>
      </c>
      <c r="F95" s="11">
        <v>2</v>
      </c>
      <c r="G95" s="11">
        <v>100</v>
      </c>
      <c r="H95" s="11">
        <v>2217838</v>
      </c>
      <c r="I95" s="11">
        <v>3135.7</v>
      </c>
      <c r="J95" s="11">
        <v>106273.36870000001</v>
      </c>
      <c r="K95" s="11">
        <v>255</v>
      </c>
      <c r="L95" s="11">
        <v>3.4966214149999999</v>
      </c>
      <c r="M95" s="11">
        <v>8.3900460829999997</v>
      </c>
      <c r="N95" s="11">
        <v>43.71525192</v>
      </c>
      <c r="O95">
        <f t="shared" si="1"/>
        <v>416.75830862745102</v>
      </c>
    </row>
    <row r="96" spans="1:15">
      <c r="A96" s="11">
        <v>94</v>
      </c>
      <c r="B96" s="11" t="s">
        <v>212</v>
      </c>
      <c r="C96" s="11">
        <v>6.5688853820000004</v>
      </c>
      <c r="D96" s="11">
        <v>7.308178088</v>
      </c>
      <c r="E96" s="11">
        <v>11.25446195</v>
      </c>
      <c r="F96" s="11">
        <v>2</v>
      </c>
      <c r="G96" s="11">
        <v>50</v>
      </c>
      <c r="H96" s="11">
        <v>2138849</v>
      </c>
      <c r="I96" s="11">
        <v>7615.7607660000003</v>
      </c>
      <c r="J96" s="11">
        <v>205476.72339999999</v>
      </c>
      <c r="K96" s="11">
        <v>421</v>
      </c>
      <c r="L96" s="11">
        <v>1.9386080320000001</v>
      </c>
      <c r="M96" s="11">
        <v>3.9720021230000002</v>
      </c>
      <c r="N96" s="11">
        <v>84.784828189999999</v>
      </c>
      <c r="O96">
        <f t="shared" si="1"/>
        <v>488.0682266033254</v>
      </c>
    </row>
    <row r="97" spans="1:15">
      <c r="A97" s="11">
        <v>95</v>
      </c>
      <c r="B97" s="11" t="s">
        <v>148</v>
      </c>
      <c r="C97" s="11">
        <v>8.6905563939999997</v>
      </c>
      <c r="D97" s="11">
        <v>8.9639124129999992</v>
      </c>
      <c r="E97" s="11">
        <v>3.145437491</v>
      </c>
      <c r="F97" s="11">
        <v>4</v>
      </c>
      <c r="G97" s="11">
        <v>100</v>
      </c>
      <c r="H97" s="11">
        <v>2078651</v>
      </c>
      <c r="I97" s="11">
        <v>2917.181818</v>
      </c>
      <c r="J97" s="11">
        <v>242039.37419999999</v>
      </c>
      <c r="K97" s="11">
        <v>735</v>
      </c>
      <c r="L97" s="11">
        <v>4.3739812770000004</v>
      </c>
      <c r="M97" s="11">
        <v>13.282451460000001</v>
      </c>
      <c r="N97" s="11">
        <v>13.750109670000001</v>
      </c>
      <c r="O97">
        <f t="shared" si="1"/>
        <v>329.30527102040816</v>
      </c>
    </row>
    <row r="98" spans="1:15">
      <c r="A98" s="11">
        <v>96</v>
      </c>
      <c r="B98" s="11" t="s">
        <v>72</v>
      </c>
      <c r="C98" s="11">
        <v>7.1812382240000003</v>
      </c>
      <c r="D98" s="11">
        <v>8.1630976979999996</v>
      </c>
      <c r="E98" s="11">
        <v>13.67256514</v>
      </c>
      <c r="F98" s="11">
        <v>2</v>
      </c>
      <c r="G98" s="11">
        <v>40</v>
      </c>
      <c r="H98" s="11">
        <v>2053570</v>
      </c>
      <c r="I98" s="11">
        <v>5413.9248120000002</v>
      </c>
      <c r="J98" s="11">
        <v>138230.4198</v>
      </c>
      <c r="K98" s="11">
        <v>209</v>
      </c>
      <c r="L98" s="11">
        <v>2.89550179</v>
      </c>
      <c r="M98" s="11">
        <v>4.3779066499999999</v>
      </c>
      <c r="N98" s="11">
        <v>143.92301939999999</v>
      </c>
      <c r="O98">
        <f t="shared" si="1"/>
        <v>661.38956842105267</v>
      </c>
    </row>
    <row r="99" spans="1:15">
      <c r="A99" s="11">
        <v>97</v>
      </c>
      <c r="B99" s="11" t="s">
        <v>156</v>
      </c>
      <c r="C99" s="11">
        <v>8.5873265609999994</v>
      </c>
      <c r="D99" s="11">
        <v>8.9910824429999998</v>
      </c>
      <c r="E99" s="11">
        <v>4.7017646190000004</v>
      </c>
      <c r="F99" s="11">
        <v>4</v>
      </c>
      <c r="G99" s="11">
        <v>100</v>
      </c>
      <c r="H99" s="11">
        <v>1660751</v>
      </c>
      <c r="I99" s="11">
        <v>7414.0687500000004</v>
      </c>
      <c r="J99" s="11">
        <v>405051.93920000002</v>
      </c>
      <c r="K99" s="11">
        <v>755</v>
      </c>
      <c r="L99" s="11">
        <v>3.479959987</v>
      </c>
      <c r="M99" s="11">
        <v>6.4865009550000003</v>
      </c>
      <c r="N99" s="11">
        <v>132.404068</v>
      </c>
      <c r="O99">
        <f t="shared" si="1"/>
        <v>536.49263470198673</v>
      </c>
    </row>
    <row r="100" spans="1:15">
      <c r="A100" s="11">
        <v>98</v>
      </c>
      <c r="B100" s="11" t="s">
        <v>56</v>
      </c>
      <c r="C100" s="11">
        <v>8.7401594389999993</v>
      </c>
      <c r="D100" s="11">
        <v>10.24536838</v>
      </c>
      <c r="E100" s="11">
        <v>17.2217561</v>
      </c>
      <c r="F100" s="11">
        <v>1</v>
      </c>
      <c r="G100" s="11">
        <v>20</v>
      </c>
      <c r="H100" s="11">
        <v>1638557</v>
      </c>
      <c r="I100" s="11">
        <v>6536.2042250000004</v>
      </c>
      <c r="J100" s="11">
        <v>183664.61979999999</v>
      </c>
      <c r="K100" s="11">
        <v>416</v>
      </c>
      <c r="L100" s="11">
        <v>3.1317776679999998</v>
      </c>
      <c r="M100" s="11">
        <v>7.0934702139999999</v>
      </c>
      <c r="N100" s="11">
        <v>101.1430283</v>
      </c>
      <c r="O100">
        <f t="shared" si="1"/>
        <v>441.50148990384611</v>
      </c>
    </row>
    <row r="101" spans="1:15">
      <c r="A101" s="11">
        <v>99</v>
      </c>
      <c r="B101" s="11" t="s">
        <v>138</v>
      </c>
      <c r="C101" s="11">
        <v>10.096687060000001</v>
      </c>
      <c r="D101" s="11">
        <v>10.770149030000001</v>
      </c>
      <c r="E101" s="11">
        <v>6.670128192</v>
      </c>
      <c r="F101" s="11">
        <v>3</v>
      </c>
      <c r="G101" s="11">
        <v>100</v>
      </c>
      <c r="H101" s="11">
        <v>716652</v>
      </c>
      <c r="I101" s="11">
        <v>3834.9576269999998</v>
      </c>
      <c r="J101" s="11">
        <v>64845.000619999999</v>
      </c>
      <c r="K101" s="11">
        <v>117</v>
      </c>
      <c r="L101" s="11">
        <v>1.8510258690000001</v>
      </c>
      <c r="M101" s="11">
        <v>3.3398106969999999</v>
      </c>
      <c r="N101" s="11">
        <v>40.194103239999997</v>
      </c>
      <c r="O101">
        <f t="shared" si="1"/>
        <v>554.23077452991447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38AF-EF1B-4E13-BCBE-E76B2C9A2CA1}">
  <dimension ref="A1:J24"/>
  <sheetViews>
    <sheetView workbookViewId="0">
      <selection activeCell="M11" sqref="M11"/>
    </sheetView>
  </sheetViews>
  <sheetFormatPr defaultRowHeight="14.25"/>
  <cols>
    <col min="1" max="1" width="17.75" style="1" customWidth="1"/>
    <col min="2" max="3" width="16" customWidth="1"/>
    <col min="4" max="5" width="16.75" customWidth="1"/>
  </cols>
  <sheetData>
    <row r="1" spans="1:10" ht="17.25">
      <c r="A1" s="2" t="s">
        <v>303</v>
      </c>
      <c r="B1" s="49" t="s">
        <v>18</v>
      </c>
      <c r="C1" s="49"/>
      <c r="D1" s="3" t="s">
        <v>299</v>
      </c>
    </row>
    <row r="2" spans="1:10">
      <c r="A2" s="4">
        <v>0</v>
      </c>
      <c r="B2" s="48" t="s">
        <v>20</v>
      </c>
      <c r="C2" s="48"/>
      <c r="D2" s="5">
        <v>3529</v>
      </c>
      <c r="E2" s="29">
        <f>D2/60</f>
        <v>58.81666666666667</v>
      </c>
      <c r="F2">
        <f>D2/3600</f>
        <v>0.9802777777777778</v>
      </c>
    </row>
    <row r="3" spans="1:10">
      <c r="A3" s="4">
        <v>1</v>
      </c>
      <c r="B3" s="48" t="s">
        <v>3</v>
      </c>
      <c r="C3" s="48"/>
      <c r="D3" s="5">
        <v>3265</v>
      </c>
      <c r="E3" s="29">
        <f t="shared" ref="E3:E24" si="0">D3/60</f>
        <v>54.416666666666664</v>
      </c>
      <c r="F3">
        <f t="shared" ref="F3:F24" si="1">D3/3600</f>
        <v>0.90694444444444444</v>
      </c>
    </row>
    <row r="4" spans="1:10">
      <c r="A4" s="4">
        <v>2</v>
      </c>
      <c r="B4" t="s">
        <v>4</v>
      </c>
      <c r="D4" s="5">
        <v>5134</v>
      </c>
      <c r="E4" s="29">
        <f t="shared" si="0"/>
        <v>85.566666666666663</v>
      </c>
      <c r="F4">
        <f t="shared" si="1"/>
        <v>1.4261111111111111</v>
      </c>
    </row>
    <row r="5" spans="1:10">
      <c r="A5" s="4">
        <v>3</v>
      </c>
      <c r="B5" t="s">
        <v>5</v>
      </c>
      <c r="D5" s="5">
        <v>7089</v>
      </c>
      <c r="E5" s="29">
        <f t="shared" si="0"/>
        <v>118.15</v>
      </c>
      <c r="F5">
        <f t="shared" si="1"/>
        <v>1.9691666666666667</v>
      </c>
    </row>
    <row r="6" spans="1:10">
      <c r="A6" s="4">
        <v>4</v>
      </c>
      <c r="B6" t="s">
        <v>6</v>
      </c>
      <c r="C6" t="s">
        <v>300</v>
      </c>
      <c r="D6" s="5">
        <v>9852</v>
      </c>
      <c r="E6" s="29">
        <f t="shared" si="0"/>
        <v>164.2</v>
      </c>
      <c r="F6">
        <f t="shared" si="1"/>
        <v>2.7366666666666668</v>
      </c>
      <c r="H6">
        <v>0.44703999999999999</v>
      </c>
    </row>
    <row r="7" spans="1:10">
      <c r="A7" s="4">
        <v>5</v>
      </c>
      <c r="B7" t="s">
        <v>10</v>
      </c>
      <c r="D7" s="5">
        <v>12449</v>
      </c>
      <c r="E7" s="29">
        <f t="shared" si="0"/>
        <v>207.48333333333332</v>
      </c>
      <c r="F7">
        <f t="shared" si="1"/>
        <v>3.4580555555555557</v>
      </c>
      <c r="G7">
        <v>1</v>
      </c>
      <c r="H7">
        <f>G7*H$6</f>
        <v>0.44703999999999999</v>
      </c>
      <c r="I7">
        <f>G7*J$7</f>
        <v>1.60934</v>
      </c>
      <c r="J7">
        <v>1.60934</v>
      </c>
    </row>
    <row r="8" spans="1:10">
      <c r="A8" s="4">
        <v>6</v>
      </c>
      <c r="B8" t="s">
        <v>7</v>
      </c>
      <c r="D8" s="5">
        <v>14845</v>
      </c>
      <c r="E8" s="29">
        <f t="shared" si="0"/>
        <v>247.41666666666666</v>
      </c>
      <c r="F8">
        <f t="shared" si="1"/>
        <v>4.1236111111111109</v>
      </c>
      <c r="G8">
        <v>25</v>
      </c>
      <c r="H8">
        <f t="shared" ref="H8:H9" si="2">G8*H$6</f>
        <v>11.176</v>
      </c>
      <c r="I8">
        <f t="shared" ref="I8:I9" si="3">G8*J$7</f>
        <v>40.233499999999999</v>
      </c>
    </row>
    <row r="9" spans="1:10">
      <c r="A9" s="4">
        <v>7</v>
      </c>
      <c r="B9" t="s">
        <v>8</v>
      </c>
      <c r="D9" s="5">
        <v>17930</v>
      </c>
      <c r="E9" s="29">
        <f t="shared" si="0"/>
        <v>298.83333333333331</v>
      </c>
      <c r="F9">
        <f t="shared" si="1"/>
        <v>4.9805555555555552</v>
      </c>
      <c r="G9">
        <v>50</v>
      </c>
      <c r="H9">
        <f t="shared" si="2"/>
        <v>22.352</v>
      </c>
      <c r="I9">
        <f t="shared" si="3"/>
        <v>80.466999999999999</v>
      </c>
    </row>
    <row r="10" spans="1:10">
      <c r="A10" s="4">
        <v>8</v>
      </c>
      <c r="B10" t="s">
        <v>9</v>
      </c>
      <c r="D10" s="5">
        <v>6985</v>
      </c>
      <c r="E10" s="29">
        <f t="shared" si="0"/>
        <v>116.41666666666667</v>
      </c>
      <c r="F10">
        <f t="shared" si="1"/>
        <v>1.9402777777777778</v>
      </c>
    </row>
    <row r="11" spans="1:10">
      <c r="A11" s="4">
        <v>9</v>
      </c>
      <c r="B11" t="s">
        <v>5</v>
      </c>
      <c r="D11" s="5">
        <v>7950</v>
      </c>
      <c r="E11" s="29">
        <f t="shared" si="0"/>
        <v>132.5</v>
      </c>
      <c r="F11">
        <f t="shared" si="1"/>
        <v>2.2083333333333335</v>
      </c>
    </row>
    <row r="12" spans="1:10">
      <c r="A12" s="4">
        <v>10</v>
      </c>
      <c r="B12" t="s">
        <v>6</v>
      </c>
      <c r="D12" s="5">
        <v>9683</v>
      </c>
      <c r="E12" s="29">
        <f t="shared" si="0"/>
        <v>161.38333333333333</v>
      </c>
      <c r="F12">
        <f t="shared" si="1"/>
        <v>2.6897222222222221</v>
      </c>
    </row>
    <row r="13" spans="1:10">
      <c r="A13" s="4">
        <v>11</v>
      </c>
      <c r="B13" t="s">
        <v>11</v>
      </c>
      <c r="C13" t="s">
        <v>301</v>
      </c>
      <c r="D13" s="5">
        <v>12423</v>
      </c>
      <c r="E13" s="29">
        <f t="shared" si="0"/>
        <v>207.05</v>
      </c>
      <c r="F13">
        <f t="shared" si="1"/>
        <v>3.4508333333333332</v>
      </c>
    </row>
    <row r="14" spans="1:10">
      <c r="A14" s="4">
        <v>12</v>
      </c>
      <c r="B14" t="s">
        <v>7</v>
      </c>
      <c r="D14" s="5">
        <v>16578</v>
      </c>
      <c r="E14" s="29">
        <f t="shared" si="0"/>
        <v>276.3</v>
      </c>
      <c r="F14">
        <f t="shared" si="1"/>
        <v>4.6050000000000004</v>
      </c>
    </row>
    <row r="15" spans="1:10">
      <c r="A15" s="4">
        <v>13</v>
      </c>
      <c r="B15" t="s">
        <v>12</v>
      </c>
      <c r="D15" s="5">
        <v>21855</v>
      </c>
      <c r="E15" s="29">
        <f t="shared" si="0"/>
        <v>364.25</v>
      </c>
      <c r="F15">
        <f t="shared" si="1"/>
        <v>6.0708333333333337</v>
      </c>
    </row>
    <row r="16" spans="1:10">
      <c r="A16" s="4">
        <v>14</v>
      </c>
      <c r="B16" t="s">
        <v>13</v>
      </c>
      <c r="D16" s="5">
        <v>29459</v>
      </c>
      <c r="E16" s="29">
        <f t="shared" si="0"/>
        <v>490.98333333333335</v>
      </c>
      <c r="F16">
        <f t="shared" si="1"/>
        <v>8.1830555555555549</v>
      </c>
    </row>
    <row r="17" spans="1:6">
      <c r="A17" s="4">
        <v>15</v>
      </c>
      <c r="B17" t="s">
        <v>14</v>
      </c>
      <c r="D17" s="5">
        <v>40359</v>
      </c>
      <c r="E17" s="29">
        <f t="shared" si="0"/>
        <v>672.65</v>
      </c>
      <c r="F17">
        <f t="shared" si="1"/>
        <v>11.210833333333333</v>
      </c>
    </row>
    <row r="18" spans="1:6">
      <c r="A18" s="4">
        <v>16</v>
      </c>
      <c r="B18" t="s">
        <v>15</v>
      </c>
      <c r="D18" s="5">
        <v>50682</v>
      </c>
      <c r="E18" s="29">
        <f t="shared" si="0"/>
        <v>844.7</v>
      </c>
      <c r="F18">
        <f t="shared" si="1"/>
        <v>14.078333333333333</v>
      </c>
    </row>
    <row r="19" spans="1:6">
      <c r="A19" s="4">
        <v>17</v>
      </c>
      <c r="B19" t="s">
        <v>16</v>
      </c>
      <c r="D19" s="5">
        <v>9951</v>
      </c>
      <c r="E19" s="29">
        <f t="shared" si="0"/>
        <v>165.85</v>
      </c>
      <c r="F19">
        <f t="shared" si="1"/>
        <v>2.7641666666666667</v>
      </c>
    </row>
    <row r="20" spans="1:6">
      <c r="A20" s="4">
        <v>18</v>
      </c>
      <c r="B20" t="s">
        <v>17</v>
      </c>
      <c r="C20" s="1"/>
      <c r="D20" s="5">
        <v>15956</v>
      </c>
      <c r="E20" s="29">
        <f t="shared" si="0"/>
        <v>265.93333333333334</v>
      </c>
      <c r="F20">
        <f t="shared" si="1"/>
        <v>4.4322222222222223</v>
      </c>
    </row>
    <row r="21" spans="1:6">
      <c r="A21" s="4">
        <v>19</v>
      </c>
      <c r="B21" t="s">
        <v>12</v>
      </c>
      <c r="C21" s="1" t="s">
        <v>302</v>
      </c>
      <c r="D21" s="5">
        <v>20786</v>
      </c>
      <c r="E21" s="29">
        <f t="shared" si="0"/>
        <v>346.43333333333334</v>
      </c>
      <c r="F21">
        <f t="shared" si="1"/>
        <v>5.7738888888888891</v>
      </c>
    </row>
    <row r="22" spans="1:6">
      <c r="A22" s="4">
        <v>20</v>
      </c>
      <c r="B22" t="s">
        <v>13</v>
      </c>
      <c r="C22" s="1"/>
      <c r="D22" s="5">
        <v>27104</v>
      </c>
      <c r="E22" s="29">
        <f t="shared" si="0"/>
        <v>451.73333333333335</v>
      </c>
      <c r="F22">
        <f t="shared" si="1"/>
        <v>7.528888888888889</v>
      </c>
    </row>
    <row r="23" spans="1:6">
      <c r="A23" s="4">
        <v>21</v>
      </c>
      <c r="B23" t="s">
        <v>14</v>
      </c>
      <c r="C23" s="1"/>
      <c r="D23" s="5">
        <v>36102</v>
      </c>
      <c r="E23" s="29">
        <f t="shared" si="0"/>
        <v>601.70000000000005</v>
      </c>
      <c r="F23">
        <f t="shared" si="1"/>
        <v>10.028333333333334</v>
      </c>
    </row>
    <row r="24" spans="1:6" ht="15" thickBot="1">
      <c r="A24" s="6">
        <v>22</v>
      </c>
      <c r="B24" s="7" t="s">
        <v>15</v>
      </c>
      <c r="C24" s="23"/>
      <c r="D24" s="8">
        <v>46021</v>
      </c>
      <c r="E24" s="29">
        <f t="shared" si="0"/>
        <v>767.01666666666665</v>
      </c>
      <c r="F24">
        <f t="shared" si="1"/>
        <v>12.783611111111112</v>
      </c>
    </row>
  </sheetData>
  <mergeCells count="3">
    <mergeCell ref="B3:C3"/>
    <mergeCell ref="B1:C1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F1E-E2B4-4C58-ACAB-76CC70082645}">
  <dimension ref="G4:P9"/>
  <sheetViews>
    <sheetView workbookViewId="0">
      <selection activeCell="J29" sqref="J29"/>
    </sheetView>
  </sheetViews>
  <sheetFormatPr defaultRowHeight="14.25"/>
  <cols>
    <col min="7" max="7" width="13.25" customWidth="1"/>
    <col min="10" max="12" width="12.75" customWidth="1"/>
  </cols>
  <sheetData>
    <row r="4" spans="7:16">
      <c r="H4" t="s">
        <v>283</v>
      </c>
    </row>
    <row r="5" spans="7:16">
      <c r="I5" t="s">
        <v>357</v>
      </c>
      <c r="J5" t="s">
        <v>358</v>
      </c>
      <c r="K5" t="s">
        <v>359</v>
      </c>
      <c r="L5" t="s">
        <v>361</v>
      </c>
      <c r="M5" t="s">
        <v>354</v>
      </c>
      <c r="N5" t="s">
        <v>355</v>
      </c>
      <c r="O5" t="s">
        <v>356</v>
      </c>
      <c r="P5" t="s">
        <v>286</v>
      </c>
    </row>
    <row r="6" spans="7:16">
      <c r="G6" t="s">
        <v>351</v>
      </c>
      <c r="H6">
        <v>170</v>
      </c>
      <c r="M6" s="40">
        <v>11660</v>
      </c>
      <c r="N6">
        <v>1.60934</v>
      </c>
      <c r="O6">
        <f>M6*N6</f>
        <v>18764.904399999999</v>
      </c>
      <c r="P6">
        <f>31.73</f>
        <v>31.73</v>
      </c>
    </row>
    <row r="7" spans="7:16">
      <c r="G7" t="s">
        <v>352</v>
      </c>
      <c r="H7">
        <v>47</v>
      </c>
      <c r="I7">
        <f>1.5*(H6-H7)</f>
        <v>184.5</v>
      </c>
      <c r="J7">
        <f>I7*O$6/10^6</f>
        <v>3.4621248618</v>
      </c>
      <c r="K7">
        <f>P6/J7</f>
        <v>9.164891870336298</v>
      </c>
      <c r="L7">
        <f>K7/K9*100%</f>
        <v>3.2976726649166295E-2</v>
      </c>
    </row>
    <row r="8" spans="7:16">
      <c r="G8" t="s">
        <v>353</v>
      </c>
      <c r="H8">
        <v>68</v>
      </c>
      <c r="I8">
        <f>1.5*(H6-H8)</f>
        <v>153</v>
      </c>
      <c r="J8">
        <f>I8*O$6/10^6</f>
        <v>2.8710303732</v>
      </c>
      <c r="K8">
        <f>P6/J8</f>
        <v>11.051781373052595</v>
      </c>
      <c r="L8">
        <f>K8/K9</f>
        <v>3.9766052723994652E-2</v>
      </c>
    </row>
    <row r="9" spans="7:16">
      <c r="J9" t="s">
        <v>360</v>
      </c>
      <c r="K9">
        <v>277.92</v>
      </c>
    </row>
  </sheetData>
  <phoneticPr fontId="1" type="noConversion"/>
  <hyperlinks>
    <hyperlink ref="M6" r:id="rId1" display="https://www.statista.com/statistics/1266966/china-average-annual-mileage-of-vehicles-in-use/" xr:uid="{F2525731-F256-4CFE-A00A-450E1ECC0E0F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60"/>
  <sheetViews>
    <sheetView topLeftCell="A22" workbookViewId="0">
      <selection activeCell="T17" sqref="T17"/>
    </sheetView>
  </sheetViews>
  <sheetFormatPr defaultRowHeight="14.25"/>
  <cols>
    <col min="4" max="4" width="9.125" style="9"/>
    <col min="5" max="5" width="12" style="9" customWidth="1"/>
    <col min="6" max="9" width="7.875" customWidth="1"/>
    <col min="10" max="10" width="9.25" style="19" customWidth="1"/>
    <col min="11" max="14" width="7.875" style="19" customWidth="1"/>
    <col min="15" max="15" width="13.875" style="19" customWidth="1"/>
    <col min="16" max="16" width="9.125" style="19"/>
    <col min="22" max="22" width="12.75" bestFit="1" customWidth="1"/>
  </cols>
  <sheetData>
    <row r="1" spans="1:22">
      <c r="A1" t="s">
        <v>0</v>
      </c>
      <c r="B1" t="s">
        <v>42</v>
      </c>
      <c r="C1" t="s">
        <v>1</v>
      </c>
      <c r="D1" s="9" t="s">
        <v>25</v>
      </c>
      <c r="E1" s="9" t="s">
        <v>2</v>
      </c>
      <c r="F1" t="s">
        <v>19</v>
      </c>
      <c r="G1" s="11" t="s">
        <v>38</v>
      </c>
      <c r="H1" s="11" t="s">
        <v>40</v>
      </c>
      <c r="I1" s="11" t="s">
        <v>43</v>
      </c>
      <c r="J1" s="19" t="s">
        <v>28</v>
      </c>
      <c r="K1" s="27" t="s">
        <v>29</v>
      </c>
      <c r="L1" s="27" t="s">
        <v>30</v>
      </c>
      <c r="M1" s="27" t="s">
        <v>36</v>
      </c>
      <c r="N1" s="28" t="s">
        <v>39</v>
      </c>
      <c r="O1" s="27" t="s">
        <v>41</v>
      </c>
      <c r="P1" s="28" t="s">
        <v>44</v>
      </c>
      <c r="R1" t="s">
        <v>267</v>
      </c>
      <c r="S1" t="s">
        <v>268</v>
      </c>
    </row>
    <row r="2" spans="1:22">
      <c r="A2">
        <v>0</v>
      </c>
      <c r="B2">
        <f>A2/60</f>
        <v>0</v>
      </c>
      <c r="C2">
        <v>0</v>
      </c>
      <c r="D2" s="12">
        <v>0</v>
      </c>
      <c r="E2" s="9">
        <f>D3-D2</f>
        <v>1.7747999999999999</v>
      </c>
      <c r="F2">
        <f t="shared" ref="F2:F65" si="0">(R$2*D2+R$3*D2^2+R$4*D2^3+R$5*D2*E2)/R$5</f>
        <v>0</v>
      </c>
      <c r="G2" s="11">
        <v>0.90694399999999997</v>
      </c>
      <c r="H2" s="11">
        <f>SUM(G$2:G2)</f>
        <v>0.90694399999999997</v>
      </c>
      <c r="I2" s="11">
        <v>1</v>
      </c>
      <c r="J2" s="19">
        <v>0</v>
      </c>
      <c r="K2" s="27">
        <v>0</v>
      </c>
      <c r="L2" s="27">
        <f>K3-K2</f>
        <v>2.2427999999999999</v>
      </c>
      <c r="M2" s="19">
        <f t="shared" ref="M2:M65" si="1">(R$2*K2+R$3*K2^2+R$4*K2^3+R$5*K2*L2)/R$5</f>
        <v>0</v>
      </c>
      <c r="N2" s="28">
        <v>0.90694399999999997</v>
      </c>
      <c r="O2" s="19">
        <f>SUM(N$2:N2)</f>
        <v>0.90694399999999997</v>
      </c>
      <c r="P2" s="28">
        <v>1</v>
      </c>
      <c r="Q2" t="s">
        <v>21</v>
      </c>
      <c r="R2">
        <v>0.1565</v>
      </c>
    </row>
    <row r="3" spans="1:22">
      <c r="A3">
        <v>1</v>
      </c>
      <c r="B3">
        <f t="shared" ref="B3:B66" si="2">A3/60</f>
        <v>1.6666666666666666E-2</v>
      </c>
      <c r="C3">
        <f t="shared" ref="C3:C66" si="3">C2+D3</f>
        <v>1.7747999999999999</v>
      </c>
      <c r="D3" s="12">
        <v>1.7747999999999999</v>
      </c>
      <c r="E3" s="9">
        <f t="shared" ref="E3:E66" si="4">D4-D3</f>
        <v>3.3191000000000006</v>
      </c>
      <c r="F3">
        <f t="shared" si="0"/>
        <v>6.0846644372984464</v>
      </c>
      <c r="G3" s="11">
        <v>3.4580555560000001</v>
      </c>
      <c r="H3" s="11">
        <f>SUM(G$2:G3)</f>
        <v>4.3649995559999999</v>
      </c>
      <c r="I3" s="11">
        <v>5</v>
      </c>
      <c r="J3" s="19">
        <f t="shared" ref="J3:J66" si="5">J2+K3</f>
        <v>2.2427999999999999</v>
      </c>
      <c r="K3" s="27">
        <v>2.2427999999999999</v>
      </c>
      <c r="L3" s="27">
        <f t="shared" ref="L3:L66" si="6">K4-K3</f>
        <v>2.3051000000000004</v>
      </c>
      <c r="M3" s="19">
        <f t="shared" si="1"/>
        <v>5.417765969138209</v>
      </c>
      <c r="N3" s="28">
        <v>2.7366666670000002</v>
      </c>
      <c r="O3" s="19">
        <f>SUM(N$2:N3)</f>
        <v>3.6436106669999999</v>
      </c>
      <c r="P3" s="28">
        <v>4</v>
      </c>
      <c r="Q3" t="s">
        <v>22</v>
      </c>
      <c r="R3">
        <f>2.002*10^(-3)</f>
        <v>2.0019999999999999E-3</v>
      </c>
    </row>
    <row r="4" spans="1:22">
      <c r="A4">
        <v>2</v>
      </c>
      <c r="B4">
        <f t="shared" si="2"/>
        <v>3.3333333333333333E-2</v>
      </c>
      <c r="C4">
        <f t="shared" si="3"/>
        <v>6.8687000000000005</v>
      </c>
      <c r="D4" s="12">
        <v>5.0939000000000005</v>
      </c>
      <c r="E4" s="9">
        <f t="shared" si="4"/>
        <v>1.3308999999999997</v>
      </c>
      <c r="F4">
        <f t="shared" si="0"/>
        <v>7.3976274084181153</v>
      </c>
      <c r="G4" s="11">
        <v>3.4580555560000001</v>
      </c>
      <c r="H4" s="11">
        <f>SUM(G$2:G4)</f>
        <v>7.8230551120000005</v>
      </c>
      <c r="I4" s="11">
        <v>5</v>
      </c>
      <c r="J4" s="19">
        <f t="shared" si="5"/>
        <v>6.7907000000000002</v>
      </c>
      <c r="K4" s="27">
        <v>4.5479000000000003</v>
      </c>
      <c r="L4" s="27">
        <f t="shared" si="6"/>
        <v>2.5008999999999997</v>
      </c>
      <c r="M4" s="19">
        <f t="shared" si="1"/>
        <v>11.914405261357405</v>
      </c>
      <c r="N4" s="28">
        <v>4.1236111109999998</v>
      </c>
      <c r="O4" s="19">
        <f>SUM(N$2:N4)</f>
        <v>7.7672217779999997</v>
      </c>
      <c r="P4" s="28">
        <v>6</v>
      </c>
      <c r="Q4" t="s">
        <v>23</v>
      </c>
      <c r="R4">
        <f>4.926*10^(-4)</f>
        <v>4.9260000000000005E-4</v>
      </c>
    </row>
    <row r="5" spans="1:22">
      <c r="A5">
        <v>3</v>
      </c>
      <c r="B5">
        <f t="shared" si="2"/>
        <v>0.05</v>
      </c>
      <c r="C5">
        <f t="shared" si="3"/>
        <v>13.293500000000002</v>
      </c>
      <c r="D5" s="12">
        <v>6.4248000000000003</v>
      </c>
      <c r="E5" s="9">
        <f t="shared" si="4"/>
        <v>1.8789000000000007</v>
      </c>
      <c r="F5">
        <f t="shared" si="0"/>
        <v>12.895599306994745</v>
      </c>
      <c r="G5" s="11">
        <v>4.9805555559999997</v>
      </c>
      <c r="H5" s="11">
        <f>SUM(G$2:G5)</f>
        <v>12.803610668000001</v>
      </c>
      <c r="I5" s="11">
        <v>7</v>
      </c>
      <c r="J5" s="19">
        <f t="shared" si="5"/>
        <v>13.839500000000001</v>
      </c>
      <c r="K5" s="27">
        <v>7.0488</v>
      </c>
      <c r="L5" s="27">
        <f t="shared" si="6"/>
        <v>1.254900000000001</v>
      </c>
      <c r="M5" s="19">
        <f t="shared" si="1"/>
        <v>9.7753078432550797</v>
      </c>
      <c r="N5" s="28">
        <v>4.1236111109999998</v>
      </c>
      <c r="O5" s="19">
        <f>SUM(N$2:N5)</f>
        <v>11.890832888999999</v>
      </c>
      <c r="P5" s="28">
        <v>6</v>
      </c>
      <c r="Q5" t="s">
        <v>24</v>
      </c>
      <c r="R5">
        <v>1.4790000000000001</v>
      </c>
    </row>
    <row r="6" spans="1:22">
      <c r="A6">
        <v>4</v>
      </c>
      <c r="B6">
        <f t="shared" si="2"/>
        <v>6.6666666666666666E-2</v>
      </c>
      <c r="C6">
        <f t="shared" si="3"/>
        <v>21.597200000000001</v>
      </c>
      <c r="D6" s="12">
        <v>8.303700000000001</v>
      </c>
      <c r="E6" s="9">
        <f t="shared" si="4"/>
        <v>-0.49290000000000056</v>
      </c>
      <c r="F6">
        <f t="shared" si="0"/>
        <v>-2.9302101970279204</v>
      </c>
      <c r="G6" s="11">
        <v>0.98027799999999998</v>
      </c>
      <c r="H6" s="11">
        <f>SUM(G$2:G6)</f>
        <v>13.783888668000001</v>
      </c>
      <c r="I6" s="11">
        <v>0</v>
      </c>
      <c r="J6" s="19">
        <f t="shared" si="5"/>
        <v>22.1432</v>
      </c>
      <c r="K6" s="27">
        <v>8.303700000000001</v>
      </c>
      <c r="L6" s="27">
        <f t="shared" si="6"/>
        <v>-0.45390000000000086</v>
      </c>
      <c r="M6" s="19">
        <f t="shared" si="1"/>
        <v>-2.6063658970279233</v>
      </c>
      <c r="N6" s="28">
        <v>0.98027799999999998</v>
      </c>
      <c r="O6" s="19">
        <f>SUM(N$2:N6)</f>
        <v>12.871110888999999</v>
      </c>
      <c r="P6" s="28">
        <v>0</v>
      </c>
      <c r="Q6" t="s">
        <v>26</v>
      </c>
      <c r="R6">
        <f>MAX(C:C)/MAX(A:A)*3.6</f>
        <v>22.67835997548946</v>
      </c>
      <c r="S6">
        <f>R6*(1+0.1726)</f>
        <v>26.592644907258943</v>
      </c>
    </row>
    <row r="7" spans="1:22">
      <c r="A7">
        <v>5</v>
      </c>
      <c r="B7">
        <f t="shared" si="2"/>
        <v>8.3333333333333329E-2</v>
      </c>
      <c r="C7">
        <f t="shared" si="3"/>
        <v>29.408000000000001</v>
      </c>
      <c r="D7" s="12">
        <v>7.8108000000000004</v>
      </c>
      <c r="E7" s="9">
        <f t="shared" si="4"/>
        <v>2.2499999999999964E-2</v>
      </c>
      <c r="F7">
        <f t="shared" si="0"/>
        <v>1.2435361655077968</v>
      </c>
      <c r="G7" s="11">
        <v>1.9691666670000001</v>
      </c>
      <c r="H7" s="11">
        <f>SUM(G$2:G7)</f>
        <v>15.753055335000001</v>
      </c>
      <c r="I7" s="11">
        <v>3</v>
      </c>
      <c r="J7" s="19">
        <f t="shared" si="5"/>
        <v>29.993000000000002</v>
      </c>
      <c r="K7" s="27">
        <v>7.8498000000000001</v>
      </c>
      <c r="L7" s="27">
        <f t="shared" si="6"/>
        <v>-0.13349999999999973</v>
      </c>
      <c r="M7" s="19">
        <f t="shared" si="1"/>
        <v>2.7187675384048926E-2</v>
      </c>
      <c r="N7" s="28">
        <v>0.98027799999999998</v>
      </c>
      <c r="O7" s="19">
        <f>SUM(N$2:N7)</f>
        <v>13.851388888999999</v>
      </c>
      <c r="P7" s="28">
        <v>0</v>
      </c>
      <c r="Q7" t="s">
        <v>27</v>
      </c>
      <c r="R7" s="9">
        <f>MAX(E:E)</f>
        <v>3.7073</v>
      </c>
      <c r="S7" s="9">
        <f>MAX(L:L)</f>
        <v>3.0437999999999996</v>
      </c>
    </row>
    <row r="8" spans="1:22">
      <c r="A8">
        <v>6</v>
      </c>
      <c r="B8">
        <f t="shared" si="2"/>
        <v>0.1</v>
      </c>
      <c r="C8">
        <f t="shared" si="3"/>
        <v>37.241300000000003</v>
      </c>
      <c r="D8" s="12">
        <v>7.8333000000000004</v>
      </c>
      <c r="E8" s="9">
        <f t="shared" si="4"/>
        <v>-1.6530000000000005</v>
      </c>
      <c r="F8">
        <f t="shared" si="0"/>
        <v>-11.876418905566771</v>
      </c>
      <c r="G8" s="11">
        <v>0.98027799999999998</v>
      </c>
      <c r="H8" s="11">
        <f>SUM(G$2:G8)</f>
        <v>16.733333335000001</v>
      </c>
      <c r="I8" s="11">
        <v>0</v>
      </c>
      <c r="J8" s="19">
        <f t="shared" si="5"/>
        <v>37.709299999999999</v>
      </c>
      <c r="K8" s="27">
        <v>7.7163000000000004</v>
      </c>
      <c r="L8" s="27">
        <f t="shared" si="6"/>
        <v>-1.0680000000000005</v>
      </c>
      <c r="M8" s="19">
        <f t="shared" si="1"/>
        <v>-7.1908921248088236</v>
      </c>
      <c r="N8" s="28">
        <v>0.98027799999999998</v>
      </c>
      <c r="O8" s="19">
        <f>SUM(N$2:N8)</f>
        <v>14.831666888999999</v>
      </c>
      <c r="P8" s="28">
        <v>0</v>
      </c>
      <c r="Q8" t="s">
        <v>35</v>
      </c>
      <c r="R8" s="9">
        <f>MIN(E:E)</f>
        <v>-5.5561999999999969</v>
      </c>
      <c r="S8" s="9">
        <f>MIN(L:L)</f>
        <v>-3.2218</v>
      </c>
    </row>
    <row r="9" spans="1:22">
      <c r="A9">
        <v>7</v>
      </c>
      <c r="B9">
        <f t="shared" si="2"/>
        <v>0.11666666666666667</v>
      </c>
      <c r="C9">
        <f t="shared" si="3"/>
        <v>43.421600000000005</v>
      </c>
      <c r="D9" s="12">
        <v>6.1802999999999999</v>
      </c>
      <c r="E9" s="9">
        <f t="shared" si="4"/>
        <v>0.81349999999999945</v>
      </c>
      <c r="F9">
        <f t="shared" si="0"/>
        <v>5.8119677569641359</v>
      </c>
      <c r="G9" s="11">
        <v>2.7366666670000002</v>
      </c>
      <c r="H9" s="11">
        <f>SUM(G$2:G9)</f>
        <v>19.470000002000003</v>
      </c>
      <c r="I9" s="11">
        <v>4</v>
      </c>
      <c r="J9" s="19">
        <f t="shared" si="5"/>
        <v>44.357599999999998</v>
      </c>
      <c r="K9" s="27">
        <v>6.6482999999999999</v>
      </c>
      <c r="L9" s="27">
        <f t="shared" si="6"/>
        <v>-4.4500000000000206E-2</v>
      </c>
      <c r="M9" s="19">
        <f t="shared" si="1"/>
        <v>0.56534043284084312</v>
      </c>
      <c r="N9" s="28">
        <v>0.98027799999999998</v>
      </c>
      <c r="O9" s="19">
        <f>SUM(N$2:N9)</f>
        <v>15.811944888999999</v>
      </c>
      <c r="P9" s="28">
        <v>0</v>
      </c>
      <c r="Q9" t="s">
        <v>31</v>
      </c>
      <c r="R9">
        <f>COUNTIF(D:D,"&lt;=1")</f>
        <v>831</v>
      </c>
      <c r="S9">
        <f>R9-(R10-S10)</f>
        <v>429</v>
      </c>
      <c r="T9">
        <f>R9/60</f>
        <v>13.85</v>
      </c>
      <c r="U9">
        <f>S9/60</f>
        <v>7.15</v>
      </c>
    </row>
    <row r="10" spans="1:22">
      <c r="A10">
        <v>8</v>
      </c>
      <c r="B10">
        <f t="shared" si="2"/>
        <v>0.13333333333333333</v>
      </c>
      <c r="C10">
        <f t="shared" si="3"/>
        <v>50.415400000000005</v>
      </c>
      <c r="D10" s="12">
        <v>6.9937999999999994</v>
      </c>
      <c r="E10" s="9">
        <f t="shared" si="4"/>
        <v>-1.4482999999999997</v>
      </c>
      <c r="F10">
        <f t="shared" si="0"/>
        <v>-9.208926324147459</v>
      </c>
      <c r="G10" s="11">
        <v>0.98027799999999998</v>
      </c>
      <c r="H10" s="11">
        <f>SUM(G$2:G10)</f>
        <v>20.450278002000001</v>
      </c>
      <c r="I10" s="11">
        <v>0</v>
      </c>
      <c r="J10" s="19">
        <f t="shared" si="5"/>
        <v>50.961399999999998</v>
      </c>
      <c r="K10" s="27">
        <v>6.6037999999999997</v>
      </c>
      <c r="L10" s="27">
        <f t="shared" si="6"/>
        <v>-0.86329999999999973</v>
      </c>
      <c r="M10" s="19">
        <f t="shared" si="1"/>
        <v>-4.8473299402876506</v>
      </c>
      <c r="N10" s="28">
        <v>0.98027799999999998</v>
      </c>
      <c r="O10" s="19">
        <f>SUM(N$2:N10)</f>
        <v>16.792222888999998</v>
      </c>
      <c r="P10" s="28">
        <v>0</v>
      </c>
      <c r="Q10" t="s">
        <v>32</v>
      </c>
      <c r="R10">
        <f>MAX(A:A)</f>
        <v>2758</v>
      </c>
      <c r="S10">
        <v>2356</v>
      </c>
      <c r="T10">
        <f>R10/60</f>
        <v>45.966666666666669</v>
      </c>
      <c r="U10">
        <f>S10/60</f>
        <v>39.266666666666666</v>
      </c>
      <c r="V10">
        <f>(T10-U10)/T10</f>
        <v>0.14575779550398846</v>
      </c>
    </row>
    <row r="11" spans="1:22">
      <c r="A11">
        <v>9</v>
      </c>
      <c r="B11">
        <f t="shared" si="2"/>
        <v>0.15</v>
      </c>
      <c r="C11">
        <f t="shared" si="3"/>
        <v>55.960900000000002</v>
      </c>
      <c r="D11" s="12">
        <v>5.5454999999999997</v>
      </c>
      <c r="E11" s="9">
        <f t="shared" si="4"/>
        <v>1.3593000000000002</v>
      </c>
      <c r="F11">
        <f t="shared" si="0"/>
        <v>8.2232210038212372</v>
      </c>
      <c r="G11" s="11">
        <v>3.4580555560000001</v>
      </c>
      <c r="H11" s="11">
        <f>SUM(G$2:G11)</f>
        <v>23.908333558000002</v>
      </c>
      <c r="I11" s="11">
        <v>5</v>
      </c>
      <c r="J11" s="19">
        <f t="shared" si="5"/>
        <v>56.701899999999995</v>
      </c>
      <c r="K11" s="27">
        <v>5.7404999999999999</v>
      </c>
      <c r="L11" s="27">
        <f t="shared" si="6"/>
        <v>0.77430000000000021</v>
      </c>
      <c r="M11" s="19">
        <f t="shared" si="1"/>
        <v>5.1599099302740008</v>
      </c>
      <c r="N11" s="28">
        <v>2.7366666670000002</v>
      </c>
      <c r="O11" s="19">
        <f>SUM(N$2:N11)</f>
        <v>19.528889555999999</v>
      </c>
      <c r="P11" s="28">
        <v>4</v>
      </c>
      <c r="Q11" t="s">
        <v>33</v>
      </c>
      <c r="R11">
        <f>R9/R10</f>
        <v>0.3013052936910805</v>
      </c>
    </row>
    <row r="12" spans="1:22">
      <c r="A12">
        <v>10</v>
      </c>
      <c r="B12">
        <f t="shared" si="2"/>
        <v>0.16666666666666666</v>
      </c>
      <c r="C12">
        <f t="shared" si="3"/>
        <v>62.865700000000004</v>
      </c>
      <c r="D12" s="12">
        <v>6.9047999999999998</v>
      </c>
      <c r="E12" s="9">
        <f t="shared" si="4"/>
        <v>-1.2349999999999994</v>
      </c>
      <c r="F12">
        <f t="shared" si="0"/>
        <v>-7.6226203152983789</v>
      </c>
      <c r="G12" s="11">
        <v>0.98027799999999998</v>
      </c>
      <c r="H12" s="11">
        <f>SUM(G$2:G12)</f>
        <v>24.888611558000001</v>
      </c>
      <c r="I12" s="11">
        <v>0</v>
      </c>
      <c r="J12" s="19">
        <f t="shared" si="5"/>
        <v>63.216699999999996</v>
      </c>
      <c r="K12" s="27">
        <v>6.5148000000000001</v>
      </c>
      <c r="L12" s="27">
        <f t="shared" si="6"/>
        <v>-1.157</v>
      </c>
      <c r="M12" s="19">
        <f t="shared" si="1"/>
        <v>-6.69871706025185</v>
      </c>
      <c r="N12" s="28">
        <v>0.98027799999999998</v>
      </c>
      <c r="O12" s="19">
        <f>SUM(N$2:N12)</f>
        <v>20.509167555999998</v>
      </c>
      <c r="P12" s="28">
        <v>0</v>
      </c>
      <c r="Q12" t="s">
        <v>34</v>
      </c>
      <c r="R12">
        <f>MAX(C:C)</f>
        <v>17374.143558999982</v>
      </c>
      <c r="S12">
        <f>MAX(J:J)</f>
        <v>17374.006769000014</v>
      </c>
    </row>
    <row r="13" spans="1:22">
      <c r="A13">
        <v>11</v>
      </c>
      <c r="B13">
        <f t="shared" si="2"/>
        <v>0.18333333333333332</v>
      </c>
      <c r="C13">
        <f t="shared" si="3"/>
        <v>68.535499999999999</v>
      </c>
      <c r="D13" s="12">
        <v>5.6698000000000004</v>
      </c>
      <c r="E13" s="9">
        <f t="shared" si="4"/>
        <v>0.8620000000000001</v>
      </c>
      <c r="F13">
        <f t="shared" si="0"/>
        <v>5.5915359459798237</v>
      </c>
      <c r="G13" s="11">
        <v>2.7366666670000002</v>
      </c>
      <c r="H13" s="11">
        <f>SUM(G$2:G13)</f>
        <v>27.625278225000002</v>
      </c>
      <c r="I13" s="11">
        <v>4</v>
      </c>
      <c r="J13" s="19">
        <f t="shared" si="5"/>
        <v>68.5745</v>
      </c>
      <c r="K13" s="27">
        <v>5.3578000000000001</v>
      </c>
      <c r="L13" s="27">
        <f t="shared" si="6"/>
        <v>0.97900000000000009</v>
      </c>
      <c r="M13" s="19">
        <f t="shared" si="1"/>
        <v>5.9023028224972132</v>
      </c>
      <c r="N13" s="28">
        <v>2.7366666670000002</v>
      </c>
      <c r="O13" s="19">
        <f>SUM(N$2:N13)</f>
        <v>23.245834222999999</v>
      </c>
      <c r="P13" s="28">
        <v>4</v>
      </c>
      <c r="Q13" t="s">
        <v>37</v>
      </c>
      <c r="R13">
        <f>COUNTIF(E:E,"&lt;0")</f>
        <v>988</v>
      </c>
      <c r="S13">
        <f>COUNTIF(L:L,"&lt;0")</f>
        <v>883</v>
      </c>
    </row>
    <row r="14" spans="1:22">
      <c r="A14">
        <v>12</v>
      </c>
      <c r="B14">
        <f t="shared" si="2"/>
        <v>0.2</v>
      </c>
      <c r="C14">
        <f t="shared" si="3"/>
        <v>75.067300000000003</v>
      </c>
      <c r="D14" s="12">
        <v>6.5318000000000005</v>
      </c>
      <c r="E14" s="9">
        <f t="shared" si="4"/>
        <v>-2.7500000000000746E-2</v>
      </c>
      <c r="F14">
        <f t="shared" si="0"/>
        <v>0.66210393407795254</v>
      </c>
      <c r="G14" s="11">
        <v>0.98027799999999998</v>
      </c>
      <c r="H14" s="11">
        <f>SUM(G$2:G14)</f>
        <v>28.605556225000001</v>
      </c>
      <c r="I14" s="11">
        <v>0</v>
      </c>
      <c r="J14" s="19">
        <f t="shared" si="5"/>
        <v>74.911299999999997</v>
      </c>
      <c r="K14" s="27">
        <v>6.3368000000000002</v>
      </c>
      <c r="L14" s="27">
        <f t="shared" si="6"/>
        <v>-0.22250000000000014</v>
      </c>
      <c r="M14" s="19">
        <f t="shared" si="1"/>
        <v>-0.60030728578816661</v>
      </c>
      <c r="N14" s="28">
        <v>0.98027799999999998</v>
      </c>
      <c r="O14" s="19">
        <f>SUM(N$2:N14)</f>
        <v>24.226112222999998</v>
      </c>
      <c r="P14" s="28">
        <v>0</v>
      </c>
      <c r="Q14" t="s">
        <v>297</v>
      </c>
      <c r="R14" s="9">
        <f>(R12/1000)/(T10/60)</f>
        <v>22.67835997548946</v>
      </c>
      <c r="S14" s="9">
        <f>(S12/1000)/(U10/60)</f>
        <v>26.547718322750452</v>
      </c>
    </row>
    <row r="15" spans="1:22">
      <c r="A15">
        <v>13</v>
      </c>
      <c r="B15">
        <f t="shared" si="2"/>
        <v>0.21666666666666667</v>
      </c>
      <c r="C15">
        <f t="shared" si="3"/>
        <v>81.571600000000004</v>
      </c>
      <c r="D15" s="12">
        <v>6.5042999999999997</v>
      </c>
      <c r="E15" s="9">
        <f t="shared" si="4"/>
        <v>-0.80700000000000038</v>
      </c>
      <c r="F15">
        <f t="shared" si="0"/>
        <v>-4.4118042238806394</v>
      </c>
      <c r="G15" s="11">
        <v>0.98027799999999998</v>
      </c>
      <c r="H15" s="11">
        <f>SUM(G$2:G15)</f>
        <v>29.585834224999999</v>
      </c>
      <c r="I15" s="11">
        <v>0</v>
      </c>
      <c r="J15" s="19">
        <f t="shared" si="5"/>
        <v>81.025599999999997</v>
      </c>
      <c r="K15" s="27">
        <v>6.1143000000000001</v>
      </c>
      <c r="L15" s="27">
        <f t="shared" si="6"/>
        <v>-0.5340000000000007</v>
      </c>
      <c r="M15" s="19">
        <f t="shared" si="1"/>
        <v>-2.4913167439118986</v>
      </c>
      <c r="N15" s="28">
        <v>0.98027799999999998</v>
      </c>
      <c r="O15" s="19">
        <f>SUM(N$2:N15)</f>
        <v>25.206390222999996</v>
      </c>
      <c r="P15" s="28">
        <v>0</v>
      </c>
      <c r="Q15" t="s">
        <v>298</v>
      </c>
      <c r="R15" s="9">
        <f>MAX(H:H)/1000</f>
        <v>4.8509715397209616</v>
      </c>
      <c r="S15" s="9">
        <f>MAX(O:O)/1000</f>
        <v>4.0535894599409712</v>
      </c>
    </row>
    <row r="16" spans="1:22">
      <c r="A16">
        <v>14</v>
      </c>
      <c r="B16">
        <f t="shared" si="2"/>
        <v>0.23333333333333334</v>
      </c>
      <c r="C16">
        <f t="shared" si="3"/>
        <v>87.268900000000002</v>
      </c>
      <c r="D16" s="12">
        <v>5.6972999999999994</v>
      </c>
      <c r="E16" s="9">
        <f t="shared" si="4"/>
        <v>0.74050000000000082</v>
      </c>
      <c r="F16">
        <f t="shared" si="0"/>
        <v>4.9272396420098126</v>
      </c>
      <c r="G16" s="11">
        <v>2.7366666670000002</v>
      </c>
      <c r="H16" s="11">
        <f>SUM(G$2:G16)</f>
        <v>32.322500892000001</v>
      </c>
      <c r="I16" s="11">
        <v>4</v>
      </c>
      <c r="J16" s="19">
        <f t="shared" si="5"/>
        <v>86.605899999999991</v>
      </c>
      <c r="K16" s="27">
        <v>5.5802999999999994</v>
      </c>
      <c r="L16" s="27">
        <f t="shared" si="6"/>
        <v>0.31150000000000055</v>
      </c>
      <c r="M16" s="19">
        <f t="shared" si="1"/>
        <v>2.4287687929351756</v>
      </c>
      <c r="N16" s="28">
        <v>1.9691666670000001</v>
      </c>
      <c r="O16" s="19">
        <f>SUM(N$2:N16)</f>
        <v>27.175556889999996</v>
      </c>
      <c r="P16" s="28">
        <v>3</v>
      </c>
      <c r="R16">
        <f>(4.85-4.05)/4.85</f>
        <v>0.16494845360824739</v>
      </c>
    </row>
    <row r="17" spans="1:19">
      <c r="A17">
        <v>15</v>
      </c>
      <c r="B17">
        <f t="shared" si="2"/>
        <v>0.25</v>
      </c>
      <c r="C17">
        <f t="shared" si="3"/>
        <v>93.706699999999998</v>
      </c>
      <c r="D17" s="12">
        <v>6.4378000000000002</v>
      </c>
      <c r="E17" s="9">
        <f t="shared" si="4"/>
        <v>-1.0469999999999997</v>
      </c>
      <c r="F17">
        <f t="shared" si="0"/>
        <v>-5.9141948129250199</v>
      </c>
      <c r="G17" s="11">
        <v>0.98027799999999998</v>
      </c>
      <c r="H17" s="11">
        <f>SUM(G$2:G17)</f>
        <v>33.302778891999999</v>
      </c>
      <c r="I17" s="11">
        <v>0</v>
      </c>
      <c r="J17" s="19">
        <f t="shared" si="5"/>
        <v>92.497699999999995</v>
      </c>
      <c r="K17" s="27">
        <v>5.8917999999999999</v>
      </c>
      <c r="L17" s="27">
        <f t="shared" si="6"/>
        <v>-0.26699999999999946</v>
      </c>
      <c r="M17" s="19">
        <f t="shared" si="1"/>
        <v>-0.83456347606343106</v>
      </c>
      <c r="N17" s="28">
        <v>0.98027799999999998</v>
      </c>
      <c r="O17" s="19">
        <f>SUM(N$2:N17)</f>
        <v>28.155834889999994</v>
      </c>
      <c r="P17" s="28">
        <v>0</v>
      </c>
    </row>
    <row r="18" spans="1:19">
      <c r="A18">
        <v>16</v>
      </c>
      <c r="B18">
        <f t="shared" si="2"/>
        <v>0.26666666666666666</v>
      </c>
      <c r="C18">
        <f t="shared" si="3"/>
        <v>99.097499999999997</v>
      </c>
      <c r="D18" s="12">
        <v>5.3908000000000005</v>
      </c>
      <c r="E18" s="9">
        <f t="shared" si="4"/>
        <v>-0.61800000000000033</v>
      </c>
      <c r="F18">
        <f t="shared" si="0"/>
        <v>-2.669573385921939</v>
      </c>
      <c r="G18" s="11">
        <v>0.98027799999999998</v>
      </c>
      <c r="H18" s="11">
        <f>SUM(G$2:G18)</f>
        <v>34.283056891999998</v>
      </c>
      <c r="I18" s="11">
        <v>0</v>
      </c>
      <c r="J18" s="19">
        <f t="shared" si="5"/>
        <v>98.122500000000002</v>
      </c>
      <c r="K18" s="27">
        <v>5.6248000000000005</v>
      </c>
      <c r="L18" s="27">
        <f t="shared" si="6"/>
        <v>-0.26700000000000035</v>
      </c>
      <c r="M18" s="19">
        <f t="shared" si="1"/>
        <v>-0.80453688583074523</v>
      </c>
      <c r="N18" s="28">
        <v>0.98027799999999998</v>
      </c>
      <c r="O18" s="19">
        <f>SUM(N$2:N18)</f>
        <v>29.136112889999993</v>
      </c>
      <c r="P18" s="28">
        <v>0</v>
      </c>
    </row>
    <row r="19" spans="1:19">
      <c r="A19">
        <v>17</v>
      </c>
      <c r="B19">
        <f t="shared" si="2"/>
        <v>0.28333333333333333</v>
      </c>
      <c r="C19">
        <f t="shared" si="3"/>
        <v>103.8703</v>
      </c>
      <c r="D19" s="12">
        <v>4.7728000000000002</v>
      </c>
      <c r="E19" s="9">
        <f t="shared" si="4"/>
        <v>1.9094999999999995</v>
      </c>
      <c r="F19">
        <f t="shared" si="0"/>
        <v>9.6857405294733034</v>
      </c>
      <c r="G19" s="11">
        <v>4.1236111109999998</v>
      </c>
      <c r="H19" s="11">
        <f>SUM(G$2:G19)</f>
        <v>38.406668003</v>
      </c>
      <c r="I19" s="11">
        <v>6</v>
      </c>
      <c r="J19" s="19">
        <f t="shared" si="5"/>
        <v>103.4803</v>
      </c>
      <c r="K19" s="27">
        <v>5.3578000000000001</v>
      </c>
      <c r="L19" s="27">
        <f t="shared" si="6"/>
        <v>0.93449999999999989</v>
      </c>
      <c r="M19" s="19">
        <f t="shared" si="1"/>
        <v>5.6638807224972121</v>
      </c>
      <c r="N19" s="28">
        <v>2.7366666670000002</v>
      </c>
      <c r="O19" s="19">
        <f>SUM(N$2:N19)</f>
        <v>31.872779556999994</v>
      </c>
      <c r="P19" s="28">
        <v>4</v>
      </c>
    </row>
    <row r="20" spans="1:19">
      <c r="A20">
        <v>18</v>
      </c>
      <c r="B20">
        <f t="shared" si="2"/>
        <v>0.3</v>
      </c>
      <c r="C20">
        <f t="shared" si="3"/>
        <v>110.5526</v>
      </c>
      <c r="D20" s="12">
        <v>6.6822999999999997</v>
      </c>
      <c r="E20" s="9">
        <f t="shared" si="4"/>
        <v>0.78060000000000063</v>
      </c>
      <c r="F20">
        <f t="shared" si="0"/>
        <v>6.083113647381575</v>
      </c>
      <c r="G20" s="11">
        <v>3.4580555560000001</v>
      </c>
      <c r="H20" s="11">
        <f>SUM(G$2:G20)</f>
        <v>41.864723558999998</v>
      </c>
      <c r="I20" s="11">
        <v>5</v>
      </c>
      <c r="J20" s="19">
        <f t="shared" si="5"/>
        <v>109.7726</v>
      </c>
      <c r="K20" s="27">
        <v>6.2923</v>
      </c>
      <c r="L20" s="27">
        <f t="shared" si="6"/>
        <v>1.0146000000000006</v>
      </c>
      <c r="M20" s="19">
        <f t="shared" si="1"/>
        <v>7.1865558719137912</v>
      </c>
      <c r="N20" s="28">
        <v>3.4580555560000001</v>
      </c>
      <c r="O20" s="19">
        <f>SUM(N$2:N20)</f>
        <v>35.330835112999992</v>
      </c>
      <c r="P20" s="28">
        <v>5</v>
      </c>
    </row>
    <row r="21" spans="1:19">
      <c r="A21">
        <v>19</v>
      </c>
      <c r="B21">
        <f t="shared" si="2"/>
        <v>0.31666666666666665</v>
      </c>
      <c r="C21">
        <f t="shared" si="3"/>
        <v>118.0155</v>
      </c>
      <c r="D21" s="12">
        <v>7.4629000000000003</v>
      </c>
      <c r="E21" s="9">
        <f t="shared" si="4"/>
        <v>4.7900000000000276E-2</v>
      </c>
      <c r="F21">
        <f t="shared" si="0"/>
        <v>1.3609832980889334</v>
      </c>
      <c r="G21" s="11">
        <v>1.9691666670000001</v>
      </c>
      <c r="H21" s="11">
        <f>SUM(G$2:G21)</f>
        <v>43.833890226000001</v>
      </c>
      <c r="I21" s="11">
        <v>3</v>
      </c>
      <c r="J21" s="19">
        <f t="shared" si="5"/>
        <v>117.0795</v>
      </c>
      <c r="K21" s="27">
        <v>7.3069000000000006</v>
      </c>
      <c r="L21" s="27">
        <f t="shared" si="6"/>
        <v>8.8999999999996859E-3</v>
      </c>
      <c r="M21" s="19">
        <f t="shared" si="1"/>
        <v>1.040414698241152</v>
      </c>
      <c r="N21" s="28">
        <v>1.9691666670000001</v>
      </c>
      <c r="O21" s="19">
        <f>SUM(N$2:N21)</f>
        <v>37.300001779999995</v>
      </c>
      <c r="P21" s="28">
        <v>3</v>
      </c>
    </row>
    <row r="22" spans="1:19">
      <c r="A22">
        <v>20</v>
      </c>
      <c r="B22">
        <f t="shared" si="2"/>
        <v>0.33333333333333331</v>
      </c>
      <c r="C22">
        <f t="shared" si="3"/>
        <v>125.52630000000001</v>
      </c>
      <c r="D22" s="12">
        <v>7.5108000000000006</v>
      </c>
      <c r="E22" s="9">
        <f t="shared" si="4"/>
        <v>1.5499999999997627E-2</v>
      </c>
      <c r="F22">
        <f t="shared" si="0"/>
        <v>1.1286499486228723</v>
      </c>
      <c r="G22" s="11">
        <v>1.9691666670000001</v>
      </c>
      <c r="H22" s="11">
        <f>SUM(G$2:G22)</f>
        <v>45.803056893000004</v>
      </c>
      <c r="I22" s="11">
        <v>3</v>
      </c>
      <c r="J22" s="19">
        <f t="shared" si="5"/>
        <v>124.39529999999999</v>
      </c>
      <c r="K22" s="27">
        <v>7.3158000000000003</v>
      </c>
      <c r="L22" s="27">
        <f t="shared" si="6"/>
        <v>0.75649999999999817</v>
      </c>
      <c r="M22" s="19">
        <f t="shared" si="1"/>
        <v>6.5113792729433193</v>
      </c>
      <c r="N22" s="28">
        <v>3.4580555560000001</v>
      </c>
      <c r="O22" s="19">
        <f>SUM(N$2:N22)</f>
        <v>40.758057335999993</v>
      </c>
      <c r="P22" s="28">
        <v>5</v>
      </c>
    </row>
    <row r="23" spans="1:19">
      <c r="A23">
        <v>21</v>
      </c>
      <c r="B23">
        <f t="shared" si="2"/>
        <v>0.35</v>
      </c>
      <c r="C23">
        <f t="shared" si="3"/>
        <v>133.05260000000001</v>
      </c>
      <c r="D23" s="12">
        <v>7.5262999999999982</v>
      </c>
      <c r="E23" s="9">
        <f t="shared" si="4"/>
        <v>0.18530000000000246</v>
      </c>
      <c r="F23">
        <f t="shared" si="0"/>
        <v>2.4096870441214522</v>
      </c>
      <c r="G23" s="11">
        <v>1.9691666670000001</v>
      </c>
      <c r="H23" s="11">
        <f>SUM(G$2:G23)</f>
        <v>47.772223560000008</v>
      </c>
      <c r="I23" s="11">
        <v>3</v>
      </c>
      <c r="J23" s="19">
        <f t="shared" si="5"/>
        <v>132.4676</v>
      </c>
      <c r="K23" s="27">
        <v>8.0722999999999985</v>
      </c>
      <c r="L23" s="27">
        <f t="shared" si="6"/>
        <v>-0.20469999999999811</v>
      </c>
      <c r="M23" s="19">
        <f t="shared" si="1"/>
        <v>-0.53483348810836528</v>
      </c>
      <c r="N23" s="28">
        <v>0.98027799999999998</v>
      </c>
      <c r="O23" s="19">
        <f>SUM(N$2:N23)</f>
        <v>41.738335335999992</v>
      </c>
      <c r="P23" s="28">
        <v>0</v>
      </c>
    </row>
    <row r="24" spans="1:19">
      <c r="A24">
        <v>22</v>
      </c>
      <c r="B24">
        <f t="shared" si="2"/>
        <v>0.36666666666666664</v>
      </c>
      <c r="C24">
        <f t="shared" si="3"/>
        <v>140.76420000000002</v>
      </c>
      <c r="D24" s="12">
        <v>7.7116000000000007</v>
      </c>
      <c r="E24" s="9">
        <f t="shared" si="4"/>
        <v>-2.2258000000000004</v>
      </c>
      <c r="F24">
        <f t="shared" si="0"/>
        <v>-16.115237933114589</v>
      </c>
      <c r="G24" s="11">
        <v>0.98027799999999998</v>
      </c>
      <c r="H24" s="11">
        <f>SUM(G$2:G24)</f>
        <v>48.752501560000006</v>
      </c>
      <c r="I24" s="11">
        <v>0</v>
      </c>
      <c r="J24" s="19">
        <f t="shared" si="5"/>
        <v>140.33520000000001</v>
      </c>
      <c r="K24" s="27">
        <v>7.8676000000000004</v>
      </c>
      <c r="L24" s="27">
        <f t="shared" si="6"/>
        <v>-2.4207999999999998</v>
      </c>
      <c r="M24" s="19">
        <f t="shared" si="1"/>
        <v>-17.967389479432732</v>
      </c>
      <c r="N24" s="28">
        <v>0.98027799999999998</v>
      </c>
      <c r="O24" s="19">
        <f>SUM(N$2:N24)</f>
        <v>42.71861333599999</v>
      </c>
      <c r="P24" s="28">
        <v>0</v>
      </c>
    </row>
    <row r="25" spans="1:19">
      <c r="A25">
        <v>23</v>
      </c>
      <c r="B25">
        <f t="shared" si="2"/>
        <v>0.38333333333333336</v>
      </c>
      <c r="C25">
        <f t="shared" si="3"/>
        <v>146.25000000000003</v>
      </c>
      <c r="D25" s="12">
        <v>5.4858000000000002</v>
      </c>
      <c r="E25" s="9">
        <f t="shared" si="4"/>
        <v>0.34420000000000073</v>
      </c>
      <c r="F25">
        <f t="shared" si="0"/>
        <v>2.5644118629023569</v>
      </c>
      <c r="G25" s="11">
        <v>1.9691666670000001</v>
      </c>
      <c r="H25" s="11">
        <f>SUM(G$2:G25)</f>
        <v>50.721668227000009</v>
      </c>
      <c r="I25" s="11">
        <v>3</v>
      </c>
      <c r="J25" s="19">
        <f t="shared" si="5"/>
        <v>145.78200000000001</v>
      </c>
      <c r="K25" s="27">
        <v>5.4468000000000005</v>
      </c>
      <c r="L25" s="27">
        <f t="shared" si="6"/>
        <v>7.1200000000000152E-2</v>
      </c>
      <c r="M25" s="19">
        <f t="shared" si="1"/>
        <v>1.0581433479229223</v>
      </c>
      <c r="N25" s="28">
        <v>1.9691666670000001</v>
      </c>
      <c r="O25" s="19">
        <f>SUM(N$2:N25)</f>
        <v>44.687780002999993</v>
      </c>
      <c r="P25" s="28">
        <v>3</v>
      </c>
    </row>
    <row r="26" spans="1:19">
      <c r="A26">
        <v>24</v>
      </c>
      <c r="B26">
        <f t="shared" si="2"/>
        <v>0.4</v>
      </c>
      <c r="C26">
        <f t="shared" si="3"/>
        <v>152.08000000000004</v>
      </c>
      <c r="D26" s="12">
        <v>5.830000000000001</v>
      </c>
      <c r="E26" s="9">
        <f t="shared" si="4"/>
        <v>-0.89000000000000057</v>
      </c>
      <c r="F26">
        <f t="shared" si="0"/>
        <v>-4.4597939336198822</v>
      </c>
      <c r="G26" s="11">
        <v>0.98027799999999998</v>
      </c>
      <c r="H26" s="11">
        <f>SUM(G$2:G26)</f>
        <v>51.701946227000008</v>
      </c>
      <c r="I26" s="11">
        <v>0</v>
      </c>
      <c r="J26" s="19">
        <f t="shared" si="5"/>
        <v>151.30000000000001</v>
      </c>
      <c r="K26" s="27">
        <v>5.5180000000000007</v>
      </c>
      <c r="L26" s="27">
        <f t="shared" si="6"/>
        <v>-0.89000000000000057</v>
      </c>
      <c r="M26" s="19">
        <f t="shared" si="1"/>
        <v>-4.2299597105744153</v>
      </c>
      <c r="N26" s="28">
        <v>0.98027799999999998</v>
      </c>
      <c r="O26" s="19">
        <f>SUM(N$2:N26)</f>
        <v>45.668058002999992</v>
      </c>
      <c r="P26" s="28">
        <v>0</v>
      </c>
    </row>
    <row r="27" spans="1:19">
      <c r="A27">
        <v>25</v>
      </c>
      <c r="B27">
        <f t="shared" si="2"/>
        <v>0.41666666666666669</v>
      </c>
      <c r="C27">
        <f t="shared" si="3"/>
        <v>157.02000000000004</v>
      </c>
      <c r="D27" s="12">
        <v>4.9400000000000004</v>
      </c>
      <c r="E27" s="9">
        <f t="shared" si="4"/>
        <v>-1.2842000000000007</v>
      </c>
      <c r="F27">
        <f t="shared" si="0"/>
        <v>-5.7480380600416545</v>
      </c>
      <c r="G27" s="11">
        <v>0.98027799999999998</v>
      </c>
      <c r="H27" s="11">
        <f>SUM(G$2:G27)</f>
        <v>52.682224227000006</v>
      </c>
      <c r="I27" s="11">
        <v>0</v>
      </c>
      <c r="J27" s="19">
        <f t="shared" si="5"/>
        <v>155.928</v>
      </c>
      <c r="K27" s="27">
        <v>4.6280000000000001</v>
      </c>
      <c r="L27" s="27">
        <f t="shared" si="6"/>
        <v>-1.0502000000000002</v>
      </c>
      <c r="M27" s="19">
        <f t="shared" si="1"/>
        <v>-4.3086080708157724</v>
      </c>
      <c r="N27" s="28">
        <v>0.98027799999999998</v>
      </c>
      <c r="O27" s="19">
        <f>SUM(N$2:N27)</f>
        <v>46.64833600299999</v>
      </c>
      <c r="P27" s="28">
        <v>0</v>
      </c>
    </row>
    <row r="28" spans="1:19">
      <c r="A28">
        <v>26</v>
      </c>
      <c r="B28">
        <f t="shared" si="2"/>
        <v>0.43333333333333335</v>
      </c>
      <c r="C28">
        <f t="shared" si="3"/>
        <v>160.67580000000004</v>
      </c>
      <c r="D28" s="12">
        <v>3.6557999999999997</v>
      </c>
      <c r="E28" s="9">
        <f t="shared" si="4"/>
        <v>-1.5829</v>
      </c>
      <c r="F28">
        <f t="shared" si="0"/>
        <v>-5.3655641494817834</v>
      </c>
      <c r="G28" s="11">
        <v>0.98027799999999998</v>
      </c>
      <c r="H28" s="11">
        <f>SUM(G$2:G28)</f>
        <v>53.662502227000004</v>
      </c>
      <c r="I28" s="11">
        <v>0</v>
      </c>
      <c r="J28" s="19">
        <f t="shared" si="5"/>
        <v>159.50579999999999</v>
      </c>
      <c r="K28" s="27">
        <v>3.5777999999999999</v>
      </c>
      <c r="L28" s="27">
        <f t="shared" si="6"/>
        <v>-1.6999</v>
      </c>
      <c r="M28" s="19">
        <f t="shared" si="1"/>
        <v>-5.6707373867675814</v>
      </c>
      <c r="N28" s="28">
        <v>0.98027799999999998</v>
      </c>
      <c r="O28" s="19">
        <f>SUM(N$2:N28)</f>
        <v>47.628614002999988</v>
      </c>
      <c r="P28" s="28">
        <v>0</v>
      </c>
    </row>
    <row r="29" spans="1:19">
      <c r="A29">
        <v>27</v>
      </c>
      <c r="B29">
        <f t="shared" si="2"/>
        <v>0.45</v>
      </c>
      <c r="C29">
        <f t="shared" si="3"/>
        <v>162.74870000000004</v>
      </c>
      <c r="D29" s="12">
        <v>2.0728999999999997</v>
      </c>
      <c r="E29" s="9">
        <f t="shared" si="4"/>
        <v>-2.0283999999999995</v>
      </c>
      <c r="F29">
        <f t="shared" si="0"/>
        <v>-3.9765439926961785</v>
      </c>
      <c r="G29" s="11">
        <v>0.98027799999999998</v>
      </c>
      <c r="H29" s="11">
        <f>SUM(G$2:G29)</f>
        <v>54.642780227000003</v>
      </c>
      <c r="I29" s="11">
        <v>0</v>
      </c>
      <c r="J29" s="19">
        <f t="shared" si="5"/>
        <v>161.3837</v>
      </c>
      <c r="K29" s="27">
        <v>1.8778999999999999</v>
      </c>
      <c r="L29" s="27">
        <f t="shared" si="6"/>
        <v>-1.8333999999999999</v>
      </c>
      <c r="M29" s="19">
        <f t="shared" si="1"/>
        <v>-3.2372531318557605</v>
      </c>
      <c r="N29" s="28">
        <v>0.98027799999999998</v>
      </c>
      <c r="O29" s="19">
        <f>SUM(N$2:N29)</f>
        <v>48.608892002999987</v>
      </c>
      <c r="P29" s="28">
        <v>0</v>
      </c>
    </row>
    <row r="30" spans="1:19">
      <c r="A30">
        <v>28</v>
      </c>
      <c r="B30">
        <f t="shared" si="2"/>
        <v>0.46666666666666667</v>
      </c>
      <c r="C30">
        <f t="shared" si="3"/>
        <v>162.79320000000004</v>
      </c>
      <c r="D30" s="12">
        <v>4.4500000000000005E-2</v>
      </c>
      <c r="E30" s="9">
        <f t="shared" si="4"/>
        <v>-4.4500000000000005E-2</v>
      </c>
      <c r="F30">
        <f t="shared" si="0"/>
        <v>2.7312157667114091E-3</v>
      </c>
      <c r="G30" s="11">
        <v>0.98027799999999998</v>
      </c>
      <c r="H30" s="11">
        <f>SUM(G$2:G30)</f>
        <v>55.623058227000001</v>
      </c>
      <c r="I30" s="11">
        <v>0</v>
      </c>
      <c r="J30" s="19">
        <f t="shared" si="5"/>
        <v>161.4282</v>
      </c>
      <c r="K30" s="27">
        <v>4.4500000000000005E-2</v>
      </c>
      <c r="L30" s="27">
        <f t="shared" si="6"/>
        <v>-4.4500000000000005E-2</v>
      </c>
      <c r="M30" s="19">
        <f t="shared" si="1"/>
        <v>2.7312157667114091E-3</v>
      </c>
      <c r="N30" s="28">
        <v>0.98027799999999998</v>
      </c>
      <c r="O30" s="19">
        <f>SUM(N$2:N30)</f>
        <v>49.589170002999985</v>
      </c>
      <c r="P30" s="28">
        <v>0</v>
      </c>
    </row>
    <row r="31" spans="1:19">
      <c r="A31">
        <v>29</v>
      </c>
      <c r="B31">
        <f t="shared" si="2"/>
        <v>0.48333333333333334</v>
      </c>
      <c r="C31">
        <f t="shared" si="3"/>
        <v>162.79320000000004</v>
      </c>
      <c r="D31" s="12">
        <v>0</v>
      </c>
      <c r="E31" s="9">
        <f t="shared" si="4"/>
        <v>0</v>
      </c>
      <c r="F31">
        <f t="shared" si="0"/>
        <v>0</v>
      </c>
      <c r="G31" s="11">
        <v>0.90694399999999997</v>
      </c>
      <c r="H31" s="11">
        <f>SUM(G$2:G31)</f>
        <v>56.530002227000004</v>
      </c>
      <c r="I31" s="11">
        <v>1</v>
      </c>
      <c r="J31" s="19">
        <f t="shared" si="5"/>
        <v>161.4282</v>
      </c>
      <c r="K31" s="27">
        <v>0</v>
      </c>
      <c r="L31" s="27">
        <f t="shared" si="6"/>
        <v>0</v>
      </c>
      <c r="M31" s="19">
        <f t="shared" si="1"/>
        <v>0</v>
      </c>
      <c r="N31" s="28">
        <v>0.90694399999999997</v>
      </c>
      <c r="O31" s="19">
        <f>SUM(N$2:N31)</f>
        <v>50.496114002999988</v>
      </c>
      <c r="P31" s="28">
        <v>1</v>
      </c>
      <c r="S31">
        <f>4850/17.34</f>
        <v>279.70011534025377</v>
      </c>
    </row>
    <row r="32" spans="1:19">
      <c r="A32">
        <v>30</v>
      </c>
      <c r="B32">
        <f t="shared" si="2"/>
        <v>0.5</v>
      </c>
      <c r="C32">
        <f t="shared" si="3"/>
        <v>162.79320000000004</v>
      </c>
      <c r="D32" s="12">
        <v>0</v>
      </c>
      <c r="E32" s="9">
        <f t="shared" si="4"/>
        <v>0</v>
      </c>
      <c r="F32">
        <f t="shared" si="0"/>
        <v>0</v>
      </c>
      <c r="G32" s="11">
        <v>0.90694399999999997</v>
      </c>
      <c r="H32" s="11">
        <f>SUM(G$2:G32)</f>
        <v>57.436946227000007</v>
      </c>
      <c r="I32" s="11">
        <v>1</v>
      </c>
      <c r="J32" s="19">
        <f t="shared" si="5"/>
        <v>161.4282</v>
      </c>
      <c r="K32" s="27">
        <v>0</v>
      </c>
      <c r="L32" s="27">
        <f t="shared" si="6"/>
        <v>0</v>
      </c>
      <c r="M32" s="19">
        <f t="shared" si="1"/>
        <v>0</v>
      </c>
      <c r="N32" s="28">
        <v>0.90694399999999997</v>
      </c>
      <c r="O32" s="19">
        <f>SUM(N$2:N32)</f>
        <v>51.403058002999991</v>
      </c>
      <c r="P32" s="28">
        <v>1</v>
      </c>
    </row>
    <row r="33" spans="1:16">
      <c r="A33">
        <v>31</v>
      </c>
      <c r="B33">
        <f t="shared" si="2"/>
        <v>0.51666666666666672</v>
      </c>
      <c r="C33">
        <f t="shared" si="3"/>
        <v>162.79320000000004</v>
      </c>
      <c r="D33" s="12">
        <v>0</v>
      </c>
      <c r="E33" s="9">
        <f t="shared" si="4"/>
        <v>0</v>
      </c>
      <c r="F33">
        <f t="shared" si="0"/>
        <v>0</v>
      </c>
      <c r="G33" s="11">
        <v>0.90694399999999997</v>
      </c>
      <c r="H33" s="11">
        <f>SUM(G$2:G33)</f>
        <v>58.34389022700001</v>
      </c>
      <c r="I33" s="11">
        <v>1</v>
      </c>
      <c r="J33" s="19">
        <f t="shared" si="5"/>
        <v>161.4282</v>
      </c>
      <c r="K33" s="27">
        <v>0</v>
      </c>
      <c r="L33" s="27">
        <f t="shared" si="6"/>
        <v>0</v>
      </c>
      <c r="M33" s="19">
        <f t="shared" si="1"/>
        <v>0</v>
      </c>
      <c r="N33" s="28">
        <v>0.90694399999999997</v>
      </c>
      <c r="O33" s="19">
        <f>SUM(N$2:N33)</f>
        <v>52.310002002999994</v>
      </c>
      <c r="P33" s="28">
        <v>1</v>
      </c>
    </row>
    <row r="34" spans="1:16">
      <c r="A34">
        <v>32</v>
      </c>
      <c r="B34">
        <f t="shared" si="2"/>
        <v>0.53333333333333333</v>
      </c>
      <c r="C34">
        <f t="shared" si="3"/>
        <v>162.79320000000004</v>
      </c>
      <c r="D34" s="12">
        <v>0</v>
      </c>
      <c r="E34" s="9">
        <f t="shared" si="4"/>
        <v>0</v>
      </c>
      <c r="F34">
        <f t="shared" si="0"/>
        <v>0</v>
      </c>
      <c r="G34" s="11">
        <v>0.90694399999999997</v>
      </c>
      <c r="H34" s="11">
        <f>SUM(G$2:G34)</f>
        <v>59.250834227000013</v>
      </c>
      <c r="I34" s="11">
        <v>1</v>
      </c>
      <c r="J34" s="19">
        <f t="shared" si="5"/>
        <v>161.4282</v>
      </c>
      <c r="K34" s="27">
        <v>0</v>
      </c>
      <c r="L34" s="27">
        <f t="shared" si="6"/>
        <v>0</v>
      </c>
      <c r="M34" s="19">
        <f t="shared" si="1"/>
        <v>0</v>
      </c>
      <c r="N34" s="28">
        <v>0.90694399999999997</v>
      </c>
      <c r="O34" s="19">
        <f>SUM(N$2:N34)</f>
        <v>53.216946002999997</v>
      </c>
      <c r="P34" s="28">
        <v>1</v>
      </c>
    </row>
    <row r="35" spans="1:16">
      <c r="A35">
        <v>33</v>
      </c>
      <c r="B35">
        <f t="shared" si="2"/>
        <v>0.55000000000000004</v>
      </c>
      <c r="C35">
        <f t="shared" si="3"/>
        <v>162.79320000000004</v>
      </c>
      <c r="D35" s="12">
        <v>0</v>
      </c>
      <c r="E35" s="9">
        <f t="shared" si="4"/>
        <v>0</v>
      </c>
      <c r="F35">
        <f t="shared" si="0"/>
        <v>0</v>
      </c>
      <c r="G35" s="11">
        <v>0.90694399999999997</v>
      </c>
      <c r="H35" s="11">
        <f>SUM(G$2:G35)</f>
        <v>60.157778227000016</v>
      </c>
      <c r="I35" s="11">
        <v>1</v>
      </c>
      <c r="J35" s="19">
        <f t="shared" si="5"/>
        <v>161.4282</v>
      </c>
      <c r="K35" s="27">
        <v>0</v>
      </c>
      <c r="L35" s="27">
        <f t="shared" si="6"/>
        <v>0</v>
      </c>
      <c r="M35" s="19">
        <f t="shared" si="1"/>
        <v>0</v>
      </c>
      <c r="N35" s="28">
        <v>0.90694399999999997</v>
      </c>
      <c r="O35" s="19">
        <f>SUM(N$2:N35)</f>
        <v>54.123890003</v>
      </c>
      <c r="P35" s="28">
        <v>1</v>
      </c>
    </row>
    <row r="36" spans="1:16">
      <c r="A36">
        <v>34</v>
      </c>
      <c r="B36">
        <f t="shared" si="2"/>
        <v>0.56666666666666665</v>
      </c>
      <c r="C36">
        <f t="shared" si="3"/>
        <v>162.79320000000004</v>
      </c>
      <c r="D36" s="12">
        <v>0</v>
      </c>
      <c r="E36" s="9">
        <f t="shared" si="4"/>
        <v>0</v>
      </c>
      <c r="F36">
        <f t="shared" si="0"/>
        <v>0</v>
      </c>
      <c r="G36" s="11">
        <v>0.90694399999999997</v>
      </c>
      <c r="H36" s="11">
        <f>SUM(G$2:G36)</f>
        <v>61.064722227000019</v>
      </c>
      <c r="I36" s="11">
        <v>1</v>
      </c>
      <c r="J36" s="19">
        <f t="shared" si="5"/>
        <v>161.4282</v>
      </c>
      <c r="K36" s="27">
        <v>0</v>
      </c>
      <c r="L36" s="27">
        <f t="shared" si="6"/>
        <v>0</v>
      </c>
      <c r="M36" s="19">
        <f t="shared" si="1"/>
        <v>0</v>
      </c>
      <c r="N36" s="28">
        <v>0.90694399999999997</v>
      </c>
      <c r="O36" s="19">
        <f>SUM(N$2:N36)</f>
        <v>55.030834003000002</v>
      </c>
      <c r="P36" s="28">
        <v>1</v>
      </c>
    </row>
    <row r="37" spans="1:16">
      <c r="A37">
        <v>35</v>
      </c>
      <c r="B37">
        <f t="shared" si="2"/>
        <v>0.58333333333333337</v>
      </c>
      <c r="C37">
        <f t="shared" si="3"/>
        <v>162.79320000000004</v>
      </c>
      <c r="D37" s="12">
        <v>0</v>
      </c>
      <c r="E37" s="9">
        <f t="shared" si="4"/>
        <v>0</v>
      </c>
      <c r="F37">
        <f t="shared" si="0"/>
        <v>0</v>
      </c>
      <c r="G37" s="11">
        <v>0.90694399999999997</v>
      </c>
      <c r="H37" s="11">
        <f>SUM(G$2:G37)</f>
        <v>61.971666227000021</v>
      </c>
      <c r="I37" s="11">
        <v>1</v>
      </c>
      <c r="J37" s="19">
        <f t="shared" si="5"/>
        <v>161.4282</v>
      </c>
      <c r="K37" s="27">
        <v>0</v>
      </c>
      <c r="L37" s="27">
        <f t="shared" si="6"/>
        <v>0</v>
      </c>
      <c r="M37" s="19">
        <f t="shared" si="1"/>
        <v>0</v>
      </c>
      <c r="N37" s="28">
        <v>0.90694399999999997</v>
      </c>
      <c r="O37" s="19">
        <f>SUM(N$2:N37)</f>
        <v>55.937778003000005</v>
      </c>
      <c r="P37" s="28">
        <v>1</v>
      </c>
    </row>
    <row r="38" spans="1:16">
      <c r="A38">
        <v>36</v>
      </c>
      <c r="B38">
        <f t="shared" si="2"/>
        <v>0.6</v>
      </c>
      <c r="C38">
        <f t="shared" si="3"/>
        <v>162.79320000000004</v>
      </c>
      <c r="D38" s="12">
        <v>0</v>
      </c>
      <c r="E38" s="9">
        <f t="shared" si="4"/>
        <v>0</v>
      </c>
      <c r="F38">
        <f t="shared" si="0"/>
        <v>0</v>
      </c>
      <c r="G38" s="11">
        <v>0.90694399999999997</v>
      </c>
      <c r="H38" s="11">
        <f>SUM(G$2:G38)</f>
        <v>62.878610227000024</v>
      </c>
      <c r="I38" s="11">
        <v>1</v>
      </c>
      <c r="J38" s="19">
        <f t="shared" si="5"/>
        <v>161.4282</v>
      </c>
      <c r="K38" s="27">
        <v>0</v>
      </c>
      <c r="L38" s="27">
        <f t="shared" si="6"/>
        <v>0</v>
      </c>
      <c r="M38" s="19">
        <f t="shared" si="1"/>
        <v>0</v>
      </c>
      <c r="N38" s="28">
        <v>0.90694399999999997</v>
      </c>
      <c r="O38" s="19">
        <f>SUM(N$2:N38)</f>
        <v>56.844722003000008</v>
      </c>
      <c r="P38" s="28">
        <v>1</v>
      </c>
    </row>
    <row r="39" spans="1:16">
      <c r="A39">
        <v>37</v>
      </c>
      <c r="B39">
        <f t="shared" si="2"/>
        <v>0.6166666666666667</v>
      </c>
      <c r="C39">
        <f t="shared" si="3"/>
        <v>162.79320000000004</v>
      </c>
      <c r="D39" s="12">
        <v>0</v>
      </c>
      <c r="E39" s="9">
        <f t="shared" si="4"/>
        <v>0.89890000000000003</v>
      </c>
      <c r="F39">
        <f t="shared" si="0"/>
        <v>0</v>
      </c>
      <c r="G39" s="11">
        <v>0.90694399999999997</v>
      </c>
      <c r="H39" s="11">
        <f>SUM(G$2:G39)</f>
        <v>63.785554227000027</v>
      </c>
      <c r="I39" s="11">
        <v>1</v>
      </c>
      <c r="J39" s="19">
        <f t="shared" si="5"/>
        <v>161.4282</v>
      </c>
      <c r="K39" s="27">
        <v>0</v>
      </c>
      <c r="L39" s="27">
        <f t="shared" si="6"/>
        <v>0.89890000000000003</v>
      </c>
      <c r="M39" s="19">
        <f t="shared" si="1"/>
        <v>0</v>
      </c>
      <c r="N39" s="28">
        <v>0.90694399999999997</v>
      </c>
      <c r="O39" s="19">
        <f>SUM(N$2:N39)</f>
        <v>57.751666003000011</v>
      </c>
      <c r="P39" s="28">
        <v>1</v>
      </c>
    </row>
    <row r="40" spans="1:16">
      <c r="A40">
        <v>38</v>
      </c>
      <c r="B40">
        <f t="shared" si="2"/>
        <v>0.6333333333333333</v>
      </c>
      <c r="C40">
        <f t="shared" si="3"/>
        <v>163.69210000000004</v>
      </c>
      <c r="D40" s="12">
        <v>0.89890000000000003</v>
      </c>
      <c r="E40" s="9">
        <f t="shared" si="4"/>
        <v>-2.6700000000000057E-2</v>
      </c>
      <c r="F40">
        <f t="shared" si="0"/>
        <v>7.2451904652662921E-2</v>
      </c>
      <c r="G40" s="11">
        <v>0.98027799999999998</v>
      </c>
      <c r="H40" s="11">
        <f>SUM(G$2:G40)</f>
        <v>64.765832227000033</v>
      </c>
      <c r="I40" s="11">
        <v>0</v>
      </c>
      <c r="J40" s="19">
        <f t="shared" si="5"/>
        <v>162.3271</v>
      </c>
      <c r="K40" s="27">
        <v>0.89890000000000003</v>
      </c>
      <c r="L40" s="27">
        <f t="shared" si="6"/>
        <v>-2.6700000000000057E-2</v>
      </c>
      <c r="M40" s="19">
        <f t="shared" si="1"/>
        <v>7.2451904652662921E-2</v>
      </c>
      <c r="N40" s="28">
        <v>0.98027799999999998</v>
      </c>
      <c r="O40" s="19">
        <f>SUM(N$2:N40)</f>
        <v>58.73194400300001</v>
      </c>
      <c r="P40" s="28">
        <v>0</v>
      </c>
    </row>
    <row r="41" spans="1:16">
      <c r="A41">
        <v>39</v>
      </c>
      <c r="B41">
        <f t="shared" si="2"/>
        <v>0.65</v>
      </c>
      <c r="C41">
        <f t="shared" si="3"/>
        <v>164.56430000000003</v>
      </c>
      <c r="D41" s="12">
        <v>0.87219999999999998</v>
      </c>
      <c r="E41" s="9">
        <f t="shared" si="4"/>
        <v>-0.87219999999999998</v>
      </c>
      <c r="F41">
        <f t="shared" si="0"/>
        <v>-0.66719049195777591</v>
      </c>
      <c r="G41" s="11">
        <v>0.98027799999999998</v>
      </c>
      <c r="H41" s="11">
        <f>SUM(G$2:G41)</f>
        <v>65.746110227000031</v>
      </c>
      <c r="I41" s="11">
        <v>0</v>
      </c>
      <c r="J41" s="19">
        <f t="shared" si="5"/>
        <v>163.19929999999999</v>
      </c>
      <c r="K41" s="27">
        <v>0.87219999999999998</v>
      </c>
      <c r="L41" s="27">
        <f t="shared" si="6"/>
        <v>-0.87219999999999998</v>
      </c>
      <c r="M41" s="19">
        <f t="shared" si="1"/>
        <v>-0.66719049195777591</v>
      </c>
      <c r="N41" s="28">
        <v>0.98027799999999998</v>
      </c>
      <c r="O41" s="19">
        <f>SUM(N$2:N41)</f>
        <v>59.712222003000008</v>
      </c>
      <c r="P41" s="28">
        <v>0</v>
      </c>
    </row>
    <row r="42" spans="1:16">
      <c r="A42">
        <v>40</v>
      </c>
      <c r="B42">
        <f t="shared" si="2"/>
        <v>0.66666666666666663</v>
      </c>
      <c r="C42">
        <f t="shared" si="3"/>
        <v>164.56430000000003</v>
      </c>
      <c r="D42" s="12">
        <v>0</v>
      </c>
      <c r="E42" s="9">
        <f t="shared" si="4"/>
        <v>0</v>
      </c>
      <c r="F42">
        <f t="shared" si="0"/>
        <v>0</v>
      </c>
      <c r="G42" s="11">
        <v>0.90694399999999997</v>
      </c>
      <c r="H42" s="11">
        <f>SUM(G$2:G42)</f>
        <v>66.653054227000027</v>
      </c>
      <c r="I42" s="11">
        <v>1</v>
      </c>
      <c r="J42" s="19">
        <f t="shared" si="5"/>
        <v>163.19929999999999</v>
      </c>
      <c r="K42" s="27">
        <v>0</v>
      </c>
      <c r="L42" s="27">
        <f t="shared" si="6"/>
        <v>0</v>
      </c>
      <c r="M42" s="19">
        <f t="shared" si="1"/>
        <v>0</v>
      </c>
      <c r="N42" s="28">
        <v>0.90694399999999997</v>
      </c>
      <c r="O42" s="19">
        <f>SUM(N$2:N42)</f>
        <v>60.619166003000011</v>
      </c>
      <c r="P42" s="28">
        <v>1</v>
      </c>
    </row>
    <row r="43" spans="1:16">
      <c r="A43">
        <v>41</v>
      </c>
      <c r="B43">
        <f t="shared" si="2"/>
        <v>0.68333333333333335</v>
      </c>
      <c r="C43">
        <f t="shared" si="3"/>
        <v>164.56430000000003</v>
      </c>
      <c r="D43" s="12">
        <v>0</v>
      </c>
      <c r="E43" s="9">
        <f t="shared" si="4"/>
        <v>0</v>
      </c>
      <c r="F43">
        <f t="shared" si="0"/>
        <v>0</v>
      </c>
      <c r="G43" s="11">
        <v>0.90694399999999997</v>
      </c>
      <c r="H43" s="11">
        <f>SUM(G$2:G43)</f>
        <v>67.559998227000023</v>
      </c>
      <c r="I43" s="11">
        <v>1</v>
      </c>
      <c r="J43" s="19">
        <f t="shared" si="5"/>
        <v>163.19929999999999</v>
      </c>
      <c r="K43" s="27">
        <v>0</v>
      </c>
      <c r="L43" s="27">
        <f t="shared" si="6"/>
        <v>0</v>
      </c>
      <c r="M43" s="19">
        <f t="shared" si="1"/>
        <v>0</v>
      </c>
      <c r="N43" s="28">
        <v>0.90694399999999997</v>
      </c>
      <c r="O43" s="19">
        <f>SUM(N$2:N43)</f>
        <v>61.526110003000014</v>
      </c>
      <c r="P43" s="28">
        <v>1</v>
      </c>
    </row>
    <row r="44" spans="1:16">
      <c r="A44">
        <v>42</v>
      </c>
      <c r="B44">
        <f t="shared" si="2"/>
        <v>0.7</v>
      </c>
      <c r="C44">
        <f t="shared" si="3"/>
        <v>164.56430000000003</v>
      </c>
      <c r="D44" s="12">
        <v>0</v>
      </c>
      <c r="E44" s="9">
        <f t="shared" si="4"/>
        <v>0.27589999999999998</v>
      </c>
      <c r="F44">
        <f t="shared" si="0"/>
        <v>0</v>
      </c>
      <c r="G44" s="11">
        <v>0.90694399999999997</v>
      </c>
      <c r="H44" s="11">
        <f>SUM(G$2:G44)</f>
        <v>68.466942227000018</v>
      </c>
      <c r="I44" s="11">
        <v>1</v>
      </c>
      <c r="J44" s="19">
        <f t="shared" si="5"/>
        <v>163.19929999999999</v>
      </c>
      <c r="K44" s="27">
        <v>0</v>
      </c>
      <c r="L44" s="27">
        <f t="shared" si="6"/>
        <v>0.27589999999999998</v>
      </c>
      <c r="M44" s="19">
        <f t="shared" si="1"/>
        <v>0</v>
      </c>
      <c r="N44" s="28">
        <v>0.90694399999999997</v>
      </c>
      <c r="O44" s="19">
        <f>SUM(N$2:N44)</f>
        <v>62.433054003000017</v>
      </c>
      <c r="P44" s="28">
        <v>1</v>
      </c>
    </row>
    <row r="45" spans="1:16">
      <c r="A45">
        <v>43</v>
      </c>
      <c r="B45">
        <f t="shared" si="2"/>
        <v>0.71666666666666667</v>
      </c>
      <c r="C45">
        <f t="shared" si="3"/>
        <v>164.84020000000004</v>
      </c>
      <c r="D45" s="12">
        <v>0.27589999999999998</v>
      </c>
      <c r="E45" s="9">
        <f t="shared" si="4"/>
        <v>-0.24919999999999998</v>
      </c>
      <c r="F45">
        <f t="shared" si="0"/>
        <v>-3.9449959976641941E-2</v>
      </c>
      <c r="G45" s="11">
        <v>0.98027799999999998</v>
      </c>
      <c r="H45" s="11">
        <f>SUM(G$2:G45)</f>
        <v>69.447220227000017</v>
      </c>
      <c r="I45" s="11">
        <v>0</v>
      </c>
      <c r="J45" s="19">
        <f t="shared" si="5"/>
        <v>163.4752</v>
      </c>
      <c r="K45" s="27">
        <v>0.27589999999999998</v>
      </c>
      <c r="L45" s="27">
        <f t="shared" si="6"/>
        <v>-0.24919999999999998</v>
      </c>
      <c r="M45" s="19">
        <f t="shared" si="1"/>
        <v>-3.9449959976641941E-2</v>
      </c>
      <c r="N45" s="28">
        <v>0.98027799999999998</v>
      </c>
      <c r="O45" s="19">
        <f>SUM(N$2:N45)</f>
        <v>63.413332003000015</v>
      </c>
      <c r="P45" s="28">
        <v>0</v>
      </c>
    </row>
    <row r="46" spans="1:16">
      <c r="A46">
        <v>44</v>
      </c>
      <c r="B46">
        <f t="shared" si="2"/>
        <v>0.73333333333333328</v>
      </c>
      <c r="C46">
        <f t="shared" si="3"/>
        <v>164.86690000000004</v>
      </c>
      <c r="D46" s="12">
        <v>2.6699999999999998E-2</v>
      </c>
      <c r="E46" s="9">
        <f t="shared" si="4"/>
        <v>-2.6699999999999998E-2</v>
      </c>
      <c r="F46">
        <f t="shared" si="0"/>
        <v>2.1133348695123008E-3</v>
      </c>
      <c r="G46" s="11">
        <v>0.98027799999999998</v>
      </c>
      <c r="H46" s="11">
        <f>SUM(G$2:G46)</f>
        <v>70.427498227000015</v>
      </c>
      <c r="I46" s="11">
        <v>0</v>
      </c>
      <c r="J46" s="19">
        <f t="shared" si="5"/>
        <v>163.50190000000001</v>
      </c>
      <c r="K46" s="27">
        <v>2.6699999999999998E-2</v>
      </c>
      <c r="L46" s="27">
        <f t="shared" si="6"/>
        <v>-2.6699999999999998E-2</v>
      </c>
      <c r="M46" s="19">
        <f t="shared" si="1"/>
        <v>2.1133348695123008E-3</v>
      </c>
      <c r="N46" s="28">
        <v>0.98027799999999998</v>
      </c>
      <c r="O46" s="19">
        <f>SUM(N$2:N46)</f>
        <v>64.39361000300002</v>
      </c>
      <c r="P46" s="28">
        <v>0</v>
      </c>
    </row>
    <row r="47" spans="1:16">
      <c r="A47">
        <v>45</v>
      </c>
      <c r="B47">
        <f t="shared" si="2"/>
        <v>0.75</v>
      </c>
      <c r="C47">
        <f t="shared" si="3"/>
        <v>164.86690000000004</v>
      </c>
      <c r="D47" s="12">
        <v>0</v>
      </c>
      <c r="E47" s="9">
        <f t="shared" si="4"/>
        <v>0</v>
      </c>
      <c r="F47">
        <f t="shared" si="0"/>
        <v>0</v>
      </c>
      <c r="G47" s="11">
        <v>0.90694399999999997</v>
      </c>
      <c r="H47" s="11">
        <f>SUM(G$2:G47)</f>
        <v>71.334442227000011</v>
      </c>
      <c r="I47" s="11">
        <v>1</v>
      </c>
      <c r="J47" s="19">
        <f t="shared" si="5"/>
        <v>163.50190000000001</v>
      </c>
      <c r="K47" s="27">
        <v>0</v>
      </c>
      <c r="L47" s="27">
        <f t="shared" si="6"/>
        <v>0</v>
      </c>
      <c r="M47" s="19">
        <f t="shared" si="1"/>
        <v>0</v>
      </c>
      <c r="N47" s="28">
        <v>0.90694399999999997</v>
      </c>
      <c r="O47" s="19">
        <f>SUM(N$2:N47)</f>
        <v>65.300554003000016</v>
      </c>
      <c r="P47" s="28">
        <v>1</v>
      </c>
    </row>
    <row r="48" spans="1:16">
      <c r="A48">
        <v>46</v>
      </c>
      <c r="B48">
        <f t="shared" si="2"/>
        <v>0.76666666666666672</v>
      </c>
      <c r="C48">
        <f t="shared" si="3"/>
        <v>164.86690000000004</v>
      </c>
      <c r="D48" s="12">
        <v>0</v>
      </c>
      <c r="E48" s="9">
        <f t="shared" si="4"/>
        <v>0</v>
      </c>
      <c r="F48">
        <f t="shared" si="0"/>
        <v>0</v>
      </c>
      <c r="G48" s="11">
        <v>0.90694399999999997</v>
      </c>
      <c r="H48" s="11">
        <f>SUM(G$2:G48)</f>
        <v>72.241386227000007</v>
      </c>
      <c r="I48" s="11">
        <v>1</v>
      </c>
      <c r="J48" s="19">
        <f t="shared" si="5"/>
        <v>163.50190000000001</v>
      </c>
      <c r="K48" s="27">
        <v>0</v>
      </c>
      <c r="L48" s="27">
        <f t="shared" si="6"/>
        <v>0</v>
      </c>
      <c r="M48" s="19">
        <f t="shared" si="1"/>
        <v>0</v>
      </c>
      <c r="N48" s="28">
        <v>0.90694399999999997</v>
      </c>
      <c r="O48" s="19">
        <f>SUM(N$2:N48)</f>
        <v>66.207498003000012</v>
      </c>
      <c r="P48" s="28">
        <v>1</v>
      </c>
    </row>
    <row r="49" spans="1:16">
      <c r="A49">
        <v>47</v>
      </c>
      <c r="B49">
        <f t="shared" si="2"/>
        <v>0.78333333333333333</v>
      </c>
      <c r="C49">
        <f t="shared" si="3"/>
        <v>164.86690000000004</v>
      </c>
      <c r="D49" s="12">
        <v>0</v>
      </c>
      <c r="E49" s="9">
        <f t="shared" si="4"/>
        <v>0</v>
      </c>
      <c r="F49">
        <f t="shared" si="0"/>
        <v>0</v>
      </c>
      <c r="G49" s="11">
        <v>0.90694399999999997</v>
      </c>
      <c r="H49" s="11">
        <f>SUM(G$2:G49)</f>
        <v>73.148330227000002</v>
      </c>
      <c r="I49" s="11">
        <v>1</v>
      </c>
      <c r="J49" s="19">
        <f t="shared" si="5"/>
        <v>163.50190000000001</v>
      </c>
      <c r="K49" s="27">
        <v>0</v>
      </c>
      <c r="L49" s="27">
        <f t="shared" si="6"/>
        <v>0</v>
      </c>
      <c r="M49" s="19">
        <f t="shared" si="1"/>
        <v>0</v>
      </c>
      <c r="N49" s="28">
        <v>0.90694399999999997</v>
      </c>
      <c r="O49" s="19">
        <f>SUM(N$2:N49)</f>
        <v>67.114442003000008</v>
      </c>
      <c r="P49" s="28">
        <v>1</v>
      </c>
    </row>
    <row r="50" spans="1:16">
      <c r="A50">
        <v>48</v>
      </c>
      <c r="B50">
        <f t="shared" si="2"/>
        <v>0.8</v>
      </c>
      <c r="C50">
        <f t="shared" si="3"/>
        <v>164.86690000000004</v>
      </c>
      <c r="D50" s="12">
        <v>0</v>
      </c>
      <c r="E50" s="9">
        <f t="shared" si="4"/>
        <v>0</v>
      </c>
      <c r="F50">
        <f t="shared" si="0"/>
        <v>0</v>
      </c>
      <c r="G50" s="11">
        <v>0.90694399999999997</v>
      </c>
      <c r="H50" s="11">
        <f>SUM(G$2:G50)</f>
        <v>74.055274226999998</v>
      </c>
      <c r="I50" s="11">
        <v>1</v>
      </c>
      <c r="J50" s="19">
        <f t="shared" si="5"/>
        <v>163.50190000000001</v>
      </c>
      <c r="K50" s="27">
        <v>0</v>
      </c>
      <c r="L50" s="27">
        <f t="shared" si="6"/>
        <v>0</v>
      </c>
      <c r="M50" s="19">
        <f t="shared" si="1"/>
        <v>0</v>
      </c>
      <c r="N50" s="28">
        <v>0.90694399999999997</v>
      </c>
      <c r="O50" s="19">
        <f>SUM(N$2:N50)</f>
        <v>68.021386003000003</v>
      </c>
      <c r="P50" s="28">
        <v>1</v>
      </c>
    </row>
    <row r="51" spans="1:16">
      <c r="A51">
        <v>49</v>
      </c>
      <c r="B51">
        <f t="shared" si="2"/>
        <v>0.81666666666666665</v>
      </c>
      <c r="C51">
        <f t="shared" si="3"/>
        <v>164.86690000000004</v>
      </c>
      <c r="D51" s="12">
        <v>0</v>
      </c>
      <c r="E51" s="9">
        <f t="shared" si="4"/>
        <v>0</v>
      </c>
      <c r="F51">
        <f t="shared" si="0"/>
        <v>0</v>
      </c>
      <c r="G51" s="11">
        <v>0.90694399999999997</v>
      </c>
      <c r="H51" s="11">
        <f>SUM(G$2:G51)</f>
        <v>74.962218226999994</v>
      </c>
      <c r="I51" s="11">
        <v>1</v>
      </c>
      <c r="J51" s="19">
        <f t="shared" si="5"/>
        <v>163.50190000000001</v>
      </c>
      <c r="K51" s="27">
        <v>0</v>
      </c>
      <c r="L51" s="27">
        <f t="shared" si="6"/>
        <v>0</v>
      </c>
      <c r="M51" s="19">
        <f t="shared" si="1"/>
        <v>0</v>
      </c>
      <c r="N51" s="28">
        <v>0.90694399999999997</v>
      </c>
      <c r="O51" s="19">
        <f>SUM(N$2:N51)</f>
        <v>68.928330002999999</v>
      </c>
      <c r="P51" s="28">
        <v>1</v>
      </c>
    </row>
    <row r="52" spans="1:16">
      <c r="A52">
        <v>50</v>
      </c>
      <c r="B52">
        <f t="shared" si="2"/>
        <v>0.83333333333333337</v>
      </c>
      <c r="C52">
        <f t="shared" si="3"/>
        <v>164.86690000000004</v>
      </c>
      <c r="D52" s="12">
        <v>0</v>
      </c>
      <c r="E52" s="9">
        <f t="shared" si="4"/>
        <v>0</v>
      </c>
      <c r="F52">
        <f t="shared" si="0"/>
        <v>0</v>
      </c>
      <c r="G52" s="11">
        <v>0.90694399999999997</v>
      </c>
      <c r="H52" s="11">
        <f>SUM(G$2:G52)</f>
        <v>75.86916222699999</v>
      </c>
      <c r="I52" s="11">
        <v>1</v>
      </c>
      <c r="J52" s="19">
        <f t="shared" si="5"/>
        <v>163.50190000000001</v>
      </c>
      <c r="K52" s="27">
        <v>0</v>
      </c>
      <c r="L52" s="27">
        <f t="shared" si="6"/>
        <v>0</v>
      </c>
      <c r="M52" s="19">
        <f t="shared" si="1"/>
        <v>0</v>
      </c>
      <c r="N52" s="28">
        <v>0.90694399999999997</v>
      </c>
      <c r="O52" s="19">
        <f>SUM(N$2:N52)</f>
        <v>69.835274002999995</v>
      </c>
      <c r="P52" s="28">
        <v>1</v>
      </c>
    </row>
    <row r="53" spans="1:16">
      <c r="A53">
        <v>51</v>
      </c>
      <c r="B53">
        <f t="shared" si="2"/>
        <v>0.85</v>
      </c>
      <c r="C53">
        <f t="shared" si="3"/>
        <v>164.86690000000004</v>
      </c>
      <c r="D53" s="12">
        <v>0</v>
      </c>
      <c r="E53" s="9">
        <f t="shared" si="4"/>
        <v>0</v>
      </c>
      <c r="F53">
        <f t="shared" si="0"/>
        <v>0</v>
      </c>
      <c r="G53" s="11">
        <v>0.90694399999999997</v>
      </c>
      <c r="H53" s="11">
        <f>SUM(G$2:G53)</f>
        <v>76.776106226999985</v>
      </c>
      <c r="I53" s="11">
        <v>1</v>
      </c>
      <c r="J53" s="19">
        <f t="shared" si="5"/>
        <v>163.50190000000001</v>
      </c>
      <c r="K53" s="27">
        <v>0</v>
      </c>
      <c r="L53" s="27">
        <f t="shared" si="6"/>
        <v>0</v>
      </c>
      <c r="M53" s="19">
        <f t="shared" si="1"/>
        <v>0</v>
      </c>
      <c r="N53" s="28">
        <v>0.90694399999999997</v>
      </c>
      <c r="O53" s="19">
        <f>SUM(N$2:N53)</f>
        <v>70.742218002999991</v>
      </c>
      <c r="P53" s="28">
        <v>1</v>
      </c>
    </row>
    <row r="54" spans="1:16">
      <c r="A54">
        <v>52</v>
      </c>
      <c r="B54">
        <f t="shared" si="2"/>
        <v>0.8666666666666667</v>
      </c>
      <c r="C54">
        <f t="shared" si="3"/>
        <v>164.86690000000004</v>
      </c>
      <c r="D54" s="12">
        <v>0</v>
      </c>
      <c r="E54" s="9">
        <f t="shared" si="4"/>
        <v>0</v>
      </c>
      <c r="F54">
        <f t="shared" si="0"/>
        <v>0</v>
      </c>
      <c r="G54" s="11">
        <v>0.90694399999999997</v>
      </c>
      <c r="H54" s="11">
        <f>SUM(G$2:G54)</f>
        <v>77.683050226999981</v>
      </c>
      <c r="I54" s="11">
        <v>1</v>
      </c>
      <c r="J54" s="19">
        <f t="shared" si="5"/>
        <v>163.50190000000001</v>
      </c>
      <c r="K54" s="27">
        <v>0</v>
      </c>
      <c r="L54" s="27">
        <f t="shared" si="6"/>
        <v>0</v>
      </c>
      <c r="M54" s="19">
        <f t="shared" si="1"/>
        <v>0</v>
      </c>
      <c r="N54" s="28">
        <v>0.90694399999999997</v>
      </c>
      <c r="O54" s="19">
        <f>SUM(N$2:N54)</f>
        <v>71.649162002999986</v>
      </c>
      <c r="P54" s="28">
        <v>1</v>
      </c>
    </row>
    <row r="55" spans="1:16">
      <c r="A55">
        <v>53</v>
      </c>
      <c r="B55">
        <f t="shared" si="2"/>
        <v>0.8833333333333333</v>
      </c>
      <c r="C55">
        <f t="shared" si="3"/>
        <v>164.86690000000004</v>
      </c>
      <c r="D55" s="12">
        <v>0</v>
      </c>
      <c r="E55" s="9">
        <f t="shared" si="4"/>
        <v>0</v>
      </c>
      <c r="F55">
        <f t="shared" si="0"/>
        <v>0</v>
      </c>
      <c r="G55" s="11">
        <v>0.90694399999999997</v>
      </c>
      <c r="H55" s="11">
        <f>SUM(G$2:G55)</f>
        <v>78.589994226999977</v>
      </c>
      <c r="I55" s="11">
        <v>1</v>
      </c>
      <c r="J55" s="19">
        <f t="shared" si="5"/>
        <v>163.50190000000001</v>
      </c>
      <c r="K55" s="27">
        <v>0</v>
      </c>
      <c r="L55" s="27">
        <f t="shared" si="6"/>
        <v>0</v>
      </c>
      <c r="M55" s="19">
        <f t="shared" si="1"/>
        <v>0</v>
      </c>
      <c r="N55" s="28">
        <v>0.90694399999999997</v>
      </c>
      <c r="O55" s="19">
        <f>SUM(N$2:N55)</f>
        <v>72.556106002999982</v>
      </c>
      <c r="P55" s="28">
        <v>1</v>
      </c>
    </row>
    <row r="56" spans="1:16">
      <c r="A56">
        <v>54</v>
      </c>
      <c r="B56">
        <f t="shared" si="2"/>
        <v>0.9</v>
      </c>
      <c r="C56">
        <f t="shared" si="3"/>
        <v>164.86690000000004</v>
      </c>
      <c r="D56" s="12">
        <v>0</v>
      </c>
      <c r="E56" s="9">
        <f t="shared" si="4"/>
        <v>0</v>
      </c>
      <c r="F56">
        <f t="shared" si="0"/>
        <v>0</v>
      </c>
      <c r="G56" s="11">
        <v>0.90694399999999997</v>
      </c>
      <c r="H56" s="11">
        <f>SUM(G$2:G56)</f>
        <v>79.496938226999973</v>
      </c>
      <c r="I56" s="11">
        <v>1</v>
      </c>
      <c r="J56" s="19">
        <f t="shared" si="5"/>
        <v>163.50190000000001</v>
      </c>
      <c r="K56" s="27">
        <v>0</v>
      </c>
      <c r="L56" s="27">
        <f t="shared" si="6"/>
        <v>0</v>
      </c>
      <c r="M56" s="19">
        <f t="shared" si="1"/>
        <v>0</v>
      </c>
      <c r="N56" s="28">
        <v>0.90694399999999997</v>
      </c>
      <c r="O56" s="19">
        <f>SUM(N$2:N56)</f>
        <v>73.463050002999978</v>
      </c>
      <c r="P56" s="28">
        <v>1</v>
      </c>
    </row>
    <row r="57" spans="1:16">
      <c r="A57">
        <v>55</v>
      </c>
      <c r="B57">
        <f t="shared" si="2"/>
        <v>0.91666666666666663</v>
      </c>
      <c r="C57">
        <f t="shared" si="3"/>
        <v>164.86690000000004</v>
      </c>
      <c r="D57" s="12">
        <v>0</v>
      </c>
      <c r="E57" s="9">
        <f t="shared" si="4"/>
        <v>0</v>
      </c>
      <c r="F57">
        <f t="shared" si="0"/>
        <v>0</v>
      </c>
      <c r="G57" s="11">
        <v>0.90694399999999997</v>
      </c>
      <c r="H57" s="11">
        <f>SUM(G$2:G57)</f>
        <v>80.403882226999968</v>
      </c>
      <c r="I57" s="11">
        <v>1</v>
      </c>
      <c r="J57" s="19">
        <f t="shared" si="5"/>
        <v>163.50190000000001</v>
      </c>
      <c r="K57" s="27">
        <v>0</v>
      </c>
      <c r="L57" s="27">
        <f t="shared" si="6"/>
        <v>0</v>
      </c>
      <c r="M57" s="19">
        <f t="shared" si="1"/>
        <v>0</v>
      </c>
      <c r="N57" s="28">
        <v>0.90694399999999997</v>
      </c>
      <c r="O57" s="19">
        <f>SUM(N$2:N57)</f>
        <v>74.369994002999974</v>
      </c>
      <c r="P57" s="28">
        <v>1</v>
      </c>
    </row>
    <row r="58" spans="1:16">
      <c r="A58">
        <v>56</v>
      </c>
      <c r="B58">
        <f t="shared" si="2"/>
        <v>0.93333333333333335</v>
      </c>
      <c r="C58">
        <f t="shared" si="3"/>
        <v>164.86690000000004</v>
      </c>
      <c r="D58" s="12">
        <v>0</v>
      </c>
      <c r="E58" s="9">
        <f t="shared" si="4"/>
        <v>0</v>
      </c>
      <c r="F58">
        <f t="shared" si="0"/>
        <v>0</v>
      </c>
      <c r="G58" s="11">
        <v>0.90694399999999997</v>
      </c>
      <c r="H58" s="11">
        <f>SUM(G$2:G58)</f>
        <v>81.310826226999964</v>
      </c>
      <c r="I58" s="11">
        <v>1</v>
      </c>
      <c r="J58" s="19">
        <f t="shared" si="5"/>
        <v>163.50190000000001</v>
      </c>
      <c r="K58" s="27">
        <v>0</v>
      </c>
      <c r="L58" s="27">
        <f t="shared" si="6"/>
        <v>0</v>
      </c>
      <c r="M58" s="19">
        <f t="shared" si="1"/>
        <v>0</v>
      </c>
      <c r="N58" s="28">
        <v>0.90694399999999997</v>
      </c>
      <c r="O58" s="19">
        <f>SUM(N$2:N58)</f>
        <v>75.27693800299997</v>
      </c>
      <c r="P58" s="28">
        <v>1</v>
      </c>
    </row>
    <row r="59" spans="1:16">
      <c r="A59">
        <v>57</v>
      </c>
      <c r="B59">
        <f t="shared" si="2"/>
        <v>0.95</v>
      </c>
      <c r="C59">
        <f t="shared" si="3"/>
        <v>164.86690000000004</v>
      </c>
      <c r="D59" s="12">
        <v>0</v>
      </c>
      <c r="E59" s="9">
        <f t="shared" si="4"/>
        <v>0</v>
      </c>
      <c r="F59">
        <f t="shared" si="0"/>
        <v>0</v>
      </c>
      <c r="G59" s="11">
        <v>0.90694399999999997</v>
      </c>
      <c r="H59" s="11">
        <f>SUM(G$2:G59)</f>
        <v>82.21777022699996</v>
      </c>
      <c r="I59" s="11">
        <v>1</v>
      </c>
      <c r="J59" s="19">
        <f t="shared" si="5"/>
        <v>163.50190000000001</v>
      </c>
      <c r="K59" s="27">
        <v>0</v>
      </c>
      <c r="L59" s="27">
        <f t="shared" si="6"/>
        <v>0</v>
      </c>
      <c r="M59" s="19">
        <f t="shared" si="1"/>
        <v>0</v>
      </c>
      <c r="N59" s="28">
        <v>0.90694399999999997</v>
      </c>
      <c r="O59" s="19">
        <f>SUM(N$2:N59)</f>
        <v>76.183882002999965</v>
      </c>
      <c r="P59" s="28">
        <v>1</v>
      </c>
    </row>
    <row r="60" spans="1:16">
      <c r="A60">
        <v>58</v>
      </c>
      <c r="B60">
        <f t="shared" si="2"/>
        <v>0.96666666666666667</v>
      </c>
      <c r="C60">
        <f t="shared" si="3"/>
        <v>164.86690000000004</v>
      </c>
      <c r="D60" s="12">
        <v>0</v>
      </c>
      <c r="E60" s="9">
        <f t="shared" si="4"/>
        <v>0</v>
      </c>
      <c r="F60">
        <f t="shared" si="0"/>
        <v>0</v>
      </c>
      <c r="G60" s="11">
        <v>0.90694399999999997</v>
      </c>
      <c r="H60" s="11">
        <f>SUM(G$2:G60)</f>
        <v>83.124714226999956</v>
      </c>
      <c r="I60" s="11">
        <v>1</v>
      </c>
      <c r="J60" s="19">
        <f t="shared" si="5"/>
        <v>163.50190000000001</v>
      </c>
      <c r="K60" s="27">
        <v>0</v>
      </c>
      <c r="L60" s="27">
        <f t="shared" si="6"/>
        <v>0</v>
      </c>
      <c r="M60" s="19">
        <f t="shared" si="1"/>
        <v>0</v>
      </c>
      <c r="N60" s="28">
        <v>0.90694399999999997</v>
      </c>
      <c r="O60" s="19">
        <f>SUM(N$2:N60)</f>
        <v>77.090826002999961</v>
      </c>
      <c r="P60" s="28">
        <v>1</v>
      </c>
    </row>
    <row r="61" spans="1:16">
      <c r="A61">
        <v>59</v>
      </c>
      <c r="B61">
        <f t="shared" si="2"/>
        <v>0.98333333333333328</v>
      </c>
      <c r="C61">
        <f t="shared" si="3"/>
        <v>164.86690000000004</v>
      </c>
      <c r="D61" s="12">
        <v>0</v>
      </c>
      <c r="E61" s="9">
        <f t="shared" si="4"/>
        <v>8.900000000000001E-2</v>
      </c>
      <c r="F61">
        <f t="shared" si="0"/>
        <v>0</v>
      </c>
      <c r="G61" s="11">
        <v>0.90694399999999997</v>
      </c>
      <c r="H61" s="11">
        <f>SUM(G$2:G61)</f>
        <v>84.031658226999951</v>
      </c>
      <c r="I61" s="11">
        <v>1</v>
      </c>
      <c r="J61" s="19">
        <f t="shared" si="5"/>
        <v>163.50190000000001</v>
      </c>
      <c r="K61" s="27">
        <v>0</v>
      </c>
      <c r="L61" s="27">
        <f t="shared" si="6"/>
        <v>1.9224000000000001</v>
      </c>
      <c r="M61" s="19">
        <f t="shared" si="1"/>
        <v>0</v>
      </c>
      <c r="N61" s="28">
        <v>0.90694399999999997</v>
      </c>
      <c r="O61" s="19">
        <f>SUM(N$2:N61)</f>
        <v>77.997770002999957</v>
      </c>
      <c r="P61" s="28">
        <v>1</v>
      </c>
    </row>
    <row r="62" spans="1:16">
      <c r="A62">
        <v>60</v>
      </c>
      <c r="B62">
        <f t="shared" si="2"/>
        <v>1</v>
      </c>
      <c r="C62">
        <f t="shared" si="3"/>
        <v>164.95590000000004</v>
      </c>
      <c r="D62" s="12">
        <v>8.900000000000001E-2</v>
      </c>
      <c r="E62" s="9">
        <f t="shared" si="4"/>
        <v>-8.900000000000001E-2</v>
      </c>
      <c r="F62">
        <f t="shared" si="0"/>
        <v>1.5074686340293439E-3</v>
      </c>
      <c r="G62" s="11">
        <v>0.98027799999999998</v>
      </c>
      <c r="H62" s="11">
        <f>SUM(G$2:G62)</f>
        <v>85.01193622699995</v>
      </c>
      <c r="I62" s="11">
        <v>0</v>
      </c>
      <c r="J62" s="19">
        <f t="shared" si="5"/>
        <v>165.42430000000002</v>
      </c>
      <c r="K62" s="27">
        <v>1.9224000000000001</v>
      </c>
      <c r="L62" s="27">
        <f t="shared" si="6"/>
        <v>2.5543</v>
      </c>
      <c r="M62" s="19">
        <f t="shared" si="1"/>
        <v>5.1211732661602598</v>
      </c>
      <c r="N62" s="28">
        <v>2.7366666670000002</v>
      </c>
      <c r="O62" s="19">
        <f>SUM(N$2:N62)</f>
        <v>80.734436669999951</v>
      </c>
      <c r="P62" s="28">
        <v>4</v>
      </c>
    </row>
    <row r="63" spans="1:16">
      <c r="A63">
        <v>61</v>
      </c>
      <c r="B63">
        <f t="shared" si="2"/>
        <v>1.0166666666666666</v>
      </c>
      <c r="C63">
        <f t="shared" si="3"/>
        <v>164.95590000000004</v>
      </c>
      <c r="D63" s="12">
        <v>0</v>
      </c>
      <c r="E63" s="9">
        <f t="shared" si="4"/>
        <v>0</v>
      </c>
      <c r="F63">
        <f t="shared" si="0"/>
        <v>0</v>
      </c>
      <c r="G63" s="11">
        <v>0.90694399999999997</v>
      </c>
      <c r="H63" s="11">
        <f>SUM(G$2:G63)</f>
        <v>85.918880226999946</v>
      </c>
      <c r="I63" s="11">
        <v>1</v>
      </c>
      <c r="J63" s="19">
        <f t="shared" si="5"/>
        <v>169.90100000000001</v>
      </c>
      <c r="K63" s="27">
        <v>4.4767000000000001</v>
      </c>
      <c r="L63" s="27">
        <f t="shared" si="6"/>
        <v>0.95230000000000015</v>
      </c>
      <c r="M63" s="19">
        <f t="shared" si="1"/>
        <v>4.7938712365872256</v>
      </c>
      <c r="N63" s="28">
        <v>2.7366666670000002</v>
      </c>
      <c r="O63" s="19">
        <f>SUM(N$2:N63)</f>
        <v>83.471103336999946</v>
      </c>
      <c r="P63" s="28">
        <v>4</v>
      </c>
    </row>
    <row r="64" spans="1:16">
      <c r="A64">
        <v>62</v>
      </c>
      <c r="B64">
        <f t="shared" si="2"/>
        <v>1.0333333333333334</v>
      </c>
      <c r="C64">
        <f t="shared" si="3"/>
        <v>164.95590000000004</v>
      </c>
      <c r="D64" s="12">
        <v>0</v>
      </c>
      <c r="E64" s="9">
        <f t="shared" si="4"/>
        <v>0</v>
      </c>
      <c r="F64">
        <f t="shared" si="0"/>
        <v>0</v>
      </c>
      <c r="G64" s="11">
        <v>0.90694399999999997</v>
      </c>
      <c r="H64" s="11">
        <f>SUM(G$2:G64)</f>
        <v>86.825824226999941</v>
      </c>
      <c r="I64" s="11">
        <v>1</v>
      </c>
      <c r="J64" s="19">
        <f t="shared" si="5"/>
        <v>175.33</v>
      </c>
      <c r="K64" s="27">
        <v>5.4290000000000003</v>
      </c>
      <c r="L64" s="27">
        <f t="shared" si="6"/>
        <v>0.17800000000000082</v>
      </c>
      <c r="M64" s="19">
        <f t="shared" si="1"/>
        <v>1.6340217069431697</v>
      </c>
      <c r="N64" s="28">
        <v>1.9691666670000001</v>
      </c>
      <c r="O64" s="19">
        <f>SUM(N$2:N64)</f>
        <v>85.440270003999942</v>
      </c>
      <c r="P64" s="28">
        <v>3</v>
      </c>
    </row>
    <row r="65" spans="1:16">
      <c r="A65">
        <v>63</v>
      </c>
      <c r="B65">
        <f t="shared" si="2"/>
        <v>1.05</v>
      </c>
      <c r="C65">
        <f t="shared" si="3"/>
        <v>164.95590000000004</v>
      </c>
      <c r="D65" s="12">
        <v>0</v>
      </c>
      <c r="E65" s="9">
        <f t="shared" si="4"/>
        <v>0</v>
      </c>
      <c r="F65">
        <f t="shared" si="0"/>
        <v>0</v>
      </c>
      <c r="G65" s="11">
        <v>0.90694399999999997</v>
      </c>
      <c r="H65" s="11">
        <f>SUM(G$2:G65)</f>
        <v>87.732768226999937</v>
      </c>
      <c r="I65" s="11">
        <v>1</v>
      </c>
      <c r="J65" s="19">
        <f t="shared" si="5"/>
        <v>180.93700000000001</v>
      </c>
      <c r="K65" s="27">
        <v>5.6070000000000011</v>
      </c>
      <c r="L65" s="27">
        <f t="shared" si="6"/>
        <v>0.22249999999999925</v>
      </c>
      <c r="M65" s="19">
        <f t="shared" si="1"/>
        <v>1.9421271611435271</v>
      </c>
      <c r="N65" s="28">
        <v>1.9691666670000001</v>
      </c>
      <c r="O65" s="19">
        <f>SUM(N$2:N65)</f>
        <v>87.409436670999938</v>
      </c>
      <c r="P65" s="28">
        <v>3</v>
      </c>
    </row>
    <row r="66" spans="1:16">
      <c r="A66">
        <v>64</v>
      </c>
      <c r="B66">
        <f t="shared" si="2"/>
        <v>1.0666666666666667</v>
      </c>
      <c r="C66">
        <f t="shared" si="3"/>
        <v>164.95590000000004</v>
      </c>
      <c r="D66" s="12">
        <v>0</v>
      </c>
      <c r="E66" s="9">
        <f t="shared" si="4"/>
        <v>0</v>
      </c>
      <c r="F66">
        <f t="shared" ref="F66:F129" si="7">(R$2*D66+R$3*D66^2+R$4*D66^3+R$5*D66*E66)/R$5</f>
        <v>0</v>
      </c>
      <c r="G66" s="11">
        <v>0.90694399999999997</v>
      </c>
      <c r="H66" s="11">
        <f>SUM(G$2:G66)</f>
        <v>88.639712226999933</v>
      </c>
      <c r="I66" s="11">
        <v>1</v>
      </c>
      <c r="J66" s="19">
        <f t="shared" si="5"/>
        <v>186.76650000000001</v>
      </c>
      <c r="K66" s="27">
        <v>5.8295000000000003</v>
      </c>
      <c r="L66" s="27">
        <f t="shared" si="6"/>
        <v>-4.4499999999999318E-2</v>
      </c>
      <c r="M66" s="19">
        <f t="shared" ref="M66:M129" si="8">(R$2*K66+R$3*K66^2+R$4*K66^3+R$5*K66*L66)/R$5</f>
        <v>0.46941553855465024</v>
      </c>
      <c r="N66" s="28">
        <v>0.98027799999999998</v>
      </c>
      <c r="O66" s="19">
        <f>SUM(N$2:N66)</f>
        <v>88.389714670999936</v>
      </c>
      <c r="P66" s="28">
        <v>0</v>
      </c>
    </row>
    <row r="67" spans="1:16">
      <c r="A67">
        <v>65</v>
      </c>
      <c r="B67">
        <f t="shared" ref="B67:B130" si="9">A67/60</f>
        <v>1.0833333333333333</v>
      </c>
      <c r="C67">
        <f t="shared" ref="C67:C130" si="10">C66+D67</f>
        <v>164.95590000000004</v>
      </c>
      <c r="D67" s="12">
        <v>0</v>
      </c>
      <c r="E67" s="9">
        <f t="shared" ref="E67:E130" si="11">D68-D67</f>
        <v>0</v>
      </c>
      <c r="F67">
        <f t="shared" si="7"/>
        <v>0</v>
      </c>
      <c r="G67" s="11">
        <v>0.90694399999999997</v>
      </c>
      <c r="H67" s="11">
        <f>SUM(G$2:G67)</f>
        <v>89.546656226999929</v>
      </c>
      <c r="I67" s="11">
        <v>1</v>
      </c>
      <c r="J67" s="19">
        <f t="shared" ref="J67:J130" si="12">J66+K67</f>
        <v>192.5515</v>
      </c>
      <c r="K67" s="27">
        <v>5.785000000000001</v>
      </c>
      <c r="L67" s="27">
        <f t="shared" ref="L67:L130" si="13">K68-K67</f>
        <v>4.4499999999999318E-2</v>
      </c>
      <c r="M67" s="19">
        <f t="shared" si="8"/>
        <v>0.97935290746211578</v>
      </c>
      <c r="N67" s="28">
        <v>1.9691666670000001</v>
      </c>
      <c r="O67" s="19">
        <f>SUM(N$2:N67)</f>
        <v>90.358881337999932</v>
      </c>
      <c r="P67" s="28">
        <v>3</v>
      </c>
    </row>
    <row r="68" spans="1:16">
      <c r="A68">
        <v>66</v>
      </c>
      <c r="B68">
        <f t="shared" si="9"/>
        <v>1.1000000000000001</v>
      </c>
      <c r="C68">
        <f t="shared" si="10"/>
        <v>164.95590000000004</v>
      </c>
      <c r="D68" s="12">
        <v>0</v>
      </c>
      <c r="E68" s="9">
        <f t="shared" si="11"/>
        <v>0</v>
      </c>
      <c r="F68">
        <f t="shared" si="7"/>
        <v>0</v>
      </c>
      <c r="G68" s="11">
        <v>0.90694399999999997</v>
      </c>
      <c r="H68" s="11">
        <f>SUM(G$2:G68)</f>
        <v>90.453600226999924</v>
      </c>
      <c r="I68" s="11">
        <v>1</v>
      </c>
      <c r="J68" s="19">
        <f t="shared" si="12"/>
        <v>198.381</v>
      </c>
      <c r="K68" s="27">
        <v>5.8295000000000003</v>
      </c>
      <c r="L68" s="27">
        <f t="shared" si="13"/>
        <v>0.22250000000000014</v>
      </c>
      <c r="M68" s="19">
        <f t="shared" si="8"/>
        <v>2.0258920385546473</v>
      </c>
      <c r="N68" s="28">
        <v>1.9691666670000001</v>
      </c>
      <c r="O68" s="19">
        <f>SUM(N$2:N68)</f>
        <v>92.328048004999928</v>
      </c>
      <c r="P68" s="28">
        <v>3</v>
      </c>
    </row>
    <row r="69" spans="1:16">
      <c r="A69">
        <v>67</v>
      </c>
      <c r="B69">
        <f t="shared" si="9"/>
        <v>1.1166666666666667</v>
      </c>
      <c r="C69">
        <f t="shared" si="10"/>
        <v>164.95590000000004</v>
      </c>
      <c r="D69" s="12">
        <v>0</v>
      </c>
      <c r="E69" s="9">
        <f t="shared" si="11"/>
        <v>0</v>
      </c>
      <c r="F69">
        <f t="shared" si="7"/>
        <v>0</v>
      </c>
      <c r="G69" s="11">
        <v>0.90694399999999997</v>
      </c>
      <c r="H69" s="11">
        <f>SUM(G$2:G69)</f>
        <v>91.36054422699992</v>
      </c>
      <c r="I69" s="11">
        <v>1</v>
      </c>
      <c r="J69" s="19">
        <f t="shared" si="12"/>
        <v>204.43299999999999</v>
      </c>
      <c r="K69" s="27">
        <v>6.0520000000000005</v>
      </c>
      <c r="L69" s="27">
        <f t="shared" si="13"/>
        <v>-8.8999999999999524E-2</v>
      </c>
      <c r="M69" s="19">
        <f t="shared" si="8"/>
        <v>0.22516966605727173</v>
      </c>
      <c r="N69" s="28">
        <v>0.98027799999999998</v>
      </c>
      <c r="O69" s="19">
        <f>SUM(N$2:N69)</f>
        <v>93.308326004999927</v>
      </c>
      <c r="P69" s="28">
        <v>0</v>
      </c>
    </row>
    <row r="70" spans="1:16">
      <c r="A70">
        <v>68</v>
      </c>
      <c r="B70">
        <f t="shared" si="9"/>
        <v>1.1333333333333333</v>
      </c>
      <c r="C70">
        <f t="shared" si="10"/>
        <v>164.95590000000004</v>
      </c>
      <c r="D70" s="12">
        <v>0</v>
      </c>
      <c r="E70" s="9">
        <f t="shared" si="11"/>
        <v>0</v>
      </c>
      <c r="F70">
        <f t="shared" si="7"/>
        <v>0</v>
      </c>
      <c r="G70" s="11">
        <v>0.90694399999999997</v>
      </c>
      <c r="H70" s="11">
        <f>SUM(G$2:G70)</f>
        <v>92.267488226999916</v>
      </c>
      <c r="I70" s="11">
        <v>1</v>
      </c>
      <c r="J70" s="19">
        <f t="shared" si="12"/>
        <v>210.39599999999999</v>
      </c>
      <c r="K70" s="27">
        <v>5.963000000000001</v>
      </c>
      <c r="L70" s="27">
        <f t="shared" si="13"/>
        <v>-8.8999999999999524E-2</v>
      </c>
      <c r="M70" s="19">
        <f t="shared" si="8"/>
        <v>0.21901621625120787</v>
      </c>
      <c r="N70" s="28">
        <v>0.98027799999999998</v>
      </c>
      <c r="O70" s="19">
        <f>SUM(N$2:N70)</f>
        <v>94.288604004999925</v>
      </c>
      <c r="P70" s="28">
        <v>0</v>
      </c>
    </row>
    <row r="71" spans="1:16">
      <c r="A71">
        <v>69</v>
      </c>
      <c r="B71">
        <f t="shared" si="9"/>
        <v>1.1499999999999999</v>
      </c>
      <c r="C71">
        <f t="shared" si="10"/>
        <v>164.95590000000004</v>
      </c>
      <c r="D71" s="12">
        <v>0</v>
      </c>
      <c r="E71" s="9">
        <f t="shared" si="11"/>
        <v>0</v>
      </c>
      <c r="F71">
        <f t="shared" si="7"/>
        <v>0</v>
      </c>
      <c r="G71" s="11">
        <v>0.90694399999999997</v>
      </c>
      <c r="H71" s="11">
        <f>SUM(G$2:G71)</f>
        <v>93.174432226999912</v>
      </c>
      <c r="I71" s="11">
        <v>1</v>
      </c>
      <c r="J71" s="19">
        <f t="shared" si="12"/>
        <v>216.26999999999998</v>
      </c>
      <c r="K71" s="27">
        <v>5.8740000000000014</v>
      </c>
      <c r="L71" s="27">
        <f t="shared" si="13"/>
        <v>4.4499999999999318E-2</v>
      </c>
      <c r="M71" s="19">
        <f t="shared" si="8"/>
        <v>0.99715759965082962</v>
      </c>
      <c r="N71" s="28">
        <v>1.9691666670000001</v>
      </c>
      <c r="O71" s="19">
        <f>SUM(N$2:N71)</f>
        <v>96.257770671999921</v>
      </c>
      <c r="P71" s="28">
        <v>3</v>
      </c>
    </row>
    <row r="72" spans="1:16">
      <c r="A72">
        <v>70</v>
      </c>
      <c r="B72">
        <f t="shared" si="9"/>
        <v>1.1666666666666667</v>
      </c>
      <c r="C72">
        <f t="shared" si="10"/>
        <v>164.95590000000004</v>
      </c>
      <c r="D72" s="12">
        <v>0</v>
      </c>
      <c r="E72" s="9">
        <f t="shared" si="11"/>
        <v>0</v>
      </c>
      <c r="F72">
        <f t="shared" si="7"/>
        <v>0</v>
      </c>
      <c r="G72" s="11">
        <v>0.90694399999999997</v>
      </c>
      <c r="H72" s="11">
        <f>SUM(G$2:G72)</f>
        <v>94.081376226999907</v>
      </c>
      <c r="I72" s="11">
        <v>1</v>
      </c>
      <c r="J72" s="19">
        <f t="shared" si="12"/>
        <v>222.18849999999998</v>
      </c>
      <c r="K72" s="27">
        <v>5.9185000000000008</v>
      </c>
      <c r="L72" s="27">
        <f t="shared" si="13"/>
        <v>4.4500000000000206E-2</v>
      </c>
      <c r="M72" s="19">
        <f t="shared" si="8"/>
        <v>1.0061027668499363</v>
      </c>
      <c r="N72" s="28">
        <v>1.9691666670000001</v>
      </c>
      <c r="O72" s="19">
        <f>SUM(N$2:N72)</f>
        <v>98.226937338999917</v>
      </c>
      <c r="P72" s="28">
        <v>3</v>
      </c>
    </row>
    <row r="73" spans="1:16">
      <c r="A73">
        <v>71</v>
      </c>
      <c r="B73">
        <f t="shared" si="9"/>
        <v>1.1833333333333333</v>
      </c>
      <c r="C73">
        <f t="shared" si="10"/>
        <v>164.95590000000004</v>
      </c>
      <c r="D73" s="12">
        <v>0</v>
      </c>
      <c r="E73" s="9">
        <f t="shared" si="11"/>
        <v>0</v>
      </c>
      <c r="F73">
        <f t="shared" si="7"/>
        <v>0</v>
      </c>
      <c r="G73" s="11">
        <v>0.90694399999999997</v>
      </c>
      <c r="H73" s="11">
        <f>SUM(G$2:G73)</f>
        <v>94.988320226999903</v>
      </c>
      <c r="I73" s="11">
        <v>1</v>
      </c>
      <c r="J73" s="19">
        <f t="shared" si="12"/>
        <v>228.15149999999997</v>
      </c>
      <c r="K73" s="27">
        <v>5.963000000000001</v>
      </c>
      <c r="L73" s="27">
        <f t="shared" si="13"/>
        <v>0.17799999999999994</v>
      </c>
      <c r="M73" s="19">
        <f t="shared" si="8"/>
        <v>1.8111372162512047</v>
      </c>
      <c r="N73" s="28">
        <v>1.9691666670000001</v>
      </c>
      <c r="O73" s="19">
        <f>SUM(N$2:N73)</f>
        <v>100.19610400599991</v>
      </c>
      <c r="P73" s="28">
        <v>3</v>
      </c>
    </row>
    <row r="74" spans="1:16">
      <c r="A74">
        <v>72</v>
      </c>
      <c r="B74">
        <f t="shared" si="9"/>
        <v>1.2</v>
      </c>
      <c r="C74">
        <f t="shared" si="10"/>
        <v>164.95590000000004</v>
      </c>
      <c r="D74" s="12">
        <v>0</v>
      </c>
      <c r="E74" s="9">
        <f t="shared" si="11"/>
        <v>0</v>
      </c>
      <c r="F74">
        <f t="shared" si="7"/>
        <v>0</v>
      </c>
      <c r="G74" s="11">
        <v>0.90694399999999997</v>
      </c>
      <c r="H74" s="11">
        <f>SUM(G$2:G74)</f>
        <v>95.895264226999899</v>
      </c>
      <c r="I74" s="11">
        <v>1</v>
      </c>
      <c r="J74" s="19">
        <f t="shared" si="12"/>
        <v>234.29249999999996</v>
      </c>
      <c r="K74" s="27">
        <v>6.1410000000000009</v>
      </c>
      <c r="L74" s="27">
        <f t="shared" si="13"/>
        <v>8.9000000000000412E-2</v>
      </c>
      <c r="M74" s="19">
        <f t="shared" si="8"/>
        <v>1.3245383578630621</v>
      </c>
      <c r="N74" s="28">
        <v>1.9691666670000001</v>
      </c>
      <c r="O74" s="19">
        <f>SUM(N$2:N74)</f>
        <v>102.16527067299991</v>
      </c>
      <c r="P74" s="28">
        <v>3</v>
      </c>
    </row>
    <row r="75" spans="1:16">
      <c r="A75">
        <v>73</v>
      </c>
      <c r="B75">
        <f t="shared" si="9"/>
        <v>1.2166666666666666</v>
      </c>
      <c r="C75">
        <f t="shared" si="10"/>
        <v>164.95590000000004</v>
      </c>
      <c r="D75" s="12">
        <v>0</v>
      </c>
      <c r="E75" s="9">
        <f t="shared" si="11"/>
        <v>0</v>
      </c>
      <c r="F75">
        <f t="shared" si="7"/>
        <v>0</v>
      </c>
      <c r="G75" s="11">
        <v>0.90694399999999997</v>
      </c>
      <c r="H75" s="11">
        <f>SUM(G$2:G75)</f>
        <v>96.802208226999895</v>
      </c>
      <c r="I75" s="11">
        <v>1</v>
      </c>
      <c r="J75" s="19">
        <f t="shared" si="12"/>
        <v>240.52249999999995</v>
      </c>
      <c r="K75" s="27">
        <v>6.2300000000000013</v>
      </c>
      <c r="L75" s="27">
        <f t="shared" si="13"/>
        <v>8.8999999999999524E-2</v>
      </c>
      <c r="M75" s="19">
        <f t="shared" si="8"/>
        <v>1.3467697004626071</v>
      </c>
      <c r="N75" s="28">
        <v>1.9691666670000001</v>
      </c>
      <c r="O75" s="19">
        <f>SUM(N$2:N75)</f>
        <v>104.13443733999991</v>
      </c>
      <c r="P75" s="28">
        <v>3</v>
      </c>
    </row>
    <row r="76" spans="1:16">
      <c r="A76">
        <v>74</v>
      </c>
      <c r="B76">
        <f t="shared" si="9"/>
        <v>1.2333333333333334</v>
      </c>
      <c r="C76">
        <f t="shared" si="10"/>
        <v>164.95590000000004</v>
      </c>
      <c r="D76" s="12">
        <v>0</v>
      </c>
      <c r="E76" s="9">
        <f t="shared" si="11"/>
        <v>0</v>
      </c>
      <c r="F76">
        <f t="shared" si="7"/>
        <v>0</v>
      </c>
      <c r="G76" s="11">
        <v>0.90694399999999997</v>
      </c>
      <c r="H76" s="11">
        <f>SUM(G$2:G76)</f>
        <v>97.70915222699989</v>
      </c>
      <c r="I76" s="11">
        <v>1</v>
      </c>
      <c r="J76" s="19">
        <f t="shared" si="12"/>
        <v>246.84149999999994</v>
      </c>
      <c r="K76" s="27">
        <v>6.3190000000000008</v>
      </c>
      <c r="L76" s="27">
        <f t="shared" si="13"/>
        <v>0</v>
      </c>
      <c r="M76" s="19">
        <f t="shared" si="8"/>
        <v>0.80673010264995504</v>
      </c>
      <c r="N76" s="28">
        <v>1.9691666670000001</v>
      </c>
      <c r="O76" s="19">
        <f>SUM(N$2:N76)</f>
        <v>106.1036040069999</v>
      </c>
      <c r="P76" s="28">
        <v>3</v>
      </c>
    </row>
    <row r="77" spans="1:16">
      <c r="A77">
        <v>75</v>
      </c>
      <c r="B77">
        <f t="shared" si="9"/>
        <v>1.25</v>
      </c>
      <c r="C77">
        <f t="shared" si="10"/>
        <v>164.95590000000004</v>
      </c>
      <c r="D77" s="12">
        <v>0</v>
      </c>
      <c r="E77" s="9">
        <f t="shared" si="11"/>
        <v>0</v>
      </c>
      <c r="F77">
        <f t="shared" si="7"/>
        <v>0</v>
      </c>
      <c r="G77" s="11">
        <v>0.90694399999999997</v>
      </c>
      <c r="H77" s="11">
        <f>SUM(G$2:G77)</f>
        <v>98.616096226999886</v>
      </c>
      <c r="I77" s="11">
        <v>1</v>
      </c>
      <c r="J77" s="19">
        <f t="shared" si="12"/>
        <v>253.16049999999993</v>
      </c>
      <c r="K77" s="27">
        <v>6.3190000000000008</v>
      </c>
      <c r="L77" s="27">
        <f t="shared" si="13"/>
        <v>0.26699999999999946</v>
      </c>
      <c r="M77" s="19">
        <f t="shared" si="8"/>
        <v>2.4939031026499521</v>
      </c>
      <c r="N77" s="28">
        <v>1.9691666670000001</v>
      </c>
      <c r="O77" s="19">
        <f>SUM(N$2:N77)</f>
        <v>108.0727706739999</v>
      </c>
      <c r="P77" s="28">
        <v>3</v>
      </c>
    </row>
    <row r="78" spans="1:16">
      <c r="A78">
        <v>76</v>
      </c>
      <c r="B78">
        <f t="shared" si="9"/>
        <v>1.2666666666666666</v>
      </c>
      <c r="C78">
        <f t="shared" si="10"/>
        <v>164.95590000000004</v>
      </c>
      <c r="D78" s="12">
        <v>0</v>
      </c>
      <c r="E78" s="9">
        <f t="shared" si="11"/>
        <v>0</v>
      </c>
      <c r="F78">
        <f t="shared" si="7"/>
        <v>0</v>
      </c>
      <c r="G78" s="11">
        <v>0.90694399999999997</v>
      </c>
      <c r="H78" s="11">
        <f>SUM(G$2:G78)</f>
        <v>99.523040226999882</v>
      </c>
      <c r="I78" s="11">
        <v>1</v>
      </c>
      <c r="J78" s="19">
        <f t="shared" si="12"/>
        <v>259.74649999999991</v>
      </c>
      <c r="K78" s="27">
        <v>6.5860000000000003</v>
      </c>
      <c r="L78" s="27">
        <f t="shared" si="13"/>
        <v>-4.4499999999999318E-2</v>
      </c>
      <c r="M78" s="19">
        <f t="shared" si="8"/>
        <v>0.55767875467910233</v>
      </c>
      <c r="N78" s="28">
        <v>0.98027799999999998</v>
      </c>
      <c r="O78" s="19">
        <f>SUM(N$2:N78)</f>
        <v>109.0530486739999</v>
      </c>
      <c r="P78" s="28">
        <v>0</v>
      </c>
    </row>
    <row r="79" spans="1:16">
      <c r="A79">
        <v>77</v>
      </c>
      <c r="B79">
        <f t="shared" si="9"/>
        <v>1.2833333333333334</v>
      </c>
      <c r="C79">
        <f t="shared" si="10"/>
        <v>164.95590000000004</v>
      </c>
      <c r="D79" s="12">
        <v>0</v>
      </c>
      <c r="E79" s="9">
        <f t="shared" si="11"/>
        <v>0</v>
      </c>
      <c r="F79">
        <f t="shared" si="7"/>
        <v>0</v>
      </c>
      <c r="G79" s="11">
        <v>0.90694399999999997</v>
      </c>
      <c r="H79" s="11">
        <f>SUM(G$2:G79)</f>
        <v>100.42998422699988</v>
      </c>
      <c r="I79" s="11">
        <v>1</v>
      </c>
      <c r="J79" s="19">
        <f t="shared" si="12"/>
        <v>266.2879999999999</v>
      </c>
      <c r="K79" s="27">
        <v>6.541500000000001</v>
      </c>
      <c r="L79" s="27">
        <f t="shared" si="13"/>
        <v>0.26699999999999946</v>
      </c>
      <c r="M79" s="19">
        <f t="shared" si="8"/>
        <v>2.5899211140257639</v>
      </c>
      <c r="N79" s="28">
        <v>1.9691666670000001</v>
      </c>
      <c r="O79" s="19">
        <f>SUM(N$2:N79)</f>
        <v>111.02221534099989</v>
      </c>
      <c r="P79" s="28">
        <v>3</v>
      </c>
    </row>
    <row r="80" spans="1:16">
      <c r="A80">
        <v>78</v>
      </c>
      <c r="B80">
        <f t="shared" si="9"/>
        <v>1.3</v>
      </c>
      <c r="C80">
        <f t="shared" si="10"/>
        <v>164.95590000000004</v>
      </c>
      <c r="D80" s="12">
        <v>0</v>
      </c>
      <c r="E80" s="9">
        <f t="shared" si="11"/>
        <v>0</v>
      </c>
      <c r="F80">
        <f t="shared" si="7"/>
        <v>0</v>
      </c>
      <c r="G80" s="11">
        <v>0.90694399999999997</v>
      </c>
      <c r="H80" s="11">
        <f>SUM(G$2:G80)</f>
        <v>101.33692822699987</v>
      </c>
      <c r="I80" s="11">
        <v>1</v>
      </c>
      <c r="J80" s="19">
        <f t="shared" si="12"/>
        <v>273.09649999999988</v>
      </c>
      <c r="K80" s="27">
        <v>6.8085000000000004</v>
      </c>
      <c r="L80" s="27">
        <f t="shared" si="13"/>
        <v>0</v>
      </c>
      <c r="M80" s="19">
        <f t="shared" si="8"/>
        <v>0.88830633529557679</v>
      </c>
      <c r="N80" s="28">
        <v>1.9691666670000001</v>
      </c>
      <c r="O80" s="19">
        <f>SUM(N$2:N80)</f>
        <v>112.99138200799989</v>
      </c>
      <c r="P80" s="28">
        <v>3</v>
      </c>
    </row>
    <row r="81" spans="1:16">
      <c r="A81">
        <v>79</v>
      </c>
      <c r="B81">
        <f t="shared" si="9"/>
        <v>1.3166666666666667</v>
      </c>
      <c r="C81">
        <f t="shared" si="10"/>
        <v>164.95590000000004</v>
      </c>
      <c r="D81" s="12">
        <v>0</v>
      </c>
      <c r="E81" s="9">
        <f t="shared" si="11"/>
        <v>0</v>
      </c>
      <c r="F81">
        <f t="shared" si="7"/>
        <v>0</v>
      </c>
      <c r="G81" s="11">
        <v>0.90694399999999997</v>
      </c>
      <c r="H81" s="11">
        <f>SUM(G$2:G81)</f>
        <v>102.24387222699987</v>
      </c>
      <c r="I81" s="11">
        <v>1</v>
      </c>
      <c r="J81" s="19">
        <f t="shared" si="12"/>
        <v>279.90499999999986</v>
      </c>
      <c r="K81" s="27">
        <v>6.8085000000000004</v>
      </c>
      <c r="L81" s="27">
        <f t="shared" si="13"/>
        <v>0.17799999999999994</v>
      </c>
      <c r="M81" s="19">
        <f t="shared" si="8"/>
        <v>2.1002193352955767</v>
      </c>
      <c r="N81" s="28">
        <v>1.9691666670000001</v>
      </c>
      <c r="O81" s="19">
        <f>SUM(N$2:N81)</f>
        <v>114.96054867499988</v>
      </c>
      <c r="P81" s="28">
        <v>3</v>
      </c>
    </row>
    <row r="82" spans="1:16">
      <c r="A82">
        <v>80</v>
      </c>
      <c r="B82">
        <f t="shared" si="9"/>
        <v>1.3333333333333333</v>
      </c>
      <c r="C82">
        <f t="shared" si="10"/>
        <v>164.95590000000004</v>
      </c>
      <c r="D82" s="12">
        <v>0</v>
      </c>
      <c r="E82" s="9">
        <f t="shared" si="11"/>
        <v>0</v>
      </c>
      <c r="F82">
        <f t="shared" si="7"/>
        <v>0</v>
      </c>
      <c r="G82" s="11">
        <v>0.90694399999999997</v>
      </c>
      <c r="H82" s="11">
        <f>SUM(G$2:G82)</f>
        <v>103.15081622699986</v>
      </c>
      <c r="I82" s="11">
        <v>1</v>
      </c>
      <c r="J82" s="19">
        <f t="shared" si="12"/>
        <v>286.89149999999984</v>
      </c>
      <c r="K82" s="27">
        <v>6.9865000000000004</v>
      </c>
      <c r="L82" s="27">
        <f t="shared" si="13"/>
        <v>0.22250000000000103</v>
      </c>
      <c r="M82" s="19">
        <f t="shared" si="8"/>
        <v>2.4734234685638135</v>
      </c>
      <c r="N82" s="28">
        <v>1.9691666670000001</v>
      </c>
      <c r="O82" s="19">
        <f>SUM(N$2:N82)</f>
        <v>116.92971534199988</v>
      </c>
      <c r="P82" s="28">
        <v>3</v>
      </c>
    </row>
    <row r="83" spans="1:16">
      <c r="A83">
        <v>81</v>
      </c>
      <c r="B83">
        <f t="shared" si="9"/>
        <v>1.35</v>
      </c>
      <c r="C83">
        <f t="shared" si="10"/>
        <v>164.95590000000004</v>
      </c>
      <c r="D83" s="12">
        <v>0</v>
      </c>
      <c r="E83" s="9">
        <f t="shared" si="11"/>
        <v>0</v>
      </c>
      <c r="F83">
        <f t="shared" si="7"/>
        <v>0</v>
      </c>
      <c r="G83" s="11">
        <v>0.90694399999999997</v>
      </c>
      <c r="H83" s="11">
        <f>SUM(G$2:G83)</f>
        <v>104.05776022699986</v>
      </c>
      <c r="I83" s="11">
        <v>1</v>
      </c>
      <c r="J83" s="19">
        <f t="shared" si="12"/>
        <v>294.10049999999984</v>
      </c>
      <c r="K83" s="27">
        <v>7.2090000000000014</v>
      </c>
      <c r="L83" s="27">
        <f t="shared" si="13"/>
        <v>0.26700000000000035</v>
      </c>
      <c r="M83" s="19">
        <f t="shared" si="8"/>
        <v>2.8827503365396012</v>
      </c>
      <c r="N83" s="28">
        <v>1.9691666670000001</v>
      </c>
      <c r="O83" s="19">
        <f>SUM(N$2:N83)</f>
        <v>118.89888200899988</v>
      </c>
      <c r="P83" s="28">
        <v>3</v>
      </c>
    </row>
    <row r="84" spans="1:16">
      <c r="A84">
        <v>82</v>
      </c>
      <c r="B84">
        <f t="shared" si="9"/>
        <v>1.3666666666666667</v>
      </c>
      <c r="C84">
        <f t="shared" si="10"/>
        <v>164.95590000000004</v>
      </c>
      <c r="D84" s="12">
        <v>0</v>
      </c>
      <c r="E84" s="9">
        <f t="shared" si="11"/>
        <v>0</v>
      </c>
      <c r="F84">
        <f t="shared" si="7"/>
        <v>0</v>
      </c>
      <c r="G84" s="11">
        <v>0.90694399999999997</v>
      </c>
      <c r="H84" s="11">
        <f>SUM(G$2:G84)</f>
        <v>104.96470422699986</v>
      </c>
      <c r="I84" s="11">
        <v>1</v>
      </c>
      <c r="J84" s="19">
        <f t="shared" si="12"/>
        <v>301.57649999999984</v>
      </c>
      <c r="K84" s="27">
        <v>7.4760000000000018</v>
      </c>
      <c r="L84" s="27">
        <f t="shared" si="13"/>
        <v>-4.4500000000000206E-2</v>
      </c>
      <c r="M84" s="19">
        <f t="shared" si="8"/>
        <v>0.67320975486024037</v>
      </c>
      <c r="N84" s="28">
        <v>0.98027799999999998</v>
      </c>
      <c r="O84" s="19">
        <f>SUM(N$2:N84)</f>
        <v>119.87916000899988</v>
      </c>
      <c r="P84" s="28">
        <v>0</v>
      </c>
    </row>
    <row r="85" spans="1:16">
      <c r="A85">
        <v>83</v>
      </c>
      <c r="B85">
        <f t="shared" si="9"/>
        <v>1.3833333333333333</v>
      </c>
      <c r="C85">
        <f t="shared" si="10"/>
        <v>164.95590000000004</v>
      </c>
      <c r="D85" s="12">
        <v>0</v>
      </c>
      <c r="E85" s="9">
        <f t="shared" si="11"/>
        <v>0</v>
      </c>
      <c r="F85">
        <f t="shared" si="7"/>
        <v>0</v>
      </c>
      <c r="G85" s="11">
        <v>0.90694399999999997</v>
      </c>
      <c r="H85" s="11">
        <f>SUM(G$2:G85)</f>
        <v>105.87164822699985</v>
      </c>
      <c r="I85" s="11">
        <v>1</v>
      </c>
      <c r="J85" s="19">
        <f t="shared" si="12"/>
        <v>309.00799999999987</v>
      </c>
      <c r="K85" s="27">
        <v>7.4315000000000015</v>
      </c>
      <c r="L85" s="27">
        <f t="shared" si="13"/>
        <v>0</v>
      </c>
      <c r="M85" s="19">
        <f t="shared" si="8"/>
        <v>0.99781468152894814</v>
      </c>
      <c r="N85" s="28">
        <v>1.9691666670000001</v>
      </c>
      <c r="O85" s="19">
        <f>SUM(N$2:N85)</f>
        <v>121.84832667599987</v>
      </c>
      <c r="P85" s="28">
        <v>3</v>
      </c>
    </row>
    <row r="86" spans="1:16">
      <c r="A86">
        <v>84</v>
      </c>
      <c r="B86">
        <f t="shared" si="9"/>
        <v>1.4</v>
      </c>
      <c r="C86">
        <f t="shared" si="10"/>
        <v>164.95590000000004</v>
      </c>
      <c r="D86" s="12">
        <v>0</v>
      </c>
      <c r="E86" s="9">
        <f t="shared" si="11"/>
        <v>0</v>
      </c>
      <c r="F86">
        <f t="shared" si="7"/>
        <v>0</v>
      </c>
      <c r="G86" s="11">
        <v>0.90694399999999997</v>
      </c>
      <c r="H86" s="11">
        <f>SUM(G$2:G86)</f>
        <v>106.77859222699985</v>
      </c>
      <c r="I86" s="11">
        <v>1</v>
      </c>
      <c r="J86" s="19">
        <f t="shared" si="12"/>
        <v>316.4394999999999</v>
      </c>
      <c r="K86" s="27">
        <v>7.4315000000000015</v>
      </c>
      <c r="L86" s="27">
        <f t="shared" si="13"/>
        <v>0.13349999999999973</v>
      </c>
      <c r="M86" s="19">
        <f t="shared" si="8"/>
        <v>1.9899199315289462</v>
      </c>
      <c r="N86" s="28">
        <v>1.9691666670000001</v>
      </c>
      <c r="O86" s="19">
        <f>SUM(N$2:N86)</f>
        <v>123.81749334299987</v>
      </c>
      <c r="P86" s="28">
        <v>3</v>
      </c>
    </row>
    <row r="87" spans="1:16">
      <c r="A87">
        <v>85</v>
      </c>
      <c r="B87">
        <f t="shared" si="9"/>
        <v>1.4166666666666667</v>
      </c>
      <c r="C87">
        <f t="shared" si="10"/>
        <v>164.95590000000004</v>
      </c>
      <c r="D87" s="12">
        <v>0</v>
      </c>
      <c r="E87" s="9">
        <f t="shared" si="11"/>
        <v>0</v>
      </c>
      <c r="F87">
        <f t="shared" si="7"/>
        <v>0</v>
      </c>
      <c r="G87" s="11">
        <v>0.90694399999999997</v>
      </c>
      <c r="H87" s="11">
        <f>SUM(G$2:G87)</f>
        <v>107.68553622699984</v>
      </c>
      <c r="I87" s="11">
        <v>1</v>
      </c>
      <c r="J87" s="19">
        <f t="shared" si="12"/>
        <v>324.00449999999989</v>
      </c>
      <c r="K87" s="27">
        <v>7.5650000000000013</v>
      </c>
      <c r="L87" s="27">
        <f t="shared" si="13"/>
        <v>-8.8999999999999524E-2</v>
      </c>
      <c r="M87" s="19">
        <f t="shared" si="8"/>
        <v>0.34886591465029099</v>
      </c>
      <c r="N87" s="28">
        <v>0.98027799999999998</v>
      </c>
      <c r="O87" s="19">
        <f>SUM(N$2:N87)</f>
        <v>124.79777134299987</v>
      </c>
      <c r="P87" s="28">
        <v>0</v>
      </c>
    </row>
    <row r="88" spans="1:16">
      <c r="A88">
        <v>86</v>
      </c>
      <c r="B88">
        <f t="shared" si="9"/>
        <v>1.4333333333333333</v>
      </c>
      <c r="C88">
        <f t="shared" si="10"/>
        <v>164.95590000000004</v>
      </c>
      <c r="D88" s="12">
        <v>0</v>
      </c>
      <c r="E88" s="9">
        <f t="shared" si="11"/>
        <v>0</v>
      </c>
      <c r="F88">
        <f t="shared" si="7"/>
        <v>0</v>
      </c>
      <c r="G88" s="11">
        <v>0.90694399999999997</v>
      </c>
      <c r="H88" s="11">
        <f>SUM(G$2:G88)</f>
        <v>108.59248022699984</v>
      </c>
      <c r="I88" s="11">
        <v>1</v>
      </c>
      <c r="J88" s="19">
        <f t="shared" si="12"/>
        <v>331.48049999999989</v>
      </c>
      <c r="K88" s="27">
        <v>7.4760000000000018</v>
      </c>
      <c r="L88" s="27">
        <f t="shared" si="13"/>
        <v>-0.31150000000000144</v>
      </c>
      <c r="M88" s="19">
        <f t="shared" si="8"/>
        <v>-1.322882245139769</v>
      </c>
      <c r="N88" s="28">
        <v>0.98027799999999998</v>
      </c>
      <c r="O88" s="19">
        <f>SUM(N$2:N88)</f>
        <v>125.77804934299986</v>
      </c>
      <c r="P88" s="28">
        <v>0</v>
      </c>
    </row>
    <row r="89" spans="1:16">
      <c r="A89">
        <v>87</v>
      </c>
      <c r="B89">
        <f t="shared" si="9"/>
        <v>1.45</v>
      </c>
      <c r="C89">
        <f t="shared" si="10"/>
        <v>164.95590000000004</v>
      </c>
      <c r="D89" s="12">
        <v>0</v>
      </c>
      <c r="E89" s="9">
        <f t="shared" si="11"/>
        <v>0</v>
      </c>
      <c r="F89">
        <f t="shared" si="7"/>
        <v>0</v>
      </c>
      <c r="G89" s="11">
        <v>0.90694399999999997</v>
      </c>
      <c r="H89" s="11">
        <f>SUM(G$2:G89)</f>
        <v>109.49942422699984</v>
      </c>
      <c r="I89" s="11">
        <v>1</v>
      </c>
      <c r="J89" s="19">
        <f t="shared" si="12"/>
        <v>338.64499999999987</v>
      </c>
      <c r="K89" s="27">
        <v>7.1645000000000003</v>
      </c>
      <c r="L89" s="27">
        <f t="shared" si="13"/>
        <v>-1.7622</v>
      </c>
      <c r="M89" s="19">
        <f t="shared" si="8"/>
        <v>-11.67520566081963</v>
      </c>
      <c r="N89" s="28">
        <v>0.98027799999999998</v>
      </c>
      <c r="O89" s="19">
        <f>SUM(N$2:N89)</f>
        <v>126.75832734299986</v>
      </c>
      <c r="P89" s="28">
        <v>0</v>
      </c>
    </row>
    <row r="90" spans="1:16">
      <c r="A90">
        <v>88</v>
      </c>
      <c r="B90">
        <f t="shared" si="9"/>
        <v>1.4666666666666666</v>
      </c>
      <c r="C90">
        <f t="shared" si="10"/>
        <v>164.95590000000004</v>
      </c>
      <c r="D90" s="12">
        <v>0</v>
      </c>
      <c r="E90" s="9">
        <f t="shared" si="11"/>
        <v>0</v>
      </c>
      <c r="F90">
        <f t="shared" si="7"/>
        <v>0</v>
      </c>
      <c r="G90" s="11">
        <v>0.90694399999999997</v>
      </c>
      <c r="H90" s="11">
        <f>SUM(G$2:G90)</f>
        <v>110.40636822699983</v>
      </c>
      <c r="I90" s="11">
        <v>1</v>
      </c>
      <c r="J90" s="19">
        <f t="shared" si="12"/>
        <v>344.04729999999989</v>
      </c>
      <c r="K90" s="27">
        <v>5.4023000000000003</v>
      </c>
      <c r="L90" s="27">
        <f t="shared" si="13"/>
        <v>-0.54539999999999988</v>
      </c>
      <c r="M90" s="19">
        <f t="shared" si="8"/>
        <v>-2.2827538845153419</v>
      </c>
      <c r="N90" s="28">
        <v>0.98027799999999998</v>
      </c>
      <c r="O90" s="19">
        <f>SUM(N$2:N90)</f>
        <v>127.73860534299986</v>
      </c>
      <c r="P90" s="28">
        <v>0</v>
      </c>
    </row>
    <row r="91" spans="1:16">
      <c r="A91">
        <v>89</v>
      </c>
      <c r="B91">
        <f t="shared" si="9"/>
        <v>1.4833333333333334</v>
      </c>
      <c r="C91">
        <f t="shared" si="10"/>
        <v>164.95590000000004</v>
      </c>
      <c r="D91" s="12">
        <v>0</v>
      </c>
      <c r="E91" s="9">
        <f t="shared" si="11"/>
        <v>0</v>
      </c>
      <c r="F91">
        <f t="shared" si="7"/>
        <v>0</v>
      </c>
      <c r="G91" s="11">
        <v>0.90694399999999997</v>
      </c>
      <c r="H91" s="11">
        <f>SUM(G$2:G91)</f>
        <v>111.31331222699983</v>
      </c>
      <c r="I91" s="11">
        <v>1</v>
      </c>
      <c r="J91" s="19">
        <f t="shared" si="12"/>
        <v>348.90419999999989</v>
      </c>
      <c r="K91" s="27">
        <v>4.8569000000000004</v>
      </c>
      <c r="L91" s="27">
        <f t="shared" si="13"/>
        <v>-0.38910000000000089</v>
      </c>
      <c r="M91" s="19">
        <f t="shared" si="8"/>
        <v>-1.3057974639370733</v>
      </c>
      <c r="N91" s="28">
        <v>0.98027799999999998</v>
      </c>
      <c r="O91" s="19">
        <f>SUM(N$2:N91)</f>
        <v>128.71888334299987</v>
      </c>
      <c r="P91" s="28">
        <v>0</v>
      </c>
    </row>
    <row r="92" spans="1:16">
      <c r="A92">
        <v>90</v>
      </c>
      <c r="B92">
        <f t="shared" si="9"/>
        <v>1.5</v>
      </c>
      <c r="C92">
        <f t="shared" si="10"/>
        <v>164.95590000000004</v>
      </c>
      <c r="D92" s="12">
        <v>0</v>
      </c>
      <c r="E92" s="9">
        <f t="shared" si="11"/>
        <v>0</v>
      </c>
      <c r="F92">
        <f t="shared" si="7"/>
        <v>0</v>
      </c>
      <c r="G92" s="11">
        <v>0.90694399999999997</v>
      </c>
      <c r="H92" s="11">
        <f>SUM(G$2:G92)</f>
        <v>112.22025622699982</v>
      </c>
      <c r="I92" s="11">
        <v>1</v>
      </c>
      <c r="J92" s="19">
        <f t="shared" si="12"/>
        <v>353.3719999999999</v>
      </c>
      <c r="K92" s="27">
        <v>4.4677999999999995</v>
      </c>
      <c r="L92" s="27">
        <f t="shared" si="13"/>
        <v>0.30900000000000016</v>
      </c>
      <c r="M92" s="19">
        <f t="shared" si="8"/>
        <v>1.9100326545688295</v>
      </c>
      <c r="N92" s="28">
        <v>1.9691666670000001</v>
      </c>
      <c r="O92" s="19">
        <f>SUM(N$2:N92)</f>
        <v>130.68805000999987</v>
      </c>
      <c r="P92" s="28">
        <v>3</v>
      </c>
    </row>
    <row r="93" spans="1:16">
      <c r="A93">
        <v>91</v>
      </c>
      <c r="B93">
        <f t="shared" si="9"/>
        <v>1.5166666666666666</v>
      </c>
      <c r="C93">
        <f t="shared" si="10"/>
        <v>164.95590000000004</v>
      </c>
      <c r="D93" s="12">
        <v>0</v>
      </c>
      <c r="E93" s="9">
        <f t="shared" si="11"/>
        <v>1.7664000000000002</v>
      </c>
      <c r="F93">
        <f t="shared" si="7"/>
        <v>0</v>
      </c>
      <c r="G93" s="11">
        <v>0.90694399999999997</v>
      </c>
      <c r="H93" s="11">
        <f>SUM(G$2:G93)</f>
        <v>113.12720022699982</v>
      </c>
      <c r="I93" s="11">
        <v>1</v>
      </c>
      <c r="J93" s="19">
        <f t="shared" si="12"/>
        <v>358.14879999999988</v>
      </c>
      <c r="K93" s="27">
        <v>4.7767999999999997</v>
      </c>
      <c r="L93" s="27">
        <f t="shared" si="13"/>
        <v>0.61160000000000014</v>
      </c>
      <c r="M93" s="19">
        <f t="shared" si="8"/>
        <v>3.494135895321195</v>
      </c>
      <c r="N93" s="28">
        <v>2.7366666670000002</v>
      </c>
      <c r="O93" s="19">
        <f>SUM(N$2:N93)</f>
        <v>133.42471667699988</v>
      </c>
      <c r="P93" s="28">
        <v>4</v>
      </c>
    </row>
    <row r="94" spans="1:16">
      <c r="A94">
        <v>92</v>
      </c>
      <c r="B94">
        <f t="shared" si="9"/>
        <v>1.5333333333333334</v>
      </c>
      <c r="C94">
        <f t="shared" si="10"/>
        <v>166.72230000000005</v>
      </c>
      <c r="D94" s="12">
        <v>1.7664000000000002</v>
      </c>
      <c r="E94" s="9">
        <f t="shared" si="11"/>
        <v>2.5933000000000002</v>
      </c>
      <c r="F94">
        <f t="shared" si="7"/>
        <v>4.7737754557888143</v>
      </c>
      <c r="G94" s="11">
        <v>2.7366666670000002</v>
      </c>
      <c r="H94" s="11">
        <f>SUM(G$2:G94)</f>
        <v>115.86386689399981</v>
      </c>
      <c r="I94" s="11">
        <v>4</v>
      </c>
      <c r="J94" s="19">
        <f t="shared" si="12"/>
        <v>363.53719999999987</v>
      </c>
      <c r="K94" s="27">
        <v>5.3883999999999999</v>
      </c>
      <c r="L94" s="27">
        <f t="shared" si="13"/>
        <v>0.33180000000000032</v>
      </c>
      <c r="M94" s="19">
        <f t="shared" si="8"/>
        <v>2.449453502385647</v>
      </c>
      <c r="N94" s="28">
        <v>1.9691666670000001</v>
      </c>
      <c r="O94" s="19">
        <f>SUM(N$2:N94)</f>
        <v>135.39388334399987</v>
      </c>
      <c r="P94" s="28">
        <v>3</v>
      </c>
    </row>
    <row r="95" spans="1:16">
      <c r="A95">
        <v>93</v>
      </c>
      <c r="B95">
        <f t="shared" si="9"/>
        <v>1.55</v>
      </c>
      <c r="C95">
        <f t="shared" si="10"/>
        <v>171.08200000000005</v>
      </c>
      <c r="D95" s="12">
        <v>4.3597000000000001</v>
      </c>
      <c r="E95" s="9">
        <f t="shared" si="11"/>
        <v>1.5762999999999998</v>
      </c>
      <c r="F95">
        <f t="shared" si="7"/>
        <v>7.3868429851031712</v>
      </c>
      <c r="G95" s="11">
        <v>3.4580555560000001</v>
      </c>
      <c r="H95" s="11">
        <f>SUM(G$2:G95)</f>
        <v>119.32192244999982</v>
      </c>
      <c r="I95" s="11">
        <v>5</v>
      </c>
      <c r="J95" s="19">
        <f t="shared" si="12"/>
        <v>369.25739999999985</v>
      </c>
      <c r="K95" s="27">
        <v>5.7202000000000002</v>
      </c>
      <c r="L95" s="27">
        <f t="shared" si="13"/>
        <v>0.73229999999999951</v>
      </c>
      <c r="M95" s="19">
        <f t="shared" si="8"/>
        <v>4.9008142298507806</v>
      </c>
      <c r="N95" s="28">
        <v>2.7366666670000002</v>
      </c>
      <c r="O95" s="19">
        <f>SUM(N$2:N95)</f>
        <v>138.13055001099988</v>
      </c>
      <c r="P95" s="28">
        <v>4</v>
      </c>
    </row>
    <row r="96" spans="1:16">
      <c r="A96">
        <v>94</v>
      </c>
      <c r="B96">
        <f t="shared" si="9"/>
        <v>1.5666666666666667</v>
      </c>
      <c r="C96">
        <f t="shared" si="10"/>
        <v>177.01800000000006</v>
      </c>
      <c r="D96" s="12">
        <v>5.9359999999999999</v>
      </c>
      <c r="E96" s="9">
        <f t="shared" si="11"/>
        <v>-0.91399999999999881</v>
      </c>
      <c r="F96">
        <f t="shared" si="7"/>
        <v>-4.6800275954883865</v>
      </c>
      <c r="G96" s="11">
        <v>0.98027799999999998</v>
      </c>
      <c r="H96" s="11">
        <f>SUM(G$2:G96)</f>
        <v>120.30220044999982</v>
      </c>
      <c r="I96" s="11">
        <v>0</v>
      </c>
      <c r="J96" s="19">
        <f t="shared" si="12"/>
        <v>375.70989999999983</v>
      </c>
      <c r="K96" s="27">
        <v>6.4524999999999997</v>
      </c>
      <c r="L96" s="27">
        <f t="shared" si="13"/>
        <v>1.1926000000000005</v>
      </c>
      <c r="M96" s="19">
        <f t="shared" si="8"/>
        <v>8.523855399395039</v>
      </c>
      <c r="N96" s="28">
        <v>3.4580555560000001</v>
      </c>
      <c r="O96" s="19">
        <f>SUM(N$2:N96)</f>
        <v>141.58860556699989</v>
      </c>
      <c r="P96" s="28">
        <v>5</v>
      </c>
    </row>
    <row r="97" spans="1:16">
      <c r="A97">
        <v>95</v>
      </c>
      <c r="B97">
        <f t="shared" si="9"/>
        <v>1.5833333333333333</v>
      </c>
      <c r="C97">
        <f t="shared" si="10"/>
        <v>182.04000000000005</v>
      </c>
      <c r="D97" s="12">
        <v>5.0220000000000011</v>
      </c>
      <c r="E97" s="9">
        <f t="shared" si="11"/>
        <v>0.53449999999999953</v>
      </c>
      <c r="F97">
        <f t="shared" si="7"/>
        <v>3.2919843417776895</v>
      </c>
      <c r="G97" s="11">
        <v>2.7366666670000002</v>
      </c>
      <c r="H97" s="11">
        <f>SUM(G$2:G97)</f>
        <v>123.03886711699981</v>
      </c>
      <c r="I97" s="11">
        <v>4</v>
      </c>
      <c r="J97" s="19">
        <f t="shared" si="12"/>
        <v>383.35499999999985</v>
      </c>
      <c r="K97" s="27">
        <v>7.6451000000000002</v>
      </c>
      <c r="L97" s="27">
        <f t="shared" si="13"/>
        <v>0.96120000000000072</v>
      </c>
      <c r="M97" s="19">
        <f t="shared" si="8"/>
        <v>8.3853749570417548</v>
      </c>
      <c r="N97" s="28">
        <v>3.4580555560000001</v>
      </c>
      <c r="O97" s="19">
        <f>SUM(N$2:N97)</f>
        <v>145.04666112299989</v>
      </c>
      <c r="P97" s="28">
        <v>5</v>
      </c>
    </row>
    <row r="98" spans="1:16">
      <c r="A98">
        <v>96</v>
      </c>
      <c r="B98">
        <f t="shared" si="9"/>
        <v>1.6</v>
      </c>
      <c r="C98">
        <f t="shared" si="10"/>
        <v>187.59650000000005</v>
      </c>
      <c r="D98" s="12">
        <v>5.5565000000000007</v>
      </c>
      <c r="E98" s="9">
        <f t="shared" si="11"/>
        <v>3.3500000000000085E-2</v>
      </c>
      <c r="F98">
        <f t="shared" si="7"/>
        <v>0.87303354712282522</v>
      </c>
      <c r="G98" s="11">
        <v>1.9691666670000001</v>
      </c>
      <c r="H98" s="11">
        <f>SUM(G$2:G98)</f>
        <v>125.00803378399981</v>
      </c>
      <c r="I98" s="11">
        <v>3</v>
      </c>
      <c r="J98" s="19">
        <f t="shared" si="12"/>
        <v>391.96129999999982</v>
      </c>
      <c r="K98" s="27">
        <v>8.6063000000000009</v>
      </c>
      <c r="L98" s="27">
        <f t="shared" si="13"/>
        <v>-4.4500000000001094E-2</v>
      </c>
      <c r="M98" s="19">
        <f t="shared" si="8"/>
        <v>0.84026586655194357</v>
      </c>
      <c r="N98" s="28">
        <v>0.98027799999999998</v>
      </c>
      <c r="O98" s="19">
        <f>SUM(N$2:N98)</f>
        <v>146.02693912299989</v>
      </c>
      <c r="P98" s="28">
        <v>0</v>
      </c>
    </row>
    <row r="99" spans="1:16">
      <c r="A99">
        <v>97</v>
      </c>
      <c r="B99">
        <f t="shared" si="9"/>
        <v>1.6166666666666667</v>
      </c>
      <c r="C99">
        <f t="shared" si="10"/>
        <v>193.18650000000005</v>
      </c>
      <c r="D99" s="12">
        <v>5.5900000000000007</v>
      </c>
      <c r="E99" s="9">
        <f t="shared" si="11"/>
        <v>0.66849999999999987</v>
      </c>
      <c r="F99">
        <f t="shared" si="7"/>
        <v>4.4288957483403646</v>
      </c>
      <c r="G99" s="11">
        <v>2.7366666670000002</v>
      </c>
      <c r="H99" s="11">
        <f>SUM(G$2:G99)</f>
        <v>127.7447004509998</v>
      </c>
      <c r="I99" s="11">
        <v>4</v>
      </c>
      <c r="J99" s="19">
        <f t="shared" si="12"/>
        <v>400.52309999999983</v>
      </c>
      <c r="K99" s="27">
        <v>8.5617999999999999</v>
      </c>
      <c r="L99" s="27">
        <f t="shared" si="13"/>
        <v>4.4500000000001094E-2</v>
      </c>
      <c r="M99" s="19">
        <f t="shared" si="8"/>
        <v>1.5952270534116342</v>
      </c>
      <c r="N99" s="28">
        <v>1.9691666670000001</v>
      </c>
      <c r="O99" s="19">
        <f>SUM(N$2:N99)</f>
        <v>147.99610578999989</v>
      </c>
      <c r="P99" s="28">
        <v>3</v>
      </c>
    </row>
    <row r="100" spans="1:16">
      <c r="A100">
        <v>98</v>
      </c>
      <c r="B100">
        <f t="shared" si="9"/>
        <v>1.6333333333333333</v>
      </c>
      <c r="C100">
        <f t="shared" si="10"/>
        <v>199.44500000000005</v>
      </c>
      <c r="D100" s="12">
        <v>6.2585000000000006</v>
      </c>
      <c r="E100" s="9">
        <f t="shared" si="11"/>
        <v>0.26149999999999984</v>
      </c>
      <c r="F100">
        <f t="shared" si="7"/>
        <v>2.4335052871347731</v>
      </c>
      <c r="G100" s="11">
        <v>1.9691666670000001</v>
      </c>
      <c r="H100" s="11">
        <f>SUM(G$2:G100)</f>
        <v>129.7138671179998</v>
      </c>
      <c r="I100" s="11">
        <v>3</v>
      </c>
      <c r="J100" s="19">
        <f t="shared" si="12"/>
        <v>409.12939999999981</v>
      </c>
      <c r="K100" s="27">
        <v>8.6063000000000009</v>
      </c>
      <c r="L100" s="27">
        <f t="shared" si="13"/>
        <v>-0.22250000000000014</v>
      </c>
      <c r="M100" s="19">
        <f t="shared" si="8"/>
        <v>-0.69165553344804853</v>
      </c>
      <c r="N100" s="28">
        <v>0.98027799999999998</v>
      </c>
      <c r="O100" s="19">
        <f>SUM(N$2:N100)</f>
        <v>148.97638378999989</v>
      </c>
      <c r="P100" s="28">
        <v>0</v>
      </c>
    </row>
    <row r="101" spans="1:16">
      <c r="A101">
        <v>99</v>
      </c>
      <c r="B101">
        <f t="shared" si="9"/>
        <v>1.65</v>
      </c>
      <c r="C101">
        <f t="shared" si="10"/>
        <v>205.96500000000006</v>
      </c>
      <c r="D101" s="12">
        <v>6.5200000000000005</v>
      </c>
      <c r="E101" s="9">
        <f t="shared" si="11"/>
        <v>-0.90799999999999947</v>
      </c>
      <c r="F101">
        <f t="shared" si="7"/>
        <v>-5.0803907755099358</v>
      </c>
      <c r="G101" s="11">
        <v>0.98027799999999998</v>
      </c>
      <c r="H101" s="11">
        <f>SUM(G$2:G101)</f>
        <v>130.6941451179998</v>
      </c>
      <c r="I101" s="11">
        <v>0</v>
      </c>
      <c r="J101" s="19">
        <f t="shared" si="12"/>
        <v>417.51319999999981</v>
      </c>
      <c r="K101" s="27">
        <v>8.3838000000000008</v>
      </c>
      <c r="L101" s="27">
        <f t="shared" si="13"/>
        <v>8.8999999999998636E-2</v>
      </c>
      <c r="M101" s="19">
        <f t="shared" si="8"/>
        <v>1.9246987648364771</v>
      </c>
      <c r="N101" s="28">
        <v>1.9691666670000001</v>
      </c>
      <c r="O101" s="19">
        <f>SUM(N$2:N101)</f>
        <v>150.94555045699988</v>
      </c>
      <c r="P101" s="28">
        <v>3</v>
      </c>
    </row>
    <row r="102" spans="1:16">
      <c r="A102">
        <v>100</v>
      </c>
      <c r="B102">
        <f t="shared" si="9"/>
        <v>1.6666666666666667</v>
      </c>
      <c r="C102">
        <f t="shared" si="10"/>
        <v>211.57700000000006</v>
      </c>
      <c r="D102" s="12">
        <v>5.612000000000001</v>
      </c>
      <c r="E102" s="9">
        <f t="shared" si="11"/>
        <v>0.65200000000000014</v>
      </c>
      <c r="F102">
        <f t="shared" si="7"/>
        <v>4.3543558708134782</v>
      </c>
      <c r="G102" s="11">
        <v>2.7366666670000002</v>
      </c>
      <c r="H102" s="11">
        <f>SUM(G$2:G102)</f>
        <v>133.4308117849998</v>
      </c>
      <c r="I102" s="11">
        <v>4</v>
      </c>
      <c r="J102" s="19">
        <f t="shared" si="12"/>
        <v>425.98599999999982</v>
      </c>
      <c r="K102" s="27">
        <v>8.4727999999999994</v>
      </c>
      <c r="L102" s="27">
        <f t="shared" si="13"/>
        <v>-0.22250000000000014</v>
      </c>
      <c r="M102" s="19">
        <f t="shared" si="8"/>
        <v>-0.68889202147467143</v>
      </c>
      <c r="N102" s="28">
        <v>0.98027799999999998</v>
      </c>
      <c r="O102" s="19">
        <f>SUM(N$2:N102)</f>
        <v>151.92582845699988</v>
      </c>
      <c r="P102" s="28">
        <v>0</v>
      </c>
    </row>
    <row r="103" spans="1:16">
      <c r="A103">
        <v>101</v>
      </c>
      <c r="B103">
        <f t="shared" si="9"/>
        <v>1.6833333333333333</v>
      </c>
      <c r="C103">
        <f t="shared" si="10"/>
        <v>217.84100000000007</v>
      </c>
      <c r="D103" s="12">
        <v>6.2640000000000011</v>
      </c>
      <c r="E103" s="9">
        <f t="shared" si="11"/>
        <v>4.4499999999999318E-2</v>
      </c>
      <c r="F103">
        <f t="shared" si="7"/>
        <v>1.0765461898571254</v>
      </c>
      <c r="G103" s="11">
        <v>1.9691666670000001</v>
      </c>
      <c r="H103" s="11">
        <f>SUM(G$2:G103)</f>
        <v>135.3999784519998</v>
      </c>
      <c r="I103" s="11">
        <v>3</v>
      </c>
      <c r="J103" s="19">
        <f t="shared" si="12"/>
        <v>434.2362999999998</v>
      </c>
      <c r="K103" s="27">
        <v>8.2502999999999993</v>
      </c>
      <c r="L103" s="27">
        <f t="shared" si="13"/>
        <v>-8.8999999999998636E-2</v>
      </c>
      <c r="M103" s="19">
        <f t="shared" si="8"/>
        <v>0.41790433981151193</v>
      </c>
      <c r="N103" s="28">
        <v>0.98027799999999998</v>
      </c>
      <c r="O103" s="19">
        <f>SUM(N$2:N103)</f>
        <v>152.90610645699988</v>
      </c>
      <c r="P103" s="28">
        <v>0</v>
      </c>
    </row>
    <row r="104" spans="1:16">
      <c r="A104">
        <v>102</v>
      </c>
      <c r="B104">
        <f t="shared" si="9"/>
        <v>1.7</v>
      </c>
      <c r="C104">
        <f t="shared" si="10"/>
        <v>224.14950000000007</v>
      </c>
      <c r="D104" s="12">
        <v>6.3085000000000004</v>
      </c>
      <c r="E104" s="9">
        <f t="shared" si="11"/>
        <v>-0.42349999999999977</v>
      </c>
      <c r="F104">
        <f t="shared" si="7"/>
        <v>-1.866628403142911</v>
      </c>
      <c r="G104" s="11">
        <v>0.98027799999999998</v>
      </c>
      <c r="H104" s="11">
        <f>SUM(G$2:G104)</f>
        <v>136.3802564519998</v>
      </c>
      <c r="I104" s="11">
        <v>0</v>
      </c>
      <c r="J104" s="19">
        <f t="shared" si="12"/>
        <v>442.39759999999978</v>
      </c>
      <c r="K104" s="27">
        <v>8.1613000000000007</v>
      </c>
      <c r="L104" s="27">
        <f t="shared" si="13"/>
        <v>0.17799999999999905</v>
      </c>
      <c r="M104" s="19">
        <f t="shared" si="8"/>
        <v>2.5875097656423853</v>
      </c>
      <c r="N104" s="28">
        <v>1.9691666670000001</v>
      </c>
      <c r="O104" s="19">
        <f>SUM(N$2:N104)</f>
        <v>154.87527312399988</v>
      </c>
      <c r="P104" s="28">
        <v>3</v>
      </c>
    </row>
    <row r="105" spans="1:16">
      <c r="A105">
        <v>103</v>
      </c>
      <c r="B105">
        <f t="shared" si="9"/>
        <v>1.7166666666666666</v>
      </c>
      <c r="C105">
        <f t="shared" si="10"/>
        <v>230.03450000000007</v>
      </c>
      <c r="D105" s="12">
        <v>5.8850000000000007</v>
      </c>
      <c r="E105" s="9">
        <f t="shared" si="11"/>
        <v>0.17799999999999994</v>
      </c>
      <c r="F105">
        <f t="shared" si="7"/>
        <v>1.7850135961439992</v>
      </c>
      <c r="G105" s="11">
        <v>1.9691666670000001</v>
      </c>
      <c r="H105" s="11">
        <f>SUM(G$2:G105)</f>
        <v>138.34942311899979</v>
      </c>
      <c r="I105" s="11">
        <v>3</v>
      </c>
      <c r="J105" s="19">
        <f t="shared" si="12"/>
        <v>450.73689999999976</v>
      </c>
      <c r="K105" s="27">
        <v>8.3392999999999997</v>
      </c>
      <c r="L105" s="27">
        <f t="shared" si="13"/>
        <v>-0.17799999999999905</v>
      </c>
      <c r="M105" s="19">
        <f t="shared" si="8"/>
        <v>-0.3146796468070156</v>
      </c>
      <c r="N105" s="28">
        <v>0.98027799999999998</v>
      </c>
      <c r="O105" s="19">
        <f>SUM(N$2:N105)</f>
        <v>155.85555112399987</v>
      </c>
      <c r="P105" s="28">
        <v>0</v>
      </c>
    </row>
    <row r="106" spans="1:16">
      <c r="A106">
        <v>104</v>
      </c>
      <c r="B106">
        <f t="shared" si="9"/>
        <v>1.7333333333333334</v>
      </c>
      <c r="C106">
        <f t="shared" si="10"/>
        <v>236.09750000000005</v>
      </c>
      <c r="D106" s="12">
        <v>6.0630000000000006</v>
      </c>
      <c r="E106" s="9">
        <f t="shared" si="11"/>
        <v>-0.22299999999999898</v>
      </c>
      <c r="F106">
        <f t="shared" si="7"/>
        <v>-0.58650368300178402</v>
      </c>
      <c r="G106" s="11">
        <v>0.98027799999999998</v>
      </c>
      <c r="H106" s="11">
        <f>SUM(G$2:G106)</f>
        <v>139.32970111899979</v>
      </c>
      <c r="I106" s="11">
        <v>0</v>
      </c>
      <c r="J106" s="19">
        <f t="shared" si="12"/>
        <v>458.89819999999975</v>
      </c>
      <c r="K106" s="27">
        <v>8.1613000000000007</v>
      </c>
      <c r="L106" s="27">
        <f t="shared" si="13"/>
        <v>-4.4500000000001094E-2</v>
      </c>
      <c r="M106" s="19">
        <f t="shared" si="8"/>
        <v>0.7716205156423841</v>
      </c>
      <c r="N106" s="28">
        <v>0.98027799999999998</v>
      </c>
      <c r="O106" s="19">
        <f>SUM(N$2:N106)</f>
        <v>156.83582912399987</v>
      </c>
      <c r="P106" s="28">
        <v>0</v>
      </c>
    </row>
    <row r="107" spans="1:16">
      <c r="A107">
        <v>105</v>
      </c>
      <c r="B107">
        <f t="shared" si="9"/>
        <v>1.75</v>
      </c>
      <c r="C107">
        <f t="shared" si="10"/>
        <v>241.93750000000006</v>
      </c>
      <c r="D107" s="12">
        <v>5.8400000000000016</v>
      </c>
      <c r="E107" s="9">
        <f t="shared" si="11"/>
        <v>1.0639999999999992</v>
      </c>
      <c r="F107">
        <f t="shared" si="7"/>
        <v>6.9442223770050013</v>
      </c>
      <c r="G107" s="11">
        <v>3.4580555560000001</v>
      </c>
      <c r="H107" s="11">
        <f>SUM(G$2:G107)</f>
        <v>142.7877566749998</v>
      </c>
      <c r="I107" s="11">
        <v>5</v>
      </c>
      <c r="J107" s="19">
        <f t="shared" si="12"/>
        <v>467.01499999999976</v>
      </c>
      <c r="K107" s="27">
        <v>8.1167999999999996</v>
      </c>
      <c r="L107" s="27">
        <f t="shared" si="13"/>
        <v>-8.9000000000000412E-2</v>
      </c>
      <c r="M107" s="19">
        <f t="shared" si="8"/>
        <v>0.40376840301433797</v>
      </c>
      <c r="N107" s="28">
        <v>0.98027799999999998</v>
      </c>
      <c r="O107" s="19">
        <f>SUM(N$2:N107)</f>
        <v>157.81610712399987</v>
      </c>
      <c r="P107" s="28">
        <v>0</v>
      </c>
    </row>
    <row r="108" spans="1:16">
      <c r="A108">
        <v>106</v>
      </c>
      <c r="B108">
        <f t="shared" si="9"/>
        <v>1.7666666666666666</v>
      </c>
      <c r="C108">
        <f t="shared" si="10"/>
        <v>248.84150000000005</v>
      </c>
      <c r="D108" s="12">
        <v>6.9040000000000008</v>
      </c>
      <c r="E108" s="9">
        <f t="shared" si="11"/>
        <v>-1.0529999999999999</v>
      </c>
      <c r="F108">
        <f t="shared" si="7"/>
        <v>-6.3652420262037559</v>
      </c>
      <c r="G108" s="11">
        <v>0.98027799999999998</v>
      </c>
      <c r="H108" s="11">
        <f>SUM(G$2:G108)</f>
        <v>143.7680346749998</v>
      </c>
      <c r="I108" s="11">
        <v>0</v>
      </c>
      <c r="J108" s="19">
        <f t="shared" si="12"/>
        <v>475.04279999999977</v>
      </c>
      <c r="K108" s="27">
        <v>8.0277999999999992</v>
      </c>
      <c r="L108" s="27">
        <f t="shared" si="13"/>
        <v>-0.17799999999999905</v>
      </c>
      <c r="M108" s="19">
        <f t="shared" si="8"/>
        <v>-0.31994205382502072</v>
      </c>
      <c r="N108" s="28">
        <v>0.98027799999999998</v>
      </c>
      <c r="O108" s="19">
        <f>SUM(N$2:N108)</f>
        <v>158.79638512399987</v>
      </c>
      <c r="P108" s="28">
        <v>0</v>
      </c>
    </row>
    <row r="109" spans="1:16">
      <c r="A109">
        <v>107</v>
      </c>
      <c r="B109">
        <f t="shared" si="9"/>
        <v>1.7833333333333334</v>
      </c>
      <c r="C109">
        <f t="shared" si="10"/>
        <v>254.69250000000005</v>
      </c>
      <c r="D109" s="12">
        <v>5.8510000000000009</v>
      </c>
      <c r="E109" s="9">
        <f t="shared" si="11"/>
        <v>1.2029999999999994</v>
      </c>
      <c r="F109">
        <f t="shared" si="7"/>
        <v>7.7709289794003507</v>
      </c>
      <c r="G109" s="11">
        <v>3.4580555560000001</v>
      </c>
      <c r="H109" s="11">
        <f>SUM(G$2:G109)</f>
        <v>147.2260902309998</v>
      </c>
      <c r="I109" s="11">
        <v>5</v>
      </c>
      <c r="J109" s="19">
        <f t="shared" si="12"/>
        <v>482.89259999999979</v>
      </c>
      <c r="K109" s="27">
        <v>7.8498000000000001</v>
      </c>
      <c r="L109" s="27">
        <f t="shared" si="13"/>
        <v>-8.8999999999999524E-2</v>
      </c>
      <c r="M109" s="19">
        <f t="shared" si="8"/>
        <v>0.37650377538405044</v>
      </c>
      <c r="N109" s="28">
        <v>0.98027799999999998</v>
      </c>
      <c r="O109" s="19">
        <f>SUM(N$2:N109)</f>
        <v>159.77666312399987</v>
      </c>
      <c r="P109" s="28">
        <v>0</v>
      </c>
    </row>
    <row r="110" spans="1:16">
      <c r="A110">
        <v>108</v>
      </c>
      <c r="B110">
        <f t="shared" si="9"/>
        <v>1.8</v>
      </c>
      <c r="C110">
        <f t="shared" si="10"/>
        <v>261.74650000000003</v>
      </c>
      <c r="D110" s="12">
        <v>7.0540000000000003</v>
      </c>
      <c r="E110" s="9">
        <f t="shared" si="11"/>
        <v>-0.66849999999999898</v>
      </c>
      <c r="F110">
        <f t="shared" si="7"/>
        <v>-3.7849224272803395</v>
      </c>
      <c r="G110" s="11">
        <v>0.98027799999999998</v>
      </c>
      <c r="H110" s="11">
        <f>SUM(G$2:G110)</f>
        <v>148.2063682309998</v>
      </c>
      <c r="I110" s="11">
        <v>0</v>
      </c>
      <c r="J110" s="19">
        <f t="shared" si="12"/>
        <v>490.65339999999981</v>
      </c>
      <c r="K110" s="27">
        <v>7.7608000000000006</v>
      </c>
      <c r="L110" s="27">
        <f t="shared" si="13"/>
        <v>-0.17799999999999905</v>
      </c>
      <c r="M110" s="19">
        <f t="shared" si="8"/>
        <v>-0.32300235615556944</v>
      </c>
      <c r="N110" s="28">
        <v>0.98027799999999998</v>
      </c>
      <c r="O110" s="19">
        <f>SUM(N$2:N110)</f>
        <v>160.75694112399987</v>
      </c>
      <c r="P110" s="28">
        <v>0</v>
      </c>
    </row>
    <row r="111" spans="1:16">
      <c r="A111">
        <v>109</v>
      </c>
      <c r="B111">
        <f t="shared" si="9"/>
        <v>1.8166666666666667</v>
      </c>
      <c r="C111">
        <f t="shared" si="10"/>
        <v>268.13200000000001</v>
      </c>
      <c r="D111" s="12">
        <v>6.3855000000000013</v>
      </c>
      <c r="E111" s="9">
        <f t="shared" si="11"/>
        <v>-0.16200000000000081</v>
      </c>
      <c r="F111">
        <f t="shared" si="7"/>
        <v>-0.21685942043920264</v>
      </c>
      <c r="G111" s="11">
        <v>0.98027799999999998</v>
      </c>
      <c r="H111" s="11">
        <f>SUM(G$2:G111)</f>
        <v>149.1866462309998</v>
      </c>
      <c r="I111" s="11">
        <v>0</v>
      </c>
      <c r="J111" s="19">
        <f t="shared" si="12"/>
        <v>498.23619999999983</v>
      </c>
      <c r="K111" s="27">
        <v>7.5828000000000015</v>
      </c>
      <c r="L111" s="27">
        <f t="shared" si="13"/>
        <v>4.4500000000000206E-2</v>
      </c>
      <c r="M111" s="19">
        <f t="shared" si="8"/>
        <v>1.3628542445066858</v>
      </c>
      <c r="N111" s="28">
        <v>1.9691666670000001</v>
      </c>
      <c r="O111" s="19">
        <f>SUM(N$2:N111)</f>
        <v>162.72610779099986</v>
      </c>
      <c r="P111" s="28">
        <v>3</v>
      </c>
    </row>
    <row r="112" spans="1:16">
      <c r="A112">
        <v>110</v>
      </c>
      <c r="B112">
        <f t="shared" si="9"/>
        <v>1.8333333333333333</v>
      </c>
      <c r="C112">
        <f t="shared" si="10"/>
        <v>274.35550000000001</v>
      </c>
      <c r="D112" s="12">
        <v>6.2235000000000005</v>
      </c>
      <c r="E112" s="9">
        <f t="shared" si="11"/>
        <v>0.85799999999999965</v>
      </c>
      <c r="F112">
        <f t="shared" si="7"/>
        <v>6.1310135161343524</v>
      </c>
      <c r="G112" s="11">
        <v>3.4580555560000001</v>
      </c>
      <c r="H112" s="11">
        <f>SUM(G$2:G112)</f>
        <v>152.6447017869998</v>
      </c>
      <c r="I112" s="11">
        <v>5</v>
      </c>
      <c r="J112" s="19">
        <f t="shared" si="12"/>
        <v>505.86349999999982</v>
      </c>
      <c r="K112" s="27">
        <v>7.6273000000000017</v>
      </c>
      <c r="L112" s="27">
        <f t="shared" si="13"/>
        <v>8.8999999999999524E-2</v>
      </c>
      <c r="M112" s="19">
        <f t="shared" si="8"/>
        <v>1.7124459516215629</v>
      </c>
      <c r="N112" s="28">
        <v>1.9691666670000001</v>
      </c>
      <c r="O112" s="19">
        <f>SUM(N$2:N112)</f>
        <v>164.69527445799986</v>
      </c>
      <c r="P112" s="28">
        <v>3</v>
      </c>
    </row>
    <row r="113" spans="1:16">
      <c r="A113">
        <v>111</v>
      </c>
      <c r="B113">
        <f t="shared" si="9"/>
        <v>1.85</v>
      </c>
      <c r="C113">
        <f t="shared" si="10"/>
        <v>281.43700000000001</v>
      </c>
      <c r="D113" s="12">
        <v>7.0815000000000001</v>
      </c>
      <c r="E113" s="9">
        <f t="shared" si="11"/>
        <v>-0.40700000000000003</v>
      </c>
      <c r="F113">
        <f t="shared" si="7"/>
        <v>-1.9466852382220441</v>
      </c>
      <c r="G113" s="11">
        <v>0.98027799999999998</v>
      </c>
      <c r="H113" s="11">
        <f>SUM(G$2:G113)</f>
        <v>153.6249797869998</v>
      </c>
      <c r="I113" s="11">
        <v>0</v>
      </c>
      <c r="J113" s="19">
        <f t="shared" si="12"/>
        <v>513.57979999999986</v>
      </c>
      <c r="K113" s="27">
        <v>7.7163000000000013</v>
      </c>
      <c r="L113" s="27">
        <f t="shared" si="13"/>
        <v>-0.17799999999999905</v>
      </c>
      <c r="M113" s="19">
        <f t="shared" si="8"/>
        <v>-0.32338512480881138</v>
      </c>
      <c r="N113" s="28">
        <v>0.98027799999999998</v>
      </c>
      <c r="O113" s="19">
        <f>SUM(N$2:N113)</f>
        <v>165.67555245799986</v>
      </c>
      <c r="P113" s="28">
        <v>0</v>
      </c>
    </row>
    <row r="114" spans="1:16">
      <c r="A114">
        <v>112</v>
      </c>
      <c r="B114">
        <f t="shared" si="9"/>
        <v>1.8666666666666667</v>
      </c>
      <c r="C114">
        <f t="shared" si="10"/>
        <v>288.11150000000004</v>
      </c>
      <c r="D114" s="12">
        <v>6.6745000000000001</v>
      </c>
      <c r="E114" s="9">
        <f t="shared" si="11"/>
        <v>-1.1499999999998956E-2</v>
      </c>
      <c r="F114">
        <f t="shared" si="7"/>
        <v>0.78883953266114937</v>
      </c>
      <c r="G114" s="11">
        <v>0.98027799999999998</v>
      </c>
      <c r="H114" s="11">
        <f>SUM(G$2:G114)</f>
        <v>154.6052577869998</v>
      </c>
      <c r="I114" s="11">
        <v>0</v>
      </c>
      <c r="J114" s="19">
        <f t="shared" si="12"/>
        <v>521.11809999999991</v>
      </c>
      <c r="K114" s="27">
        <v>7.5383000000000022</v>
      </c>
      <c r="L114" s="27">
        <f t="shared" si="13"/>
        <v>-4.4500000000000206E-2</v>
      </c>
      <c r="M114" s="19">
        <f t="shared" si="8"/>
        <v>0.68180405570607894</v>
      </c>
      <c r="N114" s="28">
        <v>0.98027799999999998</v>
      </c>
      <c r="O114" s="19">
        <f>SUM(N$2:N114)</f>
        <v>166.65583045799985</v>
      </c>
      <c r="P114" s="28">
        <v>0</v>
      </c>
    </row>
    <row r="115" spans="1:16">
      <c r="A115">
        <v>113</v>
      </c>
      <c r="B115">
        <f t="shared" si="9"/>
        <v>1.8833333333333333</v>
      </c>
      <c r="C115">
        <f t="shared" si="10"/>
        <v>294.77450000000005</v>
      </c>
      <c r="D115" s="12">
        <v>6.6630000000000011</v>
      </c>
      <c r="E115" s="9">
        <f t="shared" si="11"/>
        <v>0.26700000000000035</v>
      </c>
      <c r="F115">
        <f t="shared" si="7"/>
        <v>2.6426817778615797</v>
      </c>
      <c r="G115" s="11">
        <v>1.9691666670000001</v>
      </c>
      <c r="H115" s="11">
        <f>SUM(G$2:G115)</f>
        <v>156.5744244539998</v>
      </c>
      <c r="I115" s="11">
        <v>3</v>
      </c>
      <c r="J115" s="19">
        <f t="shared" si="12"/>
        <v>528.61189999999988</v>
      </c>
      <c r="K115" s="27">
        <v>7.493800000000002</v>
      </c>
      <c r="L115" s="27">
        <f t="shared" si="13"/>
        <v>0.17799999999999905</v>
      </c>
      <c r="M115" s="19">
        <f t="shared" si="8"/>
        <v>2.3430287591204939</v>
      </c>
      <c r="N115" s="28">
        <v>1.9691666670000001</v>
      </c>
      <c r="O115" s="19">
        <f>SUM(N$2:N115)</f>
        <v>168.62499712499985</v>
      </c>
      <c r="P115" s="28">
        <v>3</v>
      </c>
    </row>
    <row r="116" spans="1:16">
      <c r="A116">
        <v>114</v>
      </c>
      <c r="B116">
        <f t="shared" si="9"/>
        <v>1.9</v>
      </c>
      <c r="C116">
        <f t="shared" si="10"/>
        <v>301.70450000000005</v>
      </c>
      <c r="D116" s="12">
        <v>6.9300000000000015</v>
      </c>
      <c r="E116" s="9">
        <f t="shared" si="11"/>
        <v>0.11150000000000038</v>
      </c>
      <c r="F116">
        <f t="shared" si="7"/>
        <v>1.6818459907898609</v>
      </c>
      <c r="G116" s="11">
        <v>1.9691666670000001</v>
      </c>
      <c r="H116" s="11">
        <f>SUM(G$2:G116)</f>
        <v>158.54359112099979</v>
      </c>
      <c r="I116" s="11">
        <v>3</v>
      </c>
      <c r="J116" s="19">
        <f t="shared" si="12"/>
        <v>536.28369999999984</v>
      </c>
      <c r="K116" s="27">
        <v>7.6718000000000011</v>
      </c>
      <c r="L116" s="27">
        <f t="shared" si="13"/>
        <v>0</v>
      </c>
      <c r="M116" s="19">
        <f t="shared" si="8"/>
        <v>1.0418484031499806</v>
      </c>
      <c r="N116" s="28">
        <v>1.9691666670000001</v>
      </c>
      <c r="O116" s="19">
        <f>SUM(N$2:N116)</f>
        <v>170.59416379199985</v>
      </c>
      <c r="P116" s="28">
        <v>3</v>
      </c>
    </row>
    <row r="117" spans="1:16">
      <c r="A117">
        <v>115</v>
      </c>
      <c r="B117">
        <f t="shared" si="9"/>
        <v>1.9166666666666667</v>
      </c>
      <c r="C117">
        <f t="shared" si="10"/>
        <v>308.74600000000004</v>
      </c>
      <c r="D117" s="12">
        <v>7.0415000000000019</v>
      </c>
      <c r="E117" s="9">
        <f t="shared" si="11"/>
        <v>0.15599999999999969</v>
      </c>
      <c r="F117">
        <f t="shared" si="7"/>
        <v>2.0269690084108398</v>
      </c>
      <c r="G117" s="11">
        <v>1.9691666670000001</v>
      </c>
      <c r="H117" s="11">
        <f>SUM(G$2:G117)</f>
        <v>160.51275778799979</v>
      </c>
      <c r="I117" s="11">
        <v>3</v>
      </c>
      <c r="J117" s="19">
        <f t="shared" si="12"/>
        <v>543.9554999999998</v>
      </c>
      <c r="K117" s="27">
        <v>7.6718000000000011</v>
      </c>
      <c r="L117" s="27">
        <f t="shared" si="13"/>
        <v>0.13350000000000062</v>
      </c>
      <c r="M117" s="19">
        <f t="shared" si="8"/>
        <v>2.0660337031499854</v>
      </c>
      <c r="N117" s="28">
        <v>1.9691666670000001</v>
      </c>
      <c r="O117" s="19">
        <f>SUM(N$2:N117)</f>
        <v>172.56333045899984</v>
      </c>
      <c r="P117" s="28">
        <v>3</v>
      </c>
    </row>
    <row r="118" spans="1:16">
      <c r="A118">
        <v>116</v>
      </c>
      <c r="B118">
        <f t="shared" si="9"/>
        <v>1.9333333333333333</v>
      </c>
      <c r="C118">
        <f t="shared" si="10"/>
        <v>315.94350000000003</v>
      </c>
      <c r="D118" s="12">
        <v>7.1975000000000016</v>
      </c>
      <c r="E118" s="9">
        <f t="shared" si="11"/>
        <v>0.6014999999999997</v>
      </c>
      <c r="F118">
        <f t="shared" si="7"/>
        <v>5.2852062425123751</v>
      </c>
      <c r="G118" s="11">
        <v>2.7366666670000002</v>
      </c>
      <c r="H118" s="11">
        <f>SUM(G$2:G118)</f>
        <v>163.2494244549998</v>
      </c>
      <c r="I118" s="11">
        <v>4</v>
      </c>
      <c r="J118" s="19">
        <f t="shared" si="12"/>
        <v>551.76079999999979</v>
      </c>
      <c r="K118" s="27">
        <v>7.8053000000000017</v>
      </c>
      <c r="L118" s="27">
        <f t="shared" si="13"/>
        <v>-8.9000000000000412E-2</v>
      </c>
      <c r="M118" s="19">
        <f t="shared" si="8"/>
        <v>0.37208818520895715</v>
      </c>
      <c r="N118" s="28">
        <v>0.98027799999999998</v>
      </c>
      <c r="O118" s="19">
        <f>SUM(N$2:N118)</f>
        <v>173.54360845899984</v>
      </c>
      <c r="P118" s="28">
        <v>0</v>
      </c>
    </row>
    <row r="119" spans="1:16">
      <c r="A119">
        <v>117</v>
      </c>
      <c r="B119">
        <f t="shared" si="9"/>
        <v>1.95</v>
      </c>
      <c r="C119">
        <f t="shared" si="10"/>
        <v>323.74250000000001</v>
      </c>
      <c r="D119" s="12">
        <v>7.7990000000000013</v>
      </c>
      <c r="E119" s="9">
        <f t="shared" si="11"/>
        <v>-0.79099999999999948</v>
      </c>
      <c r="F119">
        <f t="shared" si="7"/>
        <v>-5.1034320100227504</v>
      </c>
      <c r="G119" s="11">
        <v>0.98027799999999998</v>
      </c>
      <c r="H119" s="11">
        <f>SUM(G$2:G119)</f>
        <v>164.2297024549998</v>
      </c>
      <c r="I119" s="11">
        <v>0</v>
      </c>
      <c r="J119" s="19">
        <f t="shared" si="12"/>
        <v>559.47709999999984</v>
      </c>
      <c r="K119" s="27">
        <v>7.7163000000000013</v>
      </c>
      <c r="L119" s="27">
        <f t="shared" si="13"/>
        <v>0.17799999999999994</v>
      </c>
      <c r="M119" s="19">
        <f t="shared" si="8"/>
        <v>2.4236176751911813</v>
      </c>
      <c r="N119" s="28">
        <v>1.9691666670000001</v>
      </c>
      <c r="O119" s="19">
        <f>SUM(N$2:N119)</f>
        <v>175.51277512599984</v>
      </c>
      <c r="P119" s="28">
        <v>3</v>
      </c>
    </row>
    <row r="120" spans="1:16">
      <c r="A120">
        <v>118</v>
      </c>
      <c r="B120">
        <f t="shared" si="9"/>
        <v>1.9666666666666666</v>
      </c>
      <c r="C120">
        <f t="shared" si="10"/>
        <v>330.75049999999999</v>
      </c>
      <c r="D120" s="12">
        <v>7.0080000000000018</v>
      </c>
      <c r="E120" s="9">
        <f t="shared" si="11"/>
        <v>-0.23350000000000115</v>
      </c>
      <c r="F120">
        <f t="shared" si="7"/>
        <v>-0.7137066666432732</v>
      </c>
      <c r="G120" s="11">
        <v>0.98027799999999998</v>
      </c>
      <c r="H120" s="11">
        <f>SUM(G$2:G120)</f>
        <v>165.20998045499979</v>
      </c>
      <c r="I120" s="11">
        <v>0</v>
      </c>
      <c r="J120" s="19">
        <f t="shared" si="12"/>
        <v>567.37139999999988</v>
      </c>
      <c r="K120" s="27">
        <v>7.8943000000000012</v>
      </c>
      <c r="L120" s="27">
        <f t="shared" si="13"/>
        <v>0</v>
      </c>
      <c r="M120" s="19">
        <f t="shared" si="8"/>
        <v>1.0835484904689372</v>
      </c>
      <c r="N120" s="28">
        <v>1.9691666670000001</v>
      </c>
      <c r="O120" s="19">
        <f>SUM(N$2:N120)</f>
        <v>177.48194179299983</v>
      </c>
      <c r="P120" s="28">
        <v>3</v>
      </c>
    </row>
    <row r="121" spans="1:16">
      <c r="A121">
        <v>119</v>
      </c>
      <c r="B121">
        <f t="shared" si="9"/>
        <v>1.9833333333333334</v>
      </c>
      <c r="C121">
        <f t="shared" si="10"/>
        <v>337.52499999999998</v>
      </c>
      <c r="D121" s="12">
        <v>6.7745000000000006</v>
      </c>
      <c r="E121" s="9">
        <f t="shared" si="11"/>
        <v>-0.94320000000000004</v>
      </c>
      <c r="F121">
        <f t="shared" si="7"/>
        <v>-5.5071918590366638</v>
      </c>
      <c r="G121" s="11">
        <v>0.98027799999999998</v>
      </c>
      <c r="H121" s="11">
        <f>SUM(G$2:G121)</f>
        <v>166.19025845499979</v>
      </c>
      <c r="I121" s="11">
        <v>0</v>
      </c>
      <c r="J121" s="19">
        <f t="shared" si="12"/>
        <v>575.26569999999992</v>
      </c>
      <c r="K121" s="27">
        <v>7.8943000000000012</v>
      </c>
      <c r="L121" s="27">
        <f t="shared" si="13"/>
        <v>0.13349999999999973</v>
      </c>
      <c r="M121" s="19">
        <f t="shared" si="8"/>
        <v>2.1374375404689352</v>
      </c>
      <c r="N121" s="28">
        <v>1.9691666670000001</v>
      </c>
      <c r="O121" s="19">
        <f>SUM(N$2:N121)</f>
        <v>179.45110845999983</v>
      </c>
      <c r="P121" s="28">
        <v>3</v>
      </c>
    </row>
    <row r="122" spans="1:16">
      <c r="A122">
        <v>120</v>
      </c>
      <c r="B122">
        <f t="shared" si="9"/>
        <v>2</v>
      </c>
      <c r="C122">
        <f t="shared" si="10"/>
        <v>343.35629999999998</v>
      </c>
      <c r="D122" s="12">
        <v>5.8313000000000006</v>
      </c>
      <c r="E122" s="9">
        <f t="shared" si="11"/>
        <v>-3.2084000000000006</v>
      </c>
      <c r="F122">
        <f t="shared" si="7"/>
        <v>-17.980034614474427</v>
      </c>
      <c r="G122" s="11">
        <v>0.98027799999999998</v>
      </c>
      <c r="H122" s="11">
        <f>SUM(G$2:G122)</f>
        <v>167.17053645499979</v>
      </c>
      <c r="I122" s="11">
        <v>0</v>
      </c>
      <c r="J122" s="19">
        <f t="shared" si="12"/>
        <v>583.29349999999988</v>
      </c>
      <c r="K122" s="27">
        <v>8.0278000000000009</v>
      </c>
      <c r="L122" s="27">
        <f t="shared" si="13"/>
        <v>0.17799999999999905</v>
      </c>
      <c r="M122" s="19">
        <f t="shared" si="8"/>
        <v>2.5379547461749645</v>
      </c>
      <c r="N122" s="28">
        <v>1.9691666670000001</v>
      </c>
      <c r="O122" s="19">
        <f>SUM(N$2:N122)</f>
        <v>181.42027512699983</v>
      </c>
      <c r="P122" s="28">
        <v>3</v>
      </c>
    </row>
    <row r="123" spans="1:16">
      <c r="A123">
        <v>121</v>
      </c>
      <c r="B123">
        <f t="shared" si="9"/>
        <v>2.0166666666666666</v>
      </c>
      <c r="C123">
        <f t="shared" si="10"/>
        <v>345.97919999999999</v>
      </c>
      <c r="D123" s="12">
        <v>2.6229</v>
      </c>
      <c r="E123" s="9">
        <f t="shared" si="11"/>
        <v>1.9618999999999995</v>
      </c>
      <c r="F123">
        <f t="shared" si="7"/>
        <v>5.4387313002810691</v>
      </c>
      <c r="G123" s="11">
        <v>2.7366666670000002</v>
      </c>
      <c r="H123" s="11">
        <f>SUM(G$2:G123)</f>
        <v>169.9072031219998</v>
      </c>
      <c r="I123" s="11">
        <v>4</v>
      </c>
      <c r="J123" s="19">
        <f t="shared" si="12"/>
        <v>591.49929999999983</v>
      </c>
      <c r="K123" s="27">
        <v>8.2058</v>
      </c>
      <c r="L123" s="27">
        <f t="shared" si="13"/>
        <v>-0.13349999999999973</v>
      </c>
      <c r="M123" s="19">
        <f t="shared" si="8"/>
        <v>4.7996485875030276E-2</v>
      </c>
      <c r="N123" s="28">
        <v>0.98027799999999998</v>
      </c>
      <c r="O123" s="19">
        <f>SUM(N$2:N123)</f>
        <v>182.40055312699982</v>
      </c>
      <c r="P123" s="28">
        <v>0</v>
      </c>
    </row>
    <row r="124" spans="1:16">
      <c r="A124">
        <v>122</v>
      </c>
      <c r="B124">
        <f t="shared" si="9"/>
        <v>2.0333333333333332</v>
      </c>
      <c r="C124">
        <f t="shared" si="10"/>
        <v>350.56399999999996</v>
      </c>
      <c r="D124" s="12">
        <v>4.5847999999999995</v>
      </c>
      <c r="E124" s="9">
        <f t="shared" si="11"/>
        <v>-2.3539999999999992</v>
      </c>
      <c r="F124">
        <f t="shared" si="7"/>
        <v>-10.246927518090084</v>
      </c>
      <c r="G124" s="11">
        <v>0.98027799999999998</v>
      </c>
      <c r="H124" s="11">
        <f>SUM(G$2:G124)</f>
        <v>170.8874811219998</v>
      </c>
      <c r="I124" s="11">
        <v>0</v>
      </c>
      <c r="J124" s="19">
        <f t="shared" si="12"/>
        <v>599.57159999999988</v>
      </c>
      <c r="K124" s="27">
        <v>8.0723000000000003</v>
      </c>
      <c r="L124" s="27">
        <f t="shared" si="13"/>
        <v>0.17799999999999905</v>
      </c>
      <c r="M124" s="19">
        <f t="shared" si="8"/>
        <v>2.5544357218916116</v>
      </c>
      <c r="N124" s="28">
        <v>1.9691666670000001</v>
      </c>
      <c r="O124" s="19">
        <f>SUM(N$2:N124)</f>
        <v>184.36971979399982</v>
      </c>
      <c r="P124" s="28">
        <v>3</v>
      </c>
    </row>
    <row r="125" spans="1:16">
      <c r="A125">
        <v>123</v>
      </c>
      <c r="B125">
        <f t="shared" si="9"/>
        <v>2.0499999999999998</v>
      </c>
      <c r="C125">
        <f t="shared" si="10"/>
        <v>352.79479999999995</v>
      </c>
      <c r="D125" s="12">
        <v>2.2308000000000003</v>
      </c>
      <c r="E125" s="9">
        <f t="shared" si="11"/>
        <v>-0.92040000000000033</v>
      </c>
      <c r="F125">
        <f t="shared" si="7"/>
        <v>-1.8067430649681251</v>
      </c>
      <c r="G125" s="11">
        <v>0.98027799999999998</v>
      </c>
      <c r="H125" s="11">
        <f>SUM(G$2:G125)</f>
        <v>171.8677591219998</v>
      </c>
      <c r="I125" s="11">
        <v>0</v>
      </c>
      <c r="J125" s="19">
        <f t="shared" si="12"/>
        <v>607.82189999999991</v>
      </c>
      <c r="K125" s="27">
        <v>8.2502999999999993</v>
      </c>
      <c r="L125" s="27">
        <f t="shared" si="13"/>
        <v>0</v>
      </c>
      <c r="M125" s="19">
        <f t="shared" si="8"/>
        <v>1.1521810398115007</v>
      </c>
      <c r="N125" s="28">
        <v>1.9691666670000001</v>
      </c>
      <c r="O125" s="19">
        <f>SUM(N$2:N125)</f>
        <v>186.33888646099982</v>
      </c>
      <c r="P125" s="28">
        <v>3</v>
      </c>
    </row>
    <row r="126" spans="1:16">
      <c r="A126">
        <v>124</v>
      </c>
      <c r="B126">
        <f t="shared" si="9"/>
        <v>2.0666666666666669</v>
      </c>
      <c r="C126">
        <f t="shared" si="10"/>
        <v>354.10519999999997</v>
      </c>
      <c r="D126" s="12">
        <v>1.3104</v>
      </c>
      <c r="E126" s="9">
        <f t="shared" si="11"/>
        <v>-1.1056999999999999</v>
      </c>
      <c r="F126">
        <f t="shared" si="7"/>
        <v>-1.3071758418838875</v>
      </c>
      <c r="G126" s="11">
        <v>0.98027799999999998</v>
      </c>
      <c r="H126" s="11">
        <f>SUM(G$2:G126)</f>
        <v>172.84803712199979</v>
      </c>
      <c r="I126" s="11">
        <v>0</v>
      </c>
      <c r="J126" s="19">
        <f t="shared" si="12"/>
        <v>616.07219999999995</v>
      </c>
      <c r="K126" s="27">
        <v>8.2502999999999993</v>
      </c>
      <c r="L126" s="27">
        <f t="shared" si="13"/>
        <v>-4.4499999999999318E-2</v>
      </c>
      <c r="M126" s="19">
        <f t="shared" si="8"/>
        <v>0.78504268981150627</v>
      </c>
      <c r="N126" s="28">
        <v>0.98027799999999998</v>
      </c>
      <c r="O126" s="19">
        <f>SUM(N$2:N126)</f>
        <v>187.31916446099981</v>
      </c>
      <c r="P126" s="28">
        <v>0</v>
      </c>
    </row>
    <row r="127" spans="1:16">
      <c r="A127">
        <v>125</v>
      </c>
      <c r="B127">
        <f t="shared" si="9"/>
        <v>2.0833333333333335</v>
      </c>
      <c r="C127">
        <f t="shared" si="10"/>
        <v>354.30989999999997</v>
      </c>
      <c r="D127" s="12">
        <v>0.20470000000000002</v>
      </c>
      <c r="E127" s="9">
        <f t="shared" si="11"/>
        <v>-0.20470000000000002</v>
      </c>
      <c r="F127">
        <f t="shared" si="7"/>
        <v>-2.0182236591856938E-2</v>
      </c>
      <c r="G127" s="11">
        <v>0.98027799999999998</v>
      </c>
      <c r="H127" s="11">
        <f>SUM(G$2:G127)</f>
        <v>173.82831512199979</v>
      </c>
      <c r="I127" s="11">
        <v>0</v>
      </c>
      <c r="J127" s="19">
        <f t="shared" si="12"/>
        <v>624.27799999999991</v>
      </c>
      <c r="K127" s="27">
        <v>8.2058</v>
      </c>
      <c r="L127" s="27">
        <f t="shared" si="13"/>
        <v>-4.4500000000001094E-2</v>
      </c>
      <c r="M127" s="19">
        <f t="shared" si="8"/>
        <v>0.77831268587501901</v>
      </c>
      <c r="N127" s="28">
        <v>0.98027799999999998</v>
      </c>
      <c r="O127" s="19">
        <f>SUM(N$2:N127)</f>
        <v>188.29944246099981</v>
      </c>
      <c r="P127" s="28">
        <v>0</v>
      </c>
    </row>
    <row r="128" spans="1:16">
      <c r="A128">
        <v>126</v>
      </c>
      <c r="B128">
        <f t="shared" si="9"/>
        <v>2.1</v>
      </c>
      <c r="C128">
        <f t="shared" si="10"/>
        <v>354.30989999999997</v>
      </c>
      <c r="D128" s="12">
        <v>0</v>
      </c>
      <c r="E128" s="9">
        <f t="shared" si="11"/>
        <v>0</v>
      </c>
      <c r="F128">
        <f t="shared" si="7"/>
        <v>0</v>
      </c>
      <c r="G128" s="11">
        <v>0.90694399999999997</v>
      </c>
      <c r="H128" s="11">
        <f>SUM(G$2:G128)</f>
        <v>174.7352591219998</v>
      </c>
      <c r="I128" s="11">
        <v>1</v>
      </c>
      <c r="J128" s="19">
        <f t="shared" si="12"/>
        <v>632.43929999999989</v>
      </c>
      <c r="K128" s="27">
        <v>8.1612999999999989</v>
      </c>
      <c r="L128" s="27">
        <f t="shared" si="13"/>
        <v>0.17799999999999905</v>
      </c>
      <c r="M128" s="19">
        <f t="shared" si="8"/>
        <v>2.5875097656423849</v>
      </c>
      <c r="N128" s="28">
        <v>1.9691666670000001</v>
      </c>
      <c r="O128" s="19">
        <f>SUM(N$2:N128)</f>
        <v>190.26860912799981</v>
      </c>
      <c r="P128" s="28">
        <v>3</v>
      </c>
    </row>
    <row r="129" spans="1:16">
      <c r="A129">
        <v>127</v>
      </c>
      <c r="B129">
        <f t="shared" si="9"/>
        <v>2.1166666666666667</v>
      </c>
      <c r="C129">
        <f t="shared" si="10"/>
        <v>354.30989999999997</v>
      </c>
      <c r="D129" s="12">
        <v>0</v>
      </c>
      <c r="E129" s="9">
        <f t="shared" si="11"/>
        <v>0</v>
      </c>
      <c r="F129">
        <f t="shared" si="7"/>
        <v>0</v>
      </c>
      <c r="G129" s="11">
        <v>0.90694399999999997</v>
      </c>
      <c r="H129" s="11">
        <f>SUM(G$2:G129)</f>
        <v>175.64220312199981</v>
      </c>
      <c r="I129" s="11">
        <v>1</v>
      </c>
      <c r="J129" s="19">
        <f t="shared" si="12"/>
        <v>640.77859999999987</v>
      </c>
      <c r="K129" s="27">
        <v>8.3392999999999979</v>
      </c>
      <c r="L129" s="27">
        <f t="shared" si="13"/>
        <v>0.13349999999999973</v>
      </c>
      <c r="M129" s="19">
        <f t="shared" si="8"/>
        <v>2.2830123031929737</v>
      </c>
      <c r="N129" s="28">
        <v>1.9691666670000001</v>
      </c>
      <c r="O129" s="19">
        <f>SUM(N$2:N129)</f>
        <v>192.23777579499981</v>
      </c>
      <c r="P129" s="28">
        <v>3</v>
      </c>
    </row>
    <row r="130" spans="1:16">
      <c r="A130">
        <v>128</v>
      </c>
      <c r="B130">
        <f t="shared" si="9"/>
        <v>2.1333333333333333</v>
      </c>
      <c r="C130">
        <f t="shared" si="10"/>
        <v>354.30989999999997</v>
      </c>
      <c r="D130" s="12">
        <v>0</v>
      </c>
      <c r="E130" s="9">
        <f t="shared" si="11"/>
        <v>0</v>
      </c>
      <c r="F130">
        <f t="shared" ref="F130:F193" si="14">(R$2*D130+R$3*D130^2+R$4*D130^3+R$5*D130*E130)/R$5</f>
        <v>0</v>
      </c>
      <c r="G130" s="11">
        <v>0.90694399999999997</v>
      </c>
      <c r="H130" s="11">
        <f>SUM(G$2:G130)</f>
        <v>176.54914712199982</v>
      </c>
      <c r="I130" s="11">
        <v>1</v>
      </c>
      <c r="J130" s="19">
        <f t="shared" si="12"/>
        <v>649.25139999999988</v>
      </c>
      <c r="K130" s="27">
        <v>8.4727999999999977</v>
      </c>
      <c r="L130" s="27">
        <f t="shared" si="13"/>
        <v>0.17799999999999905</v>
      </c>
      <c r="M130" s="19">
        <f t="shared" ref="M130:M193" si="15">(R$2*K130+R$3*K130^2+R$4*K130^3+R$5*K130*L130)/R$5</f>
        <v>2.7044643785253211</v>
      </c>
      <c r="N130" s="28">
        <v>1.9691666670000001</v>
      </c>
      <c r="O130" s="19">
        <f>SUM(N$2:N130)</f>
        <v>194.2069424619998</v>
      </c>
      <c r="P130" s="28">
        <v>3</v>
      </c>
    </row>
    <row r="131" spans="1:16">
      <c r="A131">
        <v>129</v>
      </c>
      <c r="B131">
        <f t="shared" ref="B131:B194" si="16">A131/60</f>
        <v>2.15</v>
      </c>
      <c r="C131">
        <f t="shared" ref="C131:C194" si="17">C130+D131</f>
        <v>354.30989999999997</v>
      </c>
      <c r="D131" s="12">
        <v>0</v>
      </c>
      <c r="E131" s="9">
        <f t="shared" ref="E131:E194" si="18">D132-D131</f>
        <v>0</v>
      </c>
      <c r="F131">
        <f t="shared" si="14"/>
        <v>0</v>
      </c>
      <c r="G131" s="11">
        <v>0.90694399999999997</v>
      </c>
      <c r="H131" s="11">
        <f>SUM(G$2:G131)</f>
        <v>177.45609112199983</v>
      </c>
      <c r="I131" s="11">
        <v>1</v>
      </c>
      <c r="J131" s="19">
        <f t="shared" ref="J131:J194" si="19">J130+K131</f>
        <v>657.90219999999988</v>
      </c>
      <c r="K131" s="27">
        <v>8.6507999999999967</v>
      </c>
      <c r="L131" s="27">
        <f t="shared" ref="L131:L194" si="20">K132-K131</f>
        <v>4.4500000000001094E-2</v>
      </c>
      <c r="M131" s="19">
        <f t="shared" si="15"/>
        <v>1.6172654982894157</v>
      </c>
      <c r="N131" s="28">
        <v>1.9691666670000001</v>
      </c>
      <c r="O131" s="19">
        <f>SUM(N$2:N131)</f>
        <v>196.1761091289998</v>
      </c>
      <c r="P131" s="28">
        <v>3</v>
      </c>
    </row>
    <row r="132" spans="1:16">
      <c r="A132">
        <v>130</v>
      </c>
      <c r="B132">
        <f t="shared" si="16"/>
        <v>2.1666666666666665</v>
      </c>
      <c r="C132">
        <f t="shared" si="17"/>
        <v>354.30989999999997</v>
      </c>
      <c r="D132" s="12">
        <v>0</v>
      </c>
      <c r="E132" s="9">
        <f t="shared" si="18"/>
        <v>0</v>
      </c>
      <c r="F132">
        <f t="shared" si="14"/>
        <v>0</v>
      </c>
      <c r="G132" s="11">
        <v>0.90694399999999997</v>
      </c>
      <c r="H132" s="11">
        <f>SUM(G$2:G132)</f>
        <v>178.36303512199984</v>
      </c>
      <c r="I132" s="11">
        <v>1</v>
      </c>
      <c r="J132" s="19">
        <f t="shared" si="19"/>
        <v>666.59749999999985</v>
      </c>
      <c r="K132" s="27">
        <v>8.6952999999999978</v>
      </c>
      <c r="L132" s="27">
        <f t="shared" si="20"/>
        <v>0.17799999999999905</v>
      </c>
      <c r="M132" s="19">
        <f t="shared" si="15"/>
        <v>2.7891665747232324</v>
      </c>
      <c r="N132" s="28">
        <v>1.9691666670000001</v>
      </c>
      <c r="O132" s="19">
        <f>SUM(N$2:N132)</f>
        <v>198.14527579599979</v>
      </c>
      <c r="P132" s="28">
        <v>3</v>
      </c>
    </row>
    <row r="133" spans="1:16">
      <c r="A133">
        <v>131</v>
      </c>
      <c r="B133">
        <f t="shared" si="16"/>
        <v>2.1833333333333331</v>
      </c>
      <c r="C133">
        <f t="shared" si="17"/>
        <v>354.30989999999997</v>
      </c>
      <c r="D133" s="12">
        <v>0</v>
      </c>
      <c r="E133" s="9">
        <f t="shared" si="18"/>
        <v>0</v>
      </c>
      <c r="F133">
        <f t="shared" si="14"/>
        <v>0</v>
      </c>
      <c r="G133" s="11">
        <v>0.90694399999999997</v>
      </c>
      <c r="H133" s="11">
        <f>SUM(G$2:G133)</f>
        <v>179.26997912199985</v>
      </c>
      <c r="I133" s="11">
        <v>1</v>
      </c>
      <c r="J133" s="19">
        <f t="shared" si="19"/>
        <v>675.47079999999983</v>
      </c>
      <c r="K133" s="27">
        <v>8.8732999999999969</v>
      </c>
      <c r="L133" s="27">
        <f t="shared" si="20"/>
        <v>4.4500000000001094E-2</v>
      </c>
      <c r="M133" s="19">
        <f t="shared" si="15"/>
        <v>1.6730575994074768</v>
      </c>
      <c r="N133" s="28">
        <v>1.9691666670000001</v>
      </c>
      <c r="O133" s="19">
        <f>SUM(N$2:N133)</f>
        <v>200.11444246299979</v>
      </c>
      <c r="P133" s="28">
        <v>3</v>
      </c>
    </row>
    <row r="134" spans="1:16">
      <c r="A134">
        <v>132</v>
      </c>
      <c r="B134">
        <f t="shared" si="16"/>
        <v>2.2000000000000002</v>
      </c>
      <c r="C134">
        <f t="shared" si="17"/>
        <v>354.30989999999997</v>
      </c>
      <c r="D134" s="12">
        <v>0</v>
      </c>
      <c r="E134" s="9">
        <f t="shared" si="18"/>
        <v>0</v>
      </c>
      <c r="F134">
        <f t="shared" si="14"/>
        <v>0</v>
      </c>
      <c r="G134" s="11">
        <v>0.90694399999999997</v>
      </c>
      <c r="H134" s="11">
        <f>SUM(G$2:G134)</f>
        <v>180.17692312199986</v>
      </c>
      <c r="I134" s="11">
        <v>1</v>
      </c>
      <c r="J134" s="19">
        <f t="shared" si="19"/>
        <v>684.38859999999977</v>
      </c>
      <c r="K134" s="27">
        <v>8.917799999999998</v>
      </c>
      <c r="L134" s="27">
        <f t="shared" si="20"/>
        <v>8.9000000000000412E-2</v>
      </c>
      <c r="M134" s="19">
        <f t="shared" si="15"/>
        <v>2.0811788408120209</v>
      </c>
      <c r="N134" s="28">
        <v>1.9691666670000001</v>
      </c>
      <c r="O134" s="19">
        <f>SUM(N$2:N134)</f>
        <v>202.08360912999979</v>
      </c>
      <c r="P134" s="28">
        <v>3</v>
      </c>
    </row>
    <row r="135" spans="1:16">
      <c r="A135">
        <v>133</v>
      </c>
      <c r="B135">
        <f t="shared" si="16"/>
        <v>2.2166666666666668</v>
      </c>
      <c r="C135">
        <f t="shared" si="17"/>
        <v>354.30989999999997</v>
      </c>
      <c r="D135" s="12">
        <v>0</v>
      </c>
      <c r="E135" s="9">
        <f t="shared" si="18"/>
        <v>0</v>
      </c>
      <c r="F135">
        <f t="shared" si="14"/>
        <v>0</v>
      </c>
      <c r="G135" s="11">
        <v>0.90694399999999997</v>
      </c>
      <c r="H135" s="11">
        <f>SUM(G$2:G135)</f>
        <v>181.08386712199987</v>
      </c>
      <c r="I135" s="11">
        <v>1</v>
      </c>
      <c r="J135" s="19">
        <f t="shared" si="19"/>
        <v>693.39539999999977</v>
      </c>
      <c r="K135" s="27">
        <v>9.0067999999999984</v>
      </c>
      <c r="L135" s="27">
        <f t="shared" si="20"/>
        <v>0.17799999999999905</v>
      </c>
      <c r="M135" s="19">
        <f t="shared" si="15"/>
        <v>2.9094249535960808</v>
      </c>
      <c r="N135" s="28">
        <v>1.9691666670000001</v>
      </c>
      <c r="O135" s="19">
        <f>SUM(N$2:N135)</f>
        <v>204.05277579699978</v>
      </c>
      <c r="P135" s="28">
        <v>3</v>
      </c>
    </row>
    <row r="136" spans="1:16">
      <c r="A136">
        <v>134</v>
      </c>
      <c r="B136">
        <f t="shared" si="16"/>
        <v>2.2333333333333334</v>
      </c>
      <c r="C136">
        <f t="shared" si="17"/>
        <v>354.30989999999997</v>
      </c>
      <c r="D136" s="12">
        <v>0</v>
      </c>
      <c r="E136" s="9">
        <f t="shared" si="18"/>
        <v>0</v>
      </c>
      <c r="F136">
        <f t="shared" si="14"/>
        <v>0</v>
      </c>
      <c r="G136" s="11">
        <v>0.90694399999999997</v>
      </c>
      <c r="H136" s="11">
        <f>SUM(G$2:G136)</f>
        <v>181.99081112199988</v>
      </c>
      <c r="I136" s="11">
        <v>1</v>
      </c>
      <c r="J136" s="19">
        <f t="shared" si="19"/>
        <v>702.58019999999976</v>
      </c>
      <c r="K136" s="27">
        <v>9.1847999999999974</v>
      </c>
      <c r="L136" s="27">
        <f t="shared" si="20"/>
        <v>4.4500000000001094E-2</v>
      </c>
      <c r="M136" s="19">
        <f t="shared" si="15"/>
        <v>1.7528714298432508</v>
      </c>
      <c r="N136" s="28">
        <v>1.9691666670000001</v>
      </c>
      <c r="O136" s="19">
        <f>SUM(N$2:N136)</f>
        <v>206.02194246399978</v>
      </c>
      <c r="P136" s="28">
        <v>3</v>
      </c>
    </row>
    <row r="137" spans="1:16">
      <c r="A137">
        <v>135</v>
      </c>
      <c r="B137">
        <f t="shared" si="16"/>
        <v>2.25</v>
      </c>
      <c r="C137">
        <f t="shared" si="17"/>
        <v>354.30989999999997</v>
      </c>
      <c r="D137" s="12">
        <v>0</v>
      </c>
      <c r="E137" s="9">
        <f t="shared" si="18"/>
        <v>0</v>
      </c>
      <c r="F137">
        <f t="shared" si="14"/>
        <v>0</v>
      </c>
      <c r="G137" s="11">
        <v>0.90694399999999997</v>
      </c>
      <c r="H137" s="11">
        <f>SUM(G$2:G137)</f>
        <v>182.89775512199989</v>
      </c>
      <c r="I137" s="11">
        <v>1</v>
      </c>
      <c r="J137" s="19">
        <f t="shared" si="19"/>
        <v>711.80949999999973</v>
      </c>
      <c r="K137" s="27">
        <v>9.2292999999999985</v>
      </c>
      <c r="L137" s="27">
        <f t="shared" si="20"/>
        <v>-0.13350000000000151</v>
      </c>
      <c r="M137" s="19">
        <f t="shared" si="15"/>
        <v>0.12162342837545764</v>
      </c>
      <c r="N137" s="28">
        <v>0.98027799999999998</v>
      </c>
      <c r="O137" s="19">
        <f>SUM(N$2:N137)</f>
        <v>207.00222046399978</v>
      </c>
      <c r="P137" s="28">
        <v>0</v>
      </c>
    </row>
    <row r="138" spans="1:16">
      <c r="A138">
        <v>136</v>
      </c>
      <c r="B138">
        <f t="shared" si="16"/>
        <v>2.2666666666666666</v>
      </c>
      <c r="C138">
        <f t="shared" si="17"/>
        <v>354.30989999999997</v>
      </c>
      <c r="D138" s="12">
        <v>0</v>
      </c>
      <c r="E138" s="9">
        <f t="shared" si="18"/>
        <v>0</v>
      </c>
      <c r="F138">
        <f t="shared" si="14"/>
        <v>0</v>
      </c>
      <c r="G138" s="11">
        <v>0.90694399999999997</v>
      </c>
      <c r="H138" s="11">
        <f>SUM(G$2:G138)</f>
        <v>183.8046991219999</v>
      </c>
      <c r="I138" s="11">
        <v>1</v>
      </c>
      <c r="J138" s="19">
        <f t="shared" si="19"/>
        <v>720.90529999999967</v>
      </c>
      <c r="K138" s="27">
        <v>9.095799999999997</v>
      </c>
      <c r="L138" s="27">
        <f t="shared" si="20"/>
        <v>0.13350000000000151</v>
      </c>
      <c r="M138" s="19">
        <f t="shared" si="15"/>
        <v>2.5393877803418325</v>
      </c>
      <c r="N138" s="28">
        <v>1.9691666670000001</v>
      </c>
      <c r="O138" s="19">
        <f>SUM(N$2:N138)</f>
        <v>208.97138713099977</v>
      </c>
      <c r="P138" s="28">
        <v>3</v>
      </c>
    </row>
    <row r="139" spans="1:16">
      <c r="A139">
        <v>137</v>
      </c>
      <c r="B139">
        <f t="shared" si="16"/>
        <v>2.2833333333333332</v>
      </c>
      <c r="C139">
        <f t="shared" si="17"/>
        <v>354.30989999999997</v>
      </c>
      <c r="D139" s="12">
        <v>0</v>
      </c>
      <c r="E139" s="9">
        <f t="shared" si="18"/>
        <v>0</v>
      </c>
      <c r="F139">
        <f t="shared" si="14"/>
        <v>0</v>
      </c>
      <c r="G139" s="11">
        <v>0.90694399999999997</v>
      </c>
      <c r="H139" s="11">
        <f>SUM(G$2:G139)</f>
        <v>184.71164312199991</v>
      </c>
      <c r="I139" s="11">
        <v>1</v>
      </c>
      <c r="J139" s="19">
        <f t="shared" si="19"/>
        <v>730.13459999999964</v>
      </c>
      <c r="K139" s="27">
        <v>9.2292999999999985</v>
      </c>
      <c r="L139" s="27">
        <f t="shared" si="20"/>
        <v>-4.4500000000001094E-2</v>
      </c>
      <c r="M139" s="19">
        <f t="shared" si="15"/>
        <v>0.94303112837546132</v>
      </c>
      <c r="N139" s="28">
        <v>0.98027799999999998</v>
      </c>
      <c r="O139" s="19">
        <f>SUM(N$2:N139)</f>
        <v>209.95166513099977</v>
      </c>
      <c r="P139" s="28">
        <v>0</v>
      </c>
    </row>
    <row r="140" spans="1:16">
      <c r="A140">
        <v>138</v>
      </c>
      <c r="B140">
        <f t="shared" si="16"/>
        <v>2.2999999999999998</v>
      </c>
      <c r="C140">
        <f t="shared" si="17"/>
        <v>354.30989999999997</v>
      </c>
      <c r="D140" s="12">
        <v>0</v>
      </c>
      <c r="E140" s="9">
        <f t="shared" si="18"/>
        <v>0.89890000000000003</v>
      </c>
      <c r="F140">
        <f t="shared" si="14"/>
        <v>0</v>
      </c>
      <c r="G140" s="11">
        <v>0.90694399999999997</v>
      </c>
      <c r="H140" s="11">
        <f>SUM(G$2:G140)</f>
        <v>185.61858712199992</v>
      </c>
      <c r="I140" s="11">
        <v>1</v>
      </c>
      <c r="J140" s="19">
        <f t="shared" si="19"/>
        <v>739.31939999999963</v>
      </c>
      <c r="K140" s="27">
        <v>9.1847999999999974</v>
      </c>
      <c r="L140" s="27">
        <f t="shared" si="20"/>
        <v>0.13349999999999973</v>
      </c>
      <c r="M140" s="19">
        <f t="shared" si="15"/>
        <v>2.5703186298432374</v>
      </c>
      <c r="N140" s="28">
        <v>1.9691666670000001</v>
      </c>
      <c r="O140" s="19">
        <f>SUM(N$2:N140)</f>
        <v>211.92083179799977</v>
      </c>
      <c r="P140" s="28">
        <v>3</v>
      </c>
    </row>
    <row r="141" spans="1:16">
      <c r="A141">
        <v>139</v>
      </c>
      <c r="B141">
        <f t="shared" si="16"/>
        <v>2.3166666666666669</v>
      </c>
      <c r="C141">
        <f t="shared" si="17"/>
        <v>355.2088</v>
      </c>
      <c r="D141" s="12">
        <v>0.89890000000000003</v>
      </c>
      <c r="E141" s="9">
        <f t="shared" si="18"/>
        <v>1.7499</v>
      </c>
      <c r="F141">
        <f t="shared" si="14"/>
        <v>1.6694376446526633</v>
      </c>
      <c r="G141" s="11">
        <v>1.9691666670000001</v>
      </c>
      <c r="H141" s="11">
        <f>SUM(G$2:G141)</f>
        <v>187.58775378899992</v>
      </c>
      <c r="I141" s="11">
        <v>3</v>
      </c>
      <c r="J141" s="19">
        <f t="shared" si="19"/>
        <v>748.63769999999965</v>
      </c>
      <c r="K141" s="27">
        <v>9.3182999999999971</v>
      </c>
      <c r="L141" s="27">
        <f t="shared" si="20"/>
        <v>8.9000000000000412E-2</v>
      </c>
      <c r="M141" s="19">
        <f t="shared" si="15"/>
        <v>2.2023638034992481</v>
      </c>
      <c r="N141" s="28">
        <v>1.9691666670000001</v>
      </c>
      <c r="O141" s="19">
        <f>SUM(N$2:N141)</f>
        <v>213.88999846499976</v>
      </c>
      <c r="P141" s="28">
        <v>3</v>
      </c>
    </row>
    <row r="142" spans="1:16">
      <c r="A142">
        <v>140</v>
      </c>
      <c r="B142">
        <f t="shared" si="16"/>
        <v>2.3333333333333335</v>
      </c>
      <c r="C142">
        <f t="shared" si="17"/>
        <v>357.85759999999999</v>
      </c>
      <c r="D142" s="12">
        <v>2.6488</v>
      </c>
      <c r="E142" s="9">
        <f t="shared" si="18"/>
        <v>-0.94130000000000025</v>
      </c>
      <c r="F142">
        <f t="shared" si="14"/>
        <v>-2.1973464280623984</v>
      </c>
      <c r="G142" s="11">
        <v>0.98027799999999998</v>
      </c>
      <c r="H142" s="11">
        <f>SUM(G$2:G142)</f>
        <v>188.56803178899992</v>
      </c>
      <c r="I142" s="11">
        <v>0</v>
      </c>
      <c r="J142" s="19">
        <f t="shared" si="19"/>
        <v>758.04499999999962</v>
      </c>
      <c r="K142" s="27">
        <v>9.4072999999999976</v>
      </c>
      <c r="L142" s="27">
        <f t="shared" si="20"/>
        <v>-3.0170999999999975</v>
      </c>
      <c r="M142" s="19">
        <f t="shared" si="15"/>
        <v>-26.990260656636174</v>
      </c>
      <c r="N142" s="28">
        <v>0.98027799999999998</v>
      </c>
      <c r="O142" s="19">
        <f>SUM(N$2:N142)</f>
        <v>214.87027646499976</v>
      </c>
      <c r="P142" s="28">
        <v>0</v>
      </c>
    </row>
    <row r="143" spans="1:16">
      <c r="A143">
        <v>141</v>
      </c>
      <c r="B143">
        <f t="shared" si="16"/>
        <v>2.35</v>
      </c>
      <c r="C143">
        <f t="shared" si="17"/>
        <v>359.56509999999997</v>
      </c>
      <c r="D143" s="12">
        <v>1.7074999999999998</v>
      </c>
      <c r="E143" s="9">
        <f t="shared" si="18"/>
        <v>0.44470000000000032</v>
      </c>
      <c r="F143">
        <f t="shared" si="14"/>
        <v>0.9456085564570258</v>
      </c>
      <c r="G143" s="11">
        <v>1.9691666670000001</v>
      </c>
      <c r="H143" s="11">
        <f>SUM(G$2:G143)</f>
        <v>190.53719845599991</v>
      </c>
      <c r="I143" s="11">
        <v>3</v>
      </c>
      <c r="J143" s="19">
        <f t="shared" si="19"/>
        <v>764.43519999999967</v>
      </c>
      <c r="K143" s="27">
        <v>6.3902000000000001</v>
      </c>
      <c r="L143" s="27">
        <f t="shared" si="20"/>
        <v>-2.0381</v>
      </c>
      <c r="M143" s="19">
        <f t="shared" si="15"/>
        <v>-12.205504805987367</v>
      </c>
      <c r="N143" s="28">
        <v>0.98027799999999998</v>
      </c>
      <c r="O143" s="19">
        <f>SUM(N$2:N143)</f>
        <v>215.85055446499976</v>
      </c>
      <c r="P143" s="28">
        <v>0</v>
      </c>
    </row>
    <row r="144" spans="1:16">
      <c r="A144">
        <v>142</v>
      </c>
      <c r="B144">
        <f t="shared" si="16"/>
        <v>2.3666666666666667</v>
      </c>
      <c r="C144">
        <f t="shared" si="17"/>
        <v>361.71729999999997</v>
      </c>
      <c r="D144" s="12">
        <v>2.1522000000000001</v>
      </c>
      <c r="E144" s="9">
        <f t="shared" si="18"/>
        <v>-1.2088000000000001</v>
      </c>
      <c r="F144">
        <f t="shared" si="14"/>
        <v>-2.3642546940060778</v>
      </c>
      <c r="G144" s="11">
        <v>0.98027799999999998</v>
      </c>
      <c r="H144" s="11">
        <f>SUM(G$2:G144)</f>
        <v>191.51747645599991</v>
      </c>
      <c r="I144" s="11">
        <v>0</v>
      </c>
      <c r="J144" s="19">
        <f t="shared" si="19"/>
        <v>768.78729999999962</v>
      </c>
      <c r="K144" s="27">
        <v>4.3521000000000001</v>
      </c>
      <c r="L144" s="27">
        <f t="shared" si="20"/>
        <v>-1.4952000000000001</v>
      </c>
      <c r="M144" s="19">
        <f t="shared" si="15"/>
        <v>-5.9936499438973581</v>
      </c>
      <c r="N144" s="28">
        <v>0.98027799999999998</v>
      </c>
      <c r="O144" s="19">
        <f>SUM(N$2:N144)</f>
        <v>216.83083246499976</v>
      </c>
      <c r="P144" s="28">
        <v>0</v>
      </c>
    </row>
    <row r="145" spans="1:16">
      <c r="A145">
        <v>143</v>
      </c>
      <c r="B145">
        <f t="shared" si="16"/>
        <v>2.3833333333333333</v>
      </c>
      <c r="C145">
        <f t="shared" si="17"/>
        <v>362.66069999999996</v>
      </c>
      <c r="D145" s="12">
        <v>0.94340000000000002</v>
      </c>
      <c r="E145" s="9">
        <f t="shared" si="18"/>
        <v>-0.73870000000000002</v>
      </c>
      <c r="F145">
        <f t="shared" si="14"/>
        <v>-0.59557958098098784</v>
      </c>
      <c r="G145" s="11">
        <v>0.98027799999999998</v>
      </c>
      <c r="H145" s="11">
        <f>SUM(G$2:G145)</f>
        <v>192.49775445599991</v>
      </c>
      <c r="I145" s="11">
        <v>0</v>
      </c>
      <c r="J145" s="19">
        <f t="shared" si="19"/>
        <v>771.64419999999961</v>
      </c>
      <c r="K145" s="27">
        <v>2.8569</v>
      </c>
      <c r="L145" s="27">
        <f t="shared" si="20"/>
        <v>-1.4418</v>
      </c>
      <c r="M145" s="19">
        <f t="shared" si="15"/>
        <v>-3.797961981661286</v>
      </c>
      <c r="N145" s="28">
        <v>0.98027799999999998</v>
      </c>
      <c r="O145" s="19">
        <f>SUM(N$2:N145)</f>
        <v>217.81111046499976</v>
      </c>
      <c r="P145" s="28">
        <v>0</v>
      </c>
    </row>
    <row r="146" spans="1:16">
      <c r="A146">
        <v>144</v>
      </c>
      <c r="B146">
        <f t="shared" si="16"/>
        <v>2.4</v>
      </c>
      <c r="C146">
        <f t="shared" si="17"/>
        <v>362.86539999999997</v>
      </c>
      <c r="D146" s="12">
        <v>0.20470000000000002</v>
      </c>
      <c r="E146" s="9">
        <f t="shared" si="18"/>
        <v>-0.20470000000000002</v>
      </c>
      <c r="F146">
        <f t="shared" si="14"/>
        <v>-2.0182236591856938E-2</v>
      </c>
      <c r="G146" s="11">
        <v>0.98027799999999998</v>
      </c>
      <c r="H146" s="11">
        <f>SUM(G$2:G146)</f>
        <v>193.47803245599991</v>
      </c>
      <c r="I146" s="11">
        <v>0</v>
      </c>
      <c r="J146" s="19">
        <f t="shared" si="19"/>
        <v>773.05929999999967</v>
      </c>
      <c r="K146" s="27">
        <v>1.4151</v>
      </c>
      <c r="L146" s="27">
        <f t="shared" si="20"/>
        <v>-1.0145999999999999</v>
      </c>
      <c r="M146" s="19">
        <f t="shared" si="15"/>
        <v>-1.2823675757300426</v>
      </c>
      <c r="N146" s="28">
        <v>0.98027799999999998</v>
      </c>
      <c r="O146" s="19">
        <f>SUM(N$2:N146)</f>
        <v>218.79138846499976</v>
      </c>
      <c r="P146" s="28">
        <v>0</v>
      </c>
    </row>
    <row r="147" spans="1:16">
      <c r="A147">
        <v>145</v>
      </c>
      <c r="B147">
        <f t="shared" si="16"/>
        <v>2.4166666666666665</v>
      </c>
      <c r="C147">
        <f t="shared" si="17"/>
        <v>362.86539999999997</v>
      </c>
      <c r="D147" s="12">
        <v>0</v>
      </c>
      <c r="E147" s="9">
        <f t="shared" si="18"/>
        <v>0</v>
      </c>
      <c r="F147">
        <f t="shared" si="14"/>
        <v>0</v>
      </c>
      <c r="G147" s="11">
        <v>0.90694399999999997</v>
      </c>
      <c r="H147" s="11">
        <f>SUM(G$2:G147)</f>
        <v>194.38497645599992</v>
      </c>
      <c r="I147" s="11">
        <v>1</v>
      </c>
      <c r="J147" s="19">
        <f t="shared" si="19"/>
        <v>773.45979999999963</v>
      </c>
      <c r="K147" s="27">
        <v>0.40050000000000002</v>
      </c>
      <c r="L147" s="27">
        <f t="shared" si="20"/>
        <v>-0.40050000000000002</v>
      </c>
      <c r="M147" s="19">
        <f t="shared" si="15"/>
        <v>-0.11778293014040463</v>
      </c>
      <c r="N147" s="28">
        <v>0.98027799999999998</v>
      </c>
      <c r="O147" s="19">
        <f>SUM(N$2:N147)</f>
        <v>219.77166646499975</v>
      </c>
      <c r="P147" s="28">
        <v>0</v>
      </c>
    </row>
    <row r="148" spans="1:16">
      <c r="A148">
        <v>146</v>
      </c>
      <c r="B148">
        <f t="shared" si="16"/>
        <v>2.4333333333333331</v>
      </c>
      <c r="C148">
        <f t="shared" si="17"/>
        <v>362.86539999999997</v>
      </c>
      <c r="D148" s="12">
        <v>0</v>
      </c>
      <c r="E148" s="9">
        <f t="shared" si="18"/>
        <v>0</v>
      </c>
      <c r="F148">
        <f t="shared" si="14"/>
        <v>0</v>
      </c>
      <c r="G148" s="11">
        <v>0.90694399999999997</v>
      </c>
      <c r="H148" s="11">
        <f>SUM(G$2:G148)</f>
        <v>195.29192045599993</v>
      </c>
      <c r="I148" s="11">
        <v>1</v>
      </c>
      <c r="J148" s="19">
        <f t="shared" si="19"/>
        <v>773.45979999999963</v>
      </c>
      <c r="K148" s="27">
        <v>0</v>
      </c>
      <c r="L148" s="27">
        <f t="shared" si="20"/>
        <v>0</v>
      </c>
      <c r="M148" s="19">
        <f t="shared" si="15"/>
        <v>0</v>
      </c>
      <c r="N148" s="28">
        <v>0.90694399999999997</v>
      </c>
      <c r="O148" s="19">
        <f>SUM(N$2:N148)</f>
        <v>220.67861046499976</v>
      </c>
      <c r="P148" s="28">
        <v>1</v>
      </c>
    </row>
    <row r="149" spans="1:16">
      <c r="A149">
        <v>147</v>
      </c>
      <c r="B149">
        <f t="shared" si="16"/>
        <v>2.4500000000000002</v>
      </c>
      <c r="C149">
        <f t="shared" si="17"/>
        <v>362.86539999999997</v>
      </c>
      <c r="D149" s="12">
        <v>0</v>
      </c>
      <c r="E149" s="9">
        <f t="shared" si="18"/>
        <v>0</v>
      </c>
      <c r="F149">
        <f t="shared" si="14"/>
        <v>0</v>
      </c>
      <c r="G149" s="11">
        <v>0.90694399999999997</v>
      </c>
      <c r="H149" s="11">
        <f>SUM(G$2:G149)</f>
        <v>196.19886445599994</v>
      </c>
      <c r="I149" s="11">
        <v>1</v>
      </c>
      <c r="J149" s="19">
        <f t="shared" si="19"/>
        <v>773.45979999999963</v>
      </c>
      <c r="K149" s="27">
        <v>0</v>
      </c>
      <c r="L149" s="27">
        <f t="shared" si="20"/>
        <v>0</v>
      </c>
      <c r="M149" s="19">
        <f t="shared" si="15"/>
        <v>0</v>
      </c>
      <c r="N149" s="28">
        <v>0.90694399999999997</v>
      </c>
      <c r="O149" s="19">
        <f>SUM(N$2:N149)</f>
        <v>221.58555446499977</v>
      </c>
      <c r="P149" s="28">
        <v>1</v>
      </c>
    </row>
    <row r="150" spans="1:16">
      <c r="A150">
        <v>148</v>
      </c>
      <c r="B150">
        <f t="shared" si="16"/>
        <v>2.4666666666666668</v>
      </c>
      <c r="C150">
        <f t="shared" si="17"/>
        <v>362.86539999999997</v>
      </c>
      <c r="D150" s="12">
        <v>0</v>
      </c>
      <c r="E150" s="9">
        <f t="shared" si="18"/>
        <v>0</v>
      </c>
      <c r="F150">
        <f t="shared" si="14"/>
        <v>0</v>
      </c>
      <c r="G150" s="11">
        <v>0.90694399999999997</v>
      </c>
      <c r="H150" s="11">
        <f>SUM(G$2:G150)</f>
        <v>197.10580845599995</v>
      </c>
      <c r="I150" s="11">
        <v>1</v>
      </c>
      <c r="J150" s="19">
        <f t="shared" si="19"/>
        <v>773.45979999999963</v>
      </c>
      <c r="K150" s="27">
        <v>0</v>
      </c>
      <c r="L150" s="27">
        <f t="shared" si="20"/>
        <v>0</v>
      </c>
      <c r="M150" s="19">
        <f t="shared" si="15"/>
        <v>0</v>
      </c>
      <c r="N150" s="28">
        <v>0.90694399999999997</v>
      </c>
      <c r="O150" s="19">
        <f>SUM(N$2:N150)</f>
        <v>222.49249846499978</v>
      </c>
      <c r="P150" s="28">
        <v>1</v>
      </c>
    </row>
    <row r="151" spans="1:16">
      <c r="A151">
        <v>149</v>
      </c>
      <c r="B151">
        <f t="shared" si="16"/>
        <v>2.4833333333333334</v>
      </c>
      <c r="C151">
        <f t="shared" si="17"/>
        <v>362.86539999999997</v>
      </c>
      <c r="D151" s="12">
        <v>0</v>
      </c>
      <c r="E151" s="9">
        <f t="shared" si="18"/>
        <v>0</v>
      </c>
      <c r="F151">
        <f t="shared" si="14"/>
        <v>0</v>
      </c>
      <c r="G151" s="11">
        <v>0.90694399999999997</v>
      </c>
      <c r="H151" s="11">
        <f>SUM(G$2:G151)</f>
        <v>198.01275245599996</v>
      </c>
      <c r="I151" s="11">
        <v>1</v>
      </c>
      <c r="J151" s="19">
        <f t="shared" si="19"/>
        <v>773.45979999999963</v>
      </c>
      <c r="K151" s="27">
        <v>0</v>
      </c>
      <c r="L151" s="27">
        <f t="shared" si="20"/>
        <v>0</v>
      </c>
      <c r="M151" s="19">
        <f t="shared" si="15"/>
        <v>0</v>
      </c>
      <c r="N151" s="28">
        <v>0.90694399999999997</v>
      </c>
      <c r="O151" s="19">
        <f>SUM(N$2:N151)</f>
        <v>223.39944246499979</v>
      </c>
      <c r="P151" s="28">
        <v>1</v>
      </c>
    </row>
    <row r="152" spans="1:16">
      <c r="A152">
        <v>150</v>
      </c>
      <c r="B152">
        <f t="shared" si="16"/>
        <v>2.5</v>
      </c>
      <c r="C152">
        <f t="shared" si="17"/>
        <v>362.86539999999997</v>
      </c>
      <c r="D152" s="12">
        <v>0</v>
      </c>
      <c r="E152" s="9">
        <f t="shared" si="18"/>
        <v>0</v>
      </c>
      <c r="F152">
        <f t="shared" si="14"/>
        <v>0</v>
      </c>
      <c r="G152" s="11">
        <v>0.90694399999999997</v>
      </c>
      <c r="H152" s="11">
        <f>SUM(G$2:G152)</f>
        <v>198.91969645599997</v>
      </c>
      <c r="I152" s="11">
        <v>1</v>
      </c>
      <c r="J152" s="19">
        <f t="shared" si="19"/>
        <v>773.45979999999963</v>
      </c>
      <c r="K152" s="27">
        <v>0</v>
      </c>
      <c r="L152" s="27">
        <f t="shared" si="20"/>
        <v>0.89890000000000003</v>
      </c>
      <c r="M152" s="19">
        <f t="shared" si="15"/>
        <v>0</v>
      </c>
      <c r="N152" s="28">
        <v>0.90694399999999997</v>
      </c>
      <c r="O152" s="19">
        <f>SUM(N$2:N152)</f>
        <v>224.3063864649998</v>
      </c>
      <c r="P152" s="28">
        <v>1</v>
      </c>
    </row>
    <row r="153" spans="1:16">
      <c r="A153">
        <v>151</v>
      </c>
      <c r="B153">
        <f t="shared" si="16"/>
        <v>2.5166666666666666</v>
      </c>
      <c r="C153">
        <f t="shared" si="17"/>
        <v>362.86539999999997</v>
      </c>
      <c r="D153" s="12">
        <v>0</v>
      </c>
      <c r="E153" s="9">
        <f t="shared" si="18"/>
        <v>0</v>
      </c>
      <c r="F153">
        <f t="shared" si="14"/>
        <v>0</v>
      </c>
      <c r="G153" s="11">
        <v>0.90694399999999997</v>
      </c>
      <c r="H153" s="11">
        <f>SUM(G$2:G153)</f>
        <v>199.82664045599998</v>
      </c>
      <c r="I153" s="11">
        <v>1</v>
      </c>
      <c r="J153" s="19">
        <f t="shared" si="19"/>
        <v>774.35869999999966</v>
      </c>
      <c r="K153" s="27">
        <v>0.89890000000000003</v>
      </c>
      <c r="L153" s="27">
        <f t="shared" si="20"/>
        <v>0.95230000000000015</v>
      </c>
      <c r="M153" s="19">
        <f t="shared" si="15"/>
        <v>0.95247500465266322</v>
      </c>
      <c r="N153" s="28">
        <v>1.9691666670000001</v>
      </c>
      <c r="O153" s="19">
        <f>SUM(N$2:N153)</f>
        <v>226.2755531319998</v>
      </c>
      <c r="P153" s="28">
        <v>3</v>
      </c>
    </row>
    <row r="154" spans="1:16">
      <c r="A154">
        <v>152</v>
      </c>
      <c r="B154">
        <f t="shared" si="16"/>
        <v>2.5333333333333332</v>
      </c>
      <c r="C154">
        <f t="shared" si="17"/>
        <v>362.86539999999997</v>
      </c>
      <c r="D154" s="12">
        <v>0</v>
      </c>
      <c r="E154" s="9">
        <f t="shared" si="18"/>
        <v>0</v>
      </c>
      <c r="F154">
        <f t="shared" si="14"/>
        <v>0</v>
      </c>
      <c r="G154" s="11">
        <v>0.90694399999999997</v>
      </c>
      <c r="H154" s="11">
        <f>SUM(G$2:G154)</f>
        <v>200.73358445599999</v>
      </c>
      <c r="I154" s="11">
        <v>1</v>
      </c>
      <c r="J154" s="19">
        <f t="shared" si="19"/>
        <v>776.20989999999961</v>
      </c>
      <c r="K154" s="27">
        <v>1.8512000000000002</v>
      </c>
      <c r="L154" s="27">
        <f t="shared" si="20"/>
        <v>2.1626999999999992</v>
      </c>
      <c r="M154" s="19">
        <f t="shared" si="15"/>
        <v>4.2062261889521224</v>
      </c>
      <c r="N154" s="28">
        <v>2.7366666670000002</v>
      </c>
      <c r="O154" s="19">
        <f>SUM(N$2:N154)</f>
        <v>229.01221979899981</v>
      </c>
      <c r="P154" s="28">
        <v>4</v>
      </c>
    </row>
    <row r="155" spans="1:16">
      <c r="A155">
        <v>153</v>
      </c>
      <c r="B155">
        <f t="shared" si="16"/>
        <v>2.5499999999999998</v>
      </c>
      <c r="C155">
        <f t="shared" si="17"/>
        <v>362.86539999999997</v>
      </c>
      <c r="D155" s="12">
        <v>0</v>
      </c>
      <c r="E155" s="9">
        <f t="shared" si="18"/>
        <v>0</v>
      </c>
      <c r="F155">
        <f t="shared" si="14"/>
        <v>0</v>
      </c>
      <c r="G155" s="11">
        <v>0.90694399999999997</v>
      </c>
      <c r="H155" s="11">
        <f>SUM(G$2:G155)</f>
        <v>201.640528456</v>
      </c>
      <c r="I155" s="11">
        <v>1</v>
      </c>
      <c r="J155" s="19">
        <f t="shared" si="19"/>
        <v>780.22379999999964</v>
      </c>
      <c r="K155" s="27">
        <v>4.0138999999999996</v>
      </c>
      <c r="L155" s="27">
        <f t="shared" si="20"/>
        <v>-1.1569999999999996</v>
      </c>
      <c r="M155" s="19">
        <f t="shared" si="15"/>
        <v>-4.176004838639412</v>
      </c>
      <c r="N155" s="28">
        <v>0.98027799999999998</v>
      </c>
      <c r="O155" s="19">
        <f>SUM(N$2:N155)</f>
        <v>229.99249779899981</v>
      </c>
      <c r="P155" s="28">
        <v>0</v>
      </c>
    </row>
    <row r="156" spans="1:16">
      <c r="A156">
        <v>154</v>
      </c>
      <c r="B156">
        <f t="shared" si="16"/>
        <v>2.5666666666666669</v>
      </c>
      <c r="C156">
        <f t="shared" si="17"/>
        <v>362.86539999999997</v>
      </c>
      <c r="D156" s="12">
        <v>0</v>
      </c>
      <c r="E156" s="9">
        <f t="shared" si="18"/>
        <v>0</v>
      </c>
      <c r="F156">
        <f t="shared" si="14"/>
        <v>0</v>
      </c>
      <c r="G156" s="11">
        <v>0.90694399999999997</v>
      </c>
      <c r="H156" s="11">
        <f>SUM(G$2:G156)</f>
        <v>202.54747245600001</v>
      </c>
      <c r="I156" s="11">
        <v>1</v>
      </c>
      <c r="J156" s="19">
        <f t="shared" si="19"/>
        <v>783.08069999999964</v>
      </c>
      <c r="K156" s="27">
        <v>2.8569</v>
      </c>
      <c r="L156" s="27">
        <f t="shared" si="20"/>
        <v>-1.0324000000000002</v>
      </c>
      <c r="M156" s="19">
        <f t="shared" si="15"/>
        <v>-2.6283471216612861</v>
      </c>
      <c r="N156" s="28">
        <v>0.98027799999999998</v>
      </c>
      <c r="O156" s="19">
        <f>SUM(N$2:N156)</f>
        <v>230.97277579899981</v>
      </c>
      <c r="P156" s="28">
        <v>0</v>
      </c>
    </row>
    <row r="157" spans="1:16">
      <c r="A157">
        <v>155</v>
      </c>
      <c r="B157">
        <f t="shared" si="16"/>
        <v>2.5833333333333335</v>
      </c>
      <c r="C157">
        <f t="shared" si="17"/>
        <v>362.86539999999997</v>
      </c>
      <c r="D157" s="12">
        <v>0</v>
      </c>
      <c r="E157" s="9">
        <f t="shared" si="18"/>
        <v>0</v>
      </c>
      <c r="F157">
        <f t="shared" si="14"/>
        <v>0</v>
      </c>
      <c r="G157" s="11">
        <v>0.90694399999999997</v>
      </c>
      <c r="H157" s="11">
        <f>SUM(G$2:G157)</f>
        <v>203.45441645600002</v>
      </c>
      <c r="I157" s="11">
        <v>1</v>
      </c>
      <c r="J157" s="19">
        <f t="shared" si="19"/>
        <v>784.90519999999958</v>
      </c>
      <c r="K157" s="27">
        <v>1.8244999999999998</v>
      </c>
      <c r="L157" s="27">
        <f t="shared" si="20"/>
        <v>-0.82769999999999966</v>
      </c>
      <c r="M157" s="19">
        <f t="shared" si="15"/>
        <v>-1.3105509130170736</v>
      </c>
      <c r="N157" s="28">
        <v>0.98027799999999998</v>
      </c>
      <c r="O157" s="19">
        <f>SUM(N$2:N157)</f>
        <v>231.9530537989998</v>
      </c>
      <c r="P157" s="28">
        <v>0</v>
      </c>
    </row>
    <row r="158" spans="1:16">
      <c r="A158">
        <v>156</v>
      </c>
      <c r="B158">
        <f t="shared" si="16"/>
        <v>2.6</v>
      </c>
      <c r="C158">
        <f t="shared" si="17"/>
        <v>362.86539999999997</v>
      </c>
      <c r="D158" s="12">
        <v>0</v>
      </c>
      <c r="E158" s="9">
        <f t="shared" si="18"/>
        <v>0</v>
      </c>
      <c r="F158">
        <f t="shared" si="14"/>
        <v>0</v>
      </c>
      <c r="G158" s="11">
        <v>0.90694399999999997</v>
      </c>
      <c r="H158" s="11">
        <f>SUM(G$2:G158)</f>
        <v>204.36136045600003</v>
      </c>
      <c r="I158" s="11">
        <v>1</v>
      </c>
      <c r="J158" s="19">
        <f t="shared" si="19"/>
        <v>785.90199999999959</v>
      </c>
      <c r="K158" s="27">
        <v>0.99680000000000013</v>
      </c>
      <c r="L158" s="27">
        <f t="shared" si="20"/>
        <v>-0.52510000000000012</v>
      </c>
      <c r="M158" s="19">
        <f t="shared" si="15"/>
        <v>-0.4162687037613183</v>
      </c>
      <c r="N158" s="28">
        <v>0.98027799999999998</v>
      </c>
      <c r="O158" s="19">
        <f>SUM(N$2:N158)</f>
        <v>232.9333317989998</v>
      </c>
      <c r="P158" s="28">
        <v>0</v>
      </c>
    </row>
    <row r="159" spans="1:16">
      <c r="A159">
        <v>157</v>
      </c>
      <c r="B159">
        <f t="shared" si="16"/>
        <v>2.6166666666666667</v>
      </c>
      <c r="C159">
        <f t="shared" si="17"/>
        <v>362.86539999999997</v>
      </c>
      <c r="D159" s="12">
        <v>0</v>
      </c>
      <c r="E159" s="9">
        <f t="shared" si="18"/>
        <v>0</v>
      </c>
      <c r="F159">
        <f t="shared" si="14"/>
        <v>0</v>
      </c>
      <c r="G159" s="11">
        <v>0.90694399999999997</v>
      </c>
      <c r="H159" s="11">
        <f>SUM(G$2:G159)</f>
        <v>205.26830445600004</v>
      </c>
      <c r="I159" s="11">
        <v>1</v>
      </c>
      <c r="J159" s="19">
        <f t="shared" si="19"/>
        <v>786.37369999999964</v>
      </c>
      <c r="K159" s="27">
        <v>0.47170000000000001</v>
      </c>
      <c r="L159" s="27">
        <f t="shared" si="20"/>
        <v>2.1805000000000003</v>
      </c>
      <c r="M159" s="19">
        <f t="shared" si="15"/>
        <v>1.0787907999388304</v>
      </c>
      <c r="N159" s="28">
        <v>1.9691666670000001</v>
      </c>
      <c r="O159" s="19">
        <f>SUM(N$2:N159)</f>
        <v>234.9024984659998</v>
      </c>
      <c r="P159" s="28">
        <v>3</v>
      </c>
    </row>
    <row r="160" spans="1:16">
      <c r="A160">
        <v>158</v>
      </c>
      <c r="B160">
        <f t="shared" si="16"/>
        <v>2.6333333333333333</v>
      </c>
      <c r="C160">
        <f t="shared" si="17"/>
        <v>362.86539999999997</v>
      </c>
      <c r="D160" s="12">
        <v>0</v>
      </c>
      <c r="E160" s="9">
        <f t="shared" si="18"/>
        <v>0</v>
      </c>
      <c r="F160">
        <f t="shared" si="14"/>
        <v>0</v>
      </c>
      <c r="G160" s="11">
        <v>0.90694399999999997</v>
      </c>
      <c r="H160" s="11">
        <f>SUM(G$2:G160)</f>
        <v>206.17524845600005</v>
      </c>
      <c r="I160" s="11">
        <v>1</v>
      </c>
      <c r="J160" s="19">
        <f t="shared" si="19"/>
        <v>789.02589999999964</v>
      </c>
      <c r="K160" s="27">
        <v>2.6522000000000001</v>
      </c>
      <c r="L160" s="27">
        <f t="shared" si="20"/>
        <v>1.8155999999999994</v>
      </c>
      <c r="M160" s="19">
        <f t="shared" si="15"/>
        <v>5.1117113649731483</v>
      </c>
      <c r="N160" s="28">
        <v>2.7366666670000002</v>
      </c>
      <c r="O160" s="19">
        <f>SUM(N$2:N160)</f>
        <v>237.63916513299981</v>
      </c>
      <c r="P160" s="28">
        <v>4</v>
      </c>
    </row>
    <row r="161" spans="1:16">
      <c r="A161">
        <v>159</v>
      </c>
      <c r="B161">
        <f t="shared" si="16"/>
        <v>2.65</v>
      </c>
      <c r="C161">
        <f t="shared" si="17"/>
        <v>362.86539999999997</v>
      </c>
      <c r="D161" s="12">
        <v>0</v>
      </c>
      <c r="E161" s="9">
        <f t="shared" si="18"/>
        <v>0</v>
      </c>
      <c r="F161">
        <f t="shared" si="14"/>
        <v>0</v>
      </c>
      <c r="G161" s="11">
        <v>0.90694399999999997</v>
      </c>
      <c r="H161" s="11">
        <f>SUM(G$2:G161)</f>
        <v>207.08219245600006</v>
      </c>
      <c r="I161" s="11">
        <v>1</v>
      </c>
      <c r="J161" s="19">
        <f t="shared" si="19"/>
        <v>793.49369999999965</v>
      </c>
      <c r="K161" s="27">
        <v>4.4677999999999995</v>
      </c>
      <c r="L161" s="27">
        <f t="shared" si="20"/>
        <v>-0.89889999999999981</v>
      </c>
      <c r="M161" s="19">
        <f t="shared" si="15"/>
        <v>-3.4866229654311698</v>
      </c>
      <c r="N161" s="28">
        <v>0.98027799999999998</v>
      </c>
      <c r="O161" s="19">
        <f>SUM(N$2:N161)</f>
        <v>238.61944313299981</v>
      </c>
      <c r="P161" s="28">
        <v>0</v>
      </c>
    </row>
    <row r="162" spans="1:16">
      <c r="A162">
        <v>160</v>
      </c>
      <c r="B162">
        <f t="shared" si="16"/>
        <v>2.6666666666666665</v>
      </c>
      <c r="C162">
        <f t="shared" si="17"/>
        <v>362.86539999999997</v>
      </c>
      <c r="D162" s="12">
        <v>0</v>
      </c>
      <c r="E162" s="9">
        <f t="shared" si="18"/>
        <v>0</v>
      </c>
      <c r="F162">
        <f t="shared" si="14"/>
        <v>0</v>
      </c>
      <c r="G162" s="11">
        <v>0.90694399999999997</v>
      </c>
      <c r="H162" s="11">
        <f>SUM(G$2:G162)</f>
        <v>207.98913645600007</v>
      </c>
      <c r="I162" s="11">
        <v>1</v>
      </c>
      <c r="J162" s="19">
        <f t="shared" si="19"/>
        <v>797.06259999999963</v>
      </c>
      <c r="K162" s="27">
        <v>3.5688999999999997</v>
      </c>
      <c r="L162" s="27">
        <f t="shared" si="20"/>
        <v>2.7590000000000008</v>
      </c>
      <c r="M162" s="19">
        <f t="shared" si="15"/>
        <v>10.256618533924732</v>
      </c>
      <c r="N162" s="28">
        <v>4.1236111109999998</v>
      </c>
      <c r="O162" s="19">
        <f>SUM(N$2:N162)</f>
        <v>242.74305424399981</v>
      </c>
      <c r="P162" s="28">
        <v>6</v>
      </c>
    </row>
    <row r="163" spans="1:16">
      <c r="A163">
        <v>161</v>
      </c>
      <c r="B163">
        <f t="shared" si="16"/>
        <v>2.6833333333333331</v>
      </c>
      <c r="C163">
        <f t="shared" si="17"/>
        <v>362.86539999999997</v>
      </c>
      <c r="D163" s="12">
        <v>0</v>
      </c>
      <c r="E163" s="9">
        <f t="shared" si="18"/>
        <v>0</v>
      </c>
      <c r="F163">
        <f t="shared" si="14"/>
        <v>0</v>
      </c>
      <c r="G163" s="11">
        <v>0.90694399999999997</v>
      </c>
      <c r="H163" s="11">
        <f>SUM(G$2:G163)</f>
        <v>208.89608045600008</v>
      </c>
      <c r="I163" s="11">
        <v>1</v>
      </c>
      <c r="J163" s="19">
        <f t="shared" si="19"/>
        <v>803.39049999999963</v>
      </c>
      <c r="K163" s="27">
        <v>6.3279000000000005</v>
      </c>
      <c r="L163" s="27">
        <f t="shared" si="20"/>
        <v>0.80989999999999895</v>
      </c>
      <c r="M163" s="19">
        <f t="shared" si="15"/>
        <v>5.9331460103845819</v>
      </c>
      <c r="N163" s="28">
        <v>2.7366666670000002</v>
      </c>
      <c r="O163" s="19">
        <f>SUM(N$2:N163)</f>
        <v>245.47972091099982</v>
      </c>
      <c r="P163" s="28">
        <v>4</v>
      </c>
    </row>
    <row r="164" spans="1:16">
      <c r="A164">
        <v>162</v>
      </c>
      <c r="B164">
        <f t="shared" si="16"/>
        <v>2.7</v>
      </c>
      <c r="C164">
        <f t="shared" si="17"/>
        <v>362.86539999999997</v>
      </c>
      <c r="D164" s="12">
        <v>0</v>
      </c>
      <c r="E164" s="9">
        <f t="shared" si="18"/>
        <v>0</v>
      </c>
      <c r="F164">
        <f t="shared" si="14"/>
        <v>0</v>
      </c>
      <c r="G164" s="11">
        <v>0.90694399999999997</v>
      </c>
      <c r="H164" s="11">
        <f>SUM(G$2:G164)</f>
        <v>209.80302445600009</v>
      </c>
      <c r="I164" s="11">
        <v>1</v>
      </c>
      <c r="J164" s="19">
        <f t="shared" si="19"/>
        <v>810.5282999999996</v>
      </c>
      <c r="K164" s="27">
        <v>7.1377999999999995</v>
      </c>
      <c r="L164" s="27">
        <f t="shared" si="20"/>
        <v>1.0413000000000006</v>
      </c>
      <c r="M164" s="19">
        <f t="shared" si="15"/>
        <v>8.377960914266211</v>
      </c>
      <c r="N164" s="28">
        <v>3.4580555560000001</v>
      </c>
      <c r="O164" s="19">
        <f>SUM(N$2:N164)</f>
        <v>248.93777646699982</v>
      </c>
      <c r="P164" s="28">
        <v>5</v>
      </c>
    </row>
    <row r="165" spans="1:16">
      <c r="A165">
        <v>163</v>
      </c>
      <c r="B165">
        <f t="shared" si="16"/>
        <v>2.7166666666666668</v>
      </c>
      <c r="C165">
        <f t="shared" si="17"/>
        <v>362.86539999999997</v>
      </c>
      <c r="D165" s="12">
        <v>0</v>
      </c>
      <c r="E165" s="9">
        <f t="shared" si="18"/>
        <v>0</v>
      </c>
      <c r="F165">
        <f t="shared" si="14"/>
        <v>0</v>
      </c>
      <c r="G165" s="11">
        <v>0.90694399999999997</v>
      </c>
      <c r="H165" s="11">
        <f>SUM(G$2:G165)</f>
        <v>210.7099684560001</v>
      </c>
      <c r="I165" s="11">
        <v>1</v>
      </c>
      <c r="J165" s="19">
        <f t="shared" si="19"/>
        <v>818.70739999999955</v>
      </c>
      <c r="K165" s="27">
        <v>8.1791</v>
      </c>
      <c r="L165" s="27">
        <f t="shared" si="20"/>
        <v>0.22250000000000014</v>
      </c>
      <c r="M165" s="19">
        <f t="shared" si="15"/>
        <v>2.9581125549613403</v>
      </c>
      <c r="N165" s="28">
        <v>1.9691666670000001</v>
      </c>
      <c r="O165" s="19">
        <f>SUM(N$2:N165)</f>
        <v>250.90694313399982</v>
      </c>
      <c r="P165" s="28">
        <v>3</v>
      </c>
    </row>
    <row r="166" spans="1:16">
      <c r="A166">
        <v>164</v>
      </c>
      <c r="B166">
        <f t="shared" si="16"/>
        <v>2.7333333333333334</v>
      </c>
      <c r="C166">
        <f t="shared" si="17"/>
        <v>362.86539999999997</v>
      </c>
      <c r="D166" s="12">
        <v>0</v>
      </c>
      <c r="E166" s="9">
        <f t="shared" si="18"/>
        <v>0</v>
      </c>
      <c r="F166">
        <f t="shared" si="14"/>
        <v>0</v>
      </c>
      <c r="G166" s="11">
        <v>0.90694399999999997</v>
      </c>
      <c r="H166" s="11">
        <f>SUM(G$2:G166)</f>
        <v>211.61691245600011</v>
      </c>
      <c r="I166" s="11">
        <v>1</v>
      </c>
      <c r="J166" s="19">
        <f t="shared" si="19"/>
        <v>827.10899999999958</v>
      </c>
      <c r="K166" s="27">
        <v>8.4016000000000002</v>
      </c>
      <c r="L166" s="27">
        <f t="shared" si="20"/>
        <v>4.4499999999999318E-2</v>
      </c>
      <c r="M166" s="19">
        <f t="shared" si="15"/>
        <v>1.555952470300568</v>
      </c>
      <c r="N166" s="28">
        <v>1.9691666670000001</v>
      </c>
      <c r="O166" s="19">
        <f>SUM(N$2:N166)</f>
        <v>252.87610980099981</v>
      </c>
      <c r="P166" s="28">
        <v>3</v>
      </c>
    </row>
    <row r="167" spans="1:16">
      <c r="A167">
        <v>165</v>
      </c>
      <c r="B167">
        <f t="shared" si="16"/>
        <v>2.75</v>
      </c>
      <c r="C167">
        <f t="shared" si="17"/>
        <v>362.86539999999997</v>
      </c>
      <c r="D167" s="12">
        <v>0</v>
      </c>
      <c r="E167" s="9">
        <f t="shared" si="18"/>
        <v>0</v>
      </c>
      <c r="F167">
        <f t="shared" si="14"/>
        <v>0</v>
      </c>
      <c r="G167" s="11">
        <v>0.90694399999999997</v>
      </c>
      <c r="H167" s="11">
        <f>SUM(G$2:G167)</f>
        <v>212.52385645600012</v>
      </c>
      <c r="I167" s="11">
        <v>1</v>
      </c>
      <c r="J167" s="19">
        <f t="shared" si="19"/>
        <v>835.55509999999958</v>
      </c>
      <c r="K167" s="27">
        <v>8.4460999999999995</v>
      </c>
      <c r="L167" s="27">
        <f t="shared" si="20"/>
        <v>-4.4499999999999318E-2</v>
      </c>
      <c r="M167" s="19">
        <f t="shared" si="15"/>
        <v>0.81510863459307903</v>
      </c>
      <c r="N167" s="28">
        <v>0.98027799999999998</v>
      </c>
      <c r="O167" s="19">
        <f>SUM(N$2:N167)</f>
        <v>253.85638780099981</v>
      </c>
      <c r="P167" s="28">
        <v>0</v>
      </c>
    </row>
    <row r="168" spans="1:16">
      <c r="A168">
        <v>166</v>
      </c>
      <c r="B168">
        <f t="shared" si="16"/>
        <v>2.7666666666666666</v>
      </c>
      <c r="C168">
        <f t="shared" si="17"/>
        <v>362.86539999999997</v>
      </c>
      <c r="D168" s="12">
        <v>0</v>
      </c>
      <c r="E168" s="9">
        <f t="shared" si="18"/>
        <v>0</v>
      </c>
      <c r="F168">
        <f t="shared" si="14"/>
        <v>0</v>
      </c>
      <c r="G168" s="11">
        <v>0.90694399999999997</v>
      </c>
      <c r="H168" s="11">
        <f>SUM(G$2:G168)</f>
        <v>213.43080045600013</v>
      </c>
      <c r="I168" s="11">
        <v>1</v>
      </c>
      <c r="J168" s="19">
        <f t="shared" si="19"/>
        <v>843.95669999999961</v>
      </c>
      <c r="K168" s="27">
        <v>8.4016000000000002</v>
      </c>
      <c r="L168" s="27">
        <f t="shared" si="20"/>
        <v>-4.4500000000001094E-2</v>
      </c>
      <c r="M168" s="19">
        <f t="shared" si="15"/>
        <v>0.80821007030056469</v>
      </c>
      <c r="N168" s="28">
        <v>0.98027799999999998</v>
      </c>
      <c r="O168" s="19">
        <f>SUM(N$2:N168)</f>
        <v>254.83666580099981</v>
      </c>
      <c r="P168" s="28">
        <v>0</v>
      </c>
    </row>
    <row r="169" spans="1:16">
      <c r="A169">
        <v>167</v>
      </c>
      <c r="B169">
        <f t="shared" si="16"/>
        <v>2.7833333333333332</v>
      </c>
      <c r="C169">
        <f t="shared" si="17"/>
        <v>362.86539999999997</v>
      </c>
      <c r="D169" s="12">
        <v>0</v>
      </c>
      <c r="E169" s="9">
        <f t="shared" si="18"/>
        <v>0</v>
      </c>
      <c r="F169">
        <f t="shared" si="14"/>
        <v>0</v>
      </c>
      <c r="G169" s="11">
        <v>0.90694399999999997</v>
      </c>
      <c r="H169" s="11">
        <f>SUM(G$2:G169)</f>
        <v>214.33774445600014</v>
      </c>
      <c r="I169" s="11">
        <v>1</v>
      </c>
      <c r="J169" s="19">
        <f t="shared" si="19"/>
        <v>852.31379999999956</v>
      </c>
      <c r="K169" s="27">
        <v>8.3570999999999991</v>
      </c>
      <c r="L169" s="27">
        <f t="shared" si="20"/>
        <v>8.9000000000000412E-2</v>
      </c>
      <c r="M169" s="19">
        <f t="shared" si="15"/>
        <v>1.9170229645486341</v>
      </c>
      <c r="N169" s="28">
        <v>1.9691666670000001</v>
      </c>
      <c r="O169" s="19">
        <f>SUM(N$2:N169)</f>
        <v>256.80583246799983</v>
      </c>
      <c r="P169" s="28">
        <v>3</v>
      </c>
    </row>
    <row r="170" spans="1:16">
      <c r="A170">
        <v>168</v>
      </c>
      <c r="B170">
        <f t="shared" si="16"/>
        <v>2.8</v>
      </c>
      <c r="C170">
        <f t="shared" si="17"/>
        <v>362.86539999999997</v>
      </c>
      <c r="D170" s="12">
        <v>0</v>
      </c>
      <c r="E170" s="9">
        <f t="shared" si="18"/>
        <v>0</v>
      </c>
      <c r="F170">
        <f t="shared" si="14"/>
        <v>0</v>
      </c>
      <c r="G170" s="11">
        <v>0.90694399999999997</v>
      </c>
      <c r="H170" s="11">
        <f>SUM(G$2:G170)</f>
        <v>215.24468845600015</v>
      </c>
      <c r="I170" s="11">
        <v>1</v>
      </c>
      <c r="J170" s="19">
        <f t="shared" si="19"/>
        <v>860.75989999999956</v>
      </c>
      <c r="K170" s="27">
        <v>8.4460999999999995</v>
      </c>
      <c r="L170" s="27">
        <f t="shared" si="20"/>
        <v>0</v>
      </c>
      <c r="M170" s="19">
        <f t="shared" si="15"/>
        <v>1.1909600845930732</v>
      </c>
      <c r="N170" s="28">
        <v>1.9691666670000001</v>
      </c>
      <c r="O170" s="19">
        <f>SUM(N$2:N170)</f>
        <v>258.77499913499986</v>
      </c>
      <c r="P170" s="28">
        <v>3</v>
      </c>
    </row>
    <row r="171" spans="1:16">
      <c r="A171">
        <v>169</v>
      </c>
      <c r="B171">
        <f t="shared" si="16"/>
        <v>2.8166666666666669</v>
      </c>
      <c r="C171">
        <f t="shared" si="17"/>
        <v>362.86539999999997</v>
      </c>
      <c r="D171" s="12">
        <v>0</v>
      </c>
      <c r="E171" s="9">
        <f t="shared" si="18"/>
        <v>0.90780000000000005</v>
      </c>
      <c r="F171">
        <f t="shared" si="14"/>
        <v>0</v>
      </c>
      <c r="G171" s="11">
        <v>0.90694399999999997</v>
      </c>
      <c r="H171" s="11">
        <f>SUM(G$2:G171)</f>
        <v>216.15163245600016</v>
      </c>
      <c r="I171" s="11">
        <v>1</v>
      </c>
      <c r="J171" s="19">
        <f t="shared" si="19"/>
        <v>869.20599999999956</v>
      </c>
      <c r="K171" s="27">
        <v>8.4460999999999995</v>
      </c>
      <c r="L171" s="27">
        <f t="shared" si="20"/>
        <v>0.13349999999999973</v>
      </c>
      <c r="M171" s="19">
        <f t="shared" si="15"/>
        <v>2.3185144345930713</v>
      </c>
      <c r="N171" s="28">
        <v>1.9691666670000001</v>
      </c>
      <c r="O171" s="19">
        <f>SUM(N$2:N171)</f>
        <v>260.74416580199988</v>
      </c>
      <c r="P171" s="28">
        <v>3</v>
      </c>
    </row>
    <row r="172" spans="1:16">
      <c r="A172">
        <v>170</v>
      </c>
      <c r="B172">
        <f t="shared" si="16"/>
        <v>2.8333333333333335</v>
      </c>
      <c r="C172">
        <f t="shared" si="17"/>
        <v>363.77319999999997</v>
      </c>
      <c r="D172" s="12">
        <v>0.90780000000000005</v>
      </c>
      <c r="E172" s="9">
        <f t="shared" si="18"/>
        <v>2.2664</v>
      </c>
      <c r="F172">
        <f t="shared" si="14"/>
        <v>2.1548612284342532</v>
      </c>
      <c r="G172" s="11">
        <v>1.9691666670000001</v>
      </c>
      <c r="H172" s="11">
        <f>SUM(G$2:G172)</f>
        <v>218.12079912300015</v>
      </c>
      <c r="I172" s="11">
        <v>3</v>
      </c>
      <c r="J172" s="19">
        <f t="shared" si="19"/>
        <v>877.78559999999959</v>
      </c>
      <c r="K172" s="27">
        <v>8.5795999999999992</v>
      </c>
      <c r="L172" s="27">
        <f t="shared" si="20"/>
        <v>-0.13349999999999973</v>
      </c>
      <c r="M172" s="19">
        <f t="shared" si="15"/>
        <v>7.2453339706455511E-2</v>
      </c>
      <c r="N172" s="28">
        <v>0.98027799999999998</v>
      </c>
      <c r="O172" s="19">
        <f>SUM(N$2:N172)</f>
        <v>261.72444380199988</v>
      </c>
      <c r="P172" s="28">
        <v>0</v>
      </c>
    </row>
    <row r="173" spans="1:16">
      <c r="A173">
        <v>171</v>
      </c>
      <c r="B173">
        <f t="shared" si="16"/>
        <v>2.85</v>
      </c>
      <c r="C173">
        <f t="shared" si="17"/>
        <v>366.94739999999996</v>
      </c>
      <c r="D173" s="12">
        <v>3.1741999999999999</v>
      </c>
      <c r="E173" s="9">
        <f t="shared" si="18"/>
        <v>3.7073</v>
      </c>
      <c r="F173">
        <f t="shared" si="14"/>
        <v>12.12787918911355</v>
      </c>
      <c r="G173" s="11">
        <v>4.9805555559999997</v>
      </c>
      <c r="H173" s="11">
        <f>SUM(G$2:G173)</f>
        <v>223.10135467900017</v>
      </c>
      <c r="I173" s="11">
        <v>7</v>
      </c>
      <c r="J173" s="19">
        <f t="shared" si="19"/>
        <v>886.23169999999959</v>
      </c>
      <c r="K173" s="27">
        <v>8.4460999999999995</v>
      </c>
      <c r="L173" s="27">
        <f t="shared" si="20"/>
        <v>-0.13350000000000151</v>
      </c>
      <c r="M173" s="19">
        <f t="shared" si="15"/>
        <v>6.3405734593060634E-2</v>
      </c>
      <c r="N173" s="28">
        <v>0.98027799999999998</v>
      </c>
      <c r="O173" s="19">
        <f>SUM(N$2:N173)</f>
        <v>262.70472180199988</v>
      </c>
      <c r="P173" s="28">
        <v>0</v>
      </c>
    </row>
    <row r="174" spans="1:16">
      <c r="A174">
        <v>172</v>
      </c>
      <c r="B174">
        <f t="shared" si="16"/>
        <v>2.8666666666666667</v>
      </c>
      <c r="C174">
        <f t="shared" si="17"/>
        <v>373.82889999999998</v>
      </c>
      <c r="D174" s="12">
        <v>6.8815</v>
      </c>
      <c r="E174" s="9">
        <f t="shared" si="18"/>
        <v>0.52960000000000029</v>
      </c>
      <c r="F174">
        <f t="shared" si="14"/>
        <v>4.5452435769129078</v>
      </c>
      <c r="G174" s="11">
        <v>2.7366666670000002</v>
      </c>
      <c r="H174" s="11">
        <f>SUM(G$2:G174)</f>
        <v>225.83802134600018</v>
      </c>
      <c r="I174" s="11">
        <v>4</v>
      </c>
      <c r="J174" s="19">
        <f t="shared" si="19"/>
        <v>894.54429999999957</v>
      </c>
      <c r="K174" s="27">
        <v>8.312599999999998</v>
      </c>
      <c r="L174" s="27">
        <f t="shared" si="20"/>
        <v>0.13350000000000151</v>
      </c>
      <c r="M174" s="19">
        <f t="shared" si="15"/>
        <v>2.2741713912380019</v>
      </c>
      <c r="N174" s="28">
        <v>1.9691666670000001</v>
      </c>
      <c r="O174" s="19">
        <f>SUM(N$2:N174)</f>
        <v>264.67388846899991</v>
      </c>
      <c r="P174" s="28">
        <v>3</v>
      </c>
    </row>
    <row r="175" spans="1:16">
      <c r="A175">
        <v>173</v>
      </c>
      <c r="B175">
        <f t="shared" si="16"/>
        <v>2.8833333333333333</v>
      </c>
      <c r="C175">
        <f t="shared" si="17"/>
        <v>381.23999999999995</v>
      </c>
      <c r="D175" s="12">
        <v>7.4111000000000002</v>
      </c>
      <c r="E175" s="9">
        <f t="shared" si="18"/>
        <v>1.3512000000000013</v>
      </c>
      <c r="F175">
        <f t="shared" si="14"/>
        <v>11.0080018870933</v>
      </c>
      <c r="G175" s="11">
        <v>4.1236111109999998</v>
      </c>
      <c r="H175" s="11">
        <f>SUM(G$2:G175)</f>
        <v>229.96163245700018</v>
      </c>
      <c r="I175" s="11">
        <v>6</v>
      </c>
      <c r="J175" s="19">
        <f t="shared" si="19"/>
        <v>902.99039999999957</v>
      </c>
      <c r="K175" s="27">
        <v>8.4460999999999995</v>
      </c>
      <c r="L175" s="27">
        <f t="shared" si="20"/>
        <v>0.13349999999999973</v>
      </c>
      <c r="M175" s="19">
        <f t="shared" si="15"/>
        <v>2.3185144345930713</v>
      </c>
      <c r="N175" s="28">
        <v>1.9691666670000001</v>
      </c>
      <c r="O175" s="19">
        <f>SUM(N$2:N175)</f>
        <v>266.64305513599993</v>
      </c>
      <c r="P175" s="28">
        <v>3</v>
      </c>
    </row>
    <row r="176" spans="1:16">
      <c r="A176">
        <v>174</v>
      </c>
      <c r="B176">
        <f t="shared" si="16"/>
        <v>2.9</v>
      </c>
      <c r="C176">
        <f t="shared" si="17"/>
        <v>390.00229999999993</v>
      </c>
      <c r="D176" s="12">
        <v>8.7623000000000015</v>
      </c>
      <c r="E176" s="9">
        <f t="shared" si="18"/>
        <v>-0.74650000000000105</v>
      </c>
      <c r="F176">
        <f t="shared" si="14"/>
        <v>-5.2858801729978726</v>
      </c>
      <c r="G176" s="11">
        <v>0.98027799999999998</v>
      </c>
      <c r="H176" s="11">
        <f>SUM(G$2:G176)</f>
        <v>230.94191045700018</v>
      </c>
      <c r="I176" s="11">
        <v>0</v>
      </c>
      <c r="J176" s="19">
        <f t="shared" si="19"/>
        <v>911.5699999999996</v>
      </c>
      <c r="K176" s="27">
        <v>8.5795999999999992</v>
      </c>
      <c r="L176" s="27">
        <f t="shared" si="20"/>
        <v>8.8999999999998636E-2</v>
      </c>
      <c r="M176" s="19">
        <f t="shared" si="15"/>
        <v>1.9814143397064412</v>
      </c>
      <c r="N176" s="28">
        <v>1.9691666670000001</v>
      </c>
      <c r="O176" s="19">
        <f>SUM(N$2:N176)</f>
        <v>268.61222180299995</v>
      </c>
      <c r="P176" s="28">
        <v>3</v>
      </c>
    </row>
    <row r="177" spans="1:16">
      <c r="A177">
        <v>175</v>
      </c>
      <c r="B177">
        <f t="shared" si="16"/>
        <v>2.9166666666666665</v>
      </c>
      <c r="C177">
        <f t="shared" si="17"/>
        <v>398.01809999999995</v>
      </c>
      <c r="D177" s="12">
        <v>8.0158000000000005</v>
      </c>
      <c r="E177" s="9">
        <f t="shared" si="18"/>
        <v>4.4500000000001094E-2</v>
      </c>
      <c r="F177">
        <f t="shared" si="14"/>
        <v>1.4634075016404309</v>
      </c>
      <c r="G177" s="11">
        <v>1.9691666670000001</v>
      </c>
      <c r="H177" s="11">
        <f>SUM(G$2:G177)</f>
        <v>232.91107712400017</v>
      </c>
      <c r="I177" s="11">
        <v>3</v>
      </c>
      <c r="J177" s="19">
        <f t="shared" si="19"/>
        <v>920.23859999999956</v>
      </c>
      <c r="K177" s="27">
        <v>8.6685999999999979</v>
      </c>
      <c r="L177" s="27">
        <f t="shared" si="20"/>
        <v>0</v>
      </c>
      <c r="M177" s="19">
        <f t="shared" si="15"/>
        <v>1.2359394476378165</v>
      </c>
      <c r="N177" s="28">
        <v>1.9691666670000001</v>
      </c>
      <c r="O177" s="19">
        <f>SUM(N$2:N177)</f>
        <v>270.58138846999998</v>
      </c>
      <c r="P177" s="28">
        <v>3</v>
      </c>
    </row>
    <row r="178" spans="1:16">
      <c r="A178">
        <v>176</v>
      </c>
      <c r="B178">
        <f t="shared" si="16"/>
        <v>2.9333333333333331</v>
      </c>
      <c r="C178">
        <f t="shared" si="17"/>
        <v>406.07839999999993</v>
      </c>
      <c r="D178" s="12">
        <v>8.0603000000000016</v>
      </c>
      <c r="E178" s="9">
        <f t="shared" si="18"/>
        <v>0.24549999999999983</v>
      </c>
      <c r="F178">
        <f t="shared" si="14"/>
        <v>3.0940579976188047</v>
      </c>
      <c r="G178" s="11">
        <v>2.7366666670000002</v>
      </c>
      <c r="H178" s="11">
        <f>SUM(G$2:G178)</f>
        <v>235.64774379100018</v>
      </c>
      <c r="I178" s="11">
        <v>4</v>
      </c>
      <c r="J178" s="19">
        <f t="shared" si="19"/>
        <v>928.90719999999953</v>
      </c>
      <c r="K178" s="27">
        <v>8.6685999999999979</v>
      </c>
      <c r="L178" s="27">
        <f t="shared" si="20"/>
        <v>-8.8999999999998636E-2</v>
      </c>
      <c r="M178" s="19">
        <f t="shared" si="15"/>
        <v>0.46443404763782836</v>
      </c>
      <c r="N178" s="28">
        <v>0.98027799999999998</v>
      </c>
      <c r="O178" s="19">
        <f>SUM(N$2:N178)</f>
        <v>271.56166646999998</v>
      </c>
      <c r="P178" s="28">
        <v>0</v>
      </c>
    </row>
    <row r="179" spans="1:16">
      <c r="A179">
        <v>177</v>
      </c>
      <c r="B179">
        <f t="shared" si="16"/>
        <v>2.95</v>
      </c>
      <c r="C179">
        <f t="shared" si="17"/>
        <v>414.38419999999991</v>
      </c>
      <c r="D179" s="12">
        <v>8.3058000000000014</v>
      </c>
      <c r="E179" s="9">
        <f t="shared" si="18"/>
        <v>0.40099999999999802</v>
      </c>
      <c r="F179">
        <f t="shared" si="14"/>
        <v>4.4937234751497384</v>
      </c>
      <c r="G179" s="11">
        <v>2.7366666670000002</v>
      </c>
      <c r="H179" s="11">
        <f>SUM(G$2:G179)</f>
        <v>238.38441045800019</v>
      </c>
      <c r="I179" s="11">
        <v>4</v>
      </c>
      <c r="J179" s="19">
        <f t="shared" si="19"/>
        <v>937.48679999999956</v>
      </c>
      <c r="K179" s="27">
        <v>8.5795999999999992</v>
      </c>
      <c r="L179" s="27">
        <f t="shared" si="20"/>
        <v>0.13349999999999973</v>
      </c>
      <c r="M179" s="19">
        <f t="shared" si="15"/>
        <v>2.3632065397064506</v>
      </c>
      <c r="N179" s="28">
        <v>1.9691666670000001</v>
      </c>
      <c r="O179" s="19">
        <f>SUM(N$2:N179)</f>
        <v>273.530833137</v>
      </c>
      <c r="P179" s="28">
        <v>3</v>
      </c>
    </row>
    <row r="180" spans="1:16">
      <c r="A180">
        <v>178</v>
      </c>
      <c r="B180">
        <f t="shared" si="16"/>
        <v>2.9666666666666668</v>
      </c>
      <c r="C180">
        <f t="shared" si="17"/>
        <v>423.09099999999989</v>
      </c>
      <c r="D180" s="12">
        <v>8.7067999999999994</v>
      </c>
      <c r="E180" s="9">
        <f t="shared" si="18"/>
        <v>-0.65150000000000041</v>
      </c>
      <c r="F180">
        <f t="shared" si="14"/>
        <v>-4.4287193254184105</v>
      </c>
      <c r="G180" s="11">
        <v>0.98027799999999998</v>
      </c>
      <c r="H180" s="11">
        <f>SUM(G$2:G180)</f>
        <v>239.36468845800019</v>
      </c>
      <c r="I180" s="11">
        <v>0</v>
      </c>
      <c r="J180" s="19">
        <f t="shared" si="19"/>
        <v>946.19989999999962</v>
      </c>
      <c r="K180" s="27">
        <v>8.713099999999999</v>
      </c>
      <c r="L180" s="27">
        <f t="shared" si="20"/>
        <v>-4.4500000000001094E-2</v>
      </c>
      <c r="M180" s="19">
        <f t="shared" si="15"/>
        <v>0.8573206612579849</v>
      </c>
      <c r="N180" s="28">
        <v>0.98027799999999998</v>
      </c>
      <c r="O180" s="19">
        <f>SUM(N$2:N180)</f>
        <v>274.511111137</v>
      </c>
      <c r="P180" s="28">
        <v>0</v>
      </c>
    </row>
    <row r="181" spans="1:16">
      <c r="A181">
        <v>179</v>
      </c>
      <c r="B181">
        <f t="shared" si="16"/>
        <v>2.9833333333333334</v>
      </c>
      <c r="C181">
        <f t="shared" si="17"/>
        <v>431.14629999999988</v>
      </c>
      <c r="D181" s="12">
        <v>8.055299999999999</v>
      </c>
      <c r="E181" s="9">
        <f t="shared" si="18"/>
        <v>-1.0999999999999233E-2</v>
      </c>
      <c r="F181">
        <f t="shared" si="14"/>
        <v>1.0256835248303999</v>
      </c>
      <c r="G181" s="11">
        <v>0.98027799999999998</v>
      </c>
      <c r="H181" s="11">
        <f>SUM(G$2:G181)</f>
        <v>240.34496645800019</v>
      </c>
      <c r="I181" s="11">
        <v>0</v>
      </c>
      <c r="J181" s="19">
        <f t="shared" si="19"/>
        <v>954.86849999999959</v>
      </c>
      <c r="K181" s="27">
        <v>8.6685999999999979</v>
      </c>
      <c r="L181" s="27">
        <f t="shared" si="20"/>
        <v>8.9000000000000412E-2</v>
      </c>
      <c r="M181" s="19">
        <f t="shared" si="15"/>
        <v>2.0074448476378199</v>
      </c>
      <c r="N181" s="28">
        <v>1.9691666670000001</v>
      </c>
      <c r="O181" s="19">
        <f>SUM(N$2:N181)</f>
        <v>276.48027780400002</v>
      </c>
      <c r="P181" s="28">
        <v>3</v>
      </c>
    </row>
    <row r="182" spans="1:16">
      <c r="A182">
        <v>180</v>
      </c>
      <c r="B182">
        <f t="shared" si="16"/>
        <v>3</v>
      </c>
      <c r="C182">
        <f t="shared" si="17"/>
        <v>439.1905999999999</v>
      </c>
      <c r="D182" s="12">
        <v>8.0442999999999998</v>
      </c>
      <c r="E182" s="9">
        <f t="shared" si="18"/>
        <v>0.37299999999999933</v>
      </c>
      <c r="F182">
        <f t="shared" si="14"/>
        <v>4.1126998291633257</v>
      </c>
      <c r="G182" s="11">
        <v>2.7366666670000002</v>
      </c>
      <c r="H182" s="11">
        <f>SUM(G$2:G182)</f>
        <v>243.0816331250002</v>
      </c>
      <c r="I182" s="11">
        <v>4</v>
      </c>
      <c r="J182" s="19">
        <f t="shared" si="19"/>
        <v>963.62609999999961</v>
      </c>
      <c r="K182" s="27">
        <v>8.7575999999999983</v>
      </c>
      <c r="L182" s="27">
        <f t="shared" si="20"/>
        <v>0.13349999999999973</v>
      </c>
      <c r="M182" s="19">
        <f t="shared" si="15"/>
        <v>2.4233472161135059</v>
      </c>
      <c r="N182" s="28">
        <v>1.9691666670000001</v>
      </c>
      <c r="O182" s="19">
        <f>SUM(N$2:N182)</f>
        <v>278.44944447100005</v>
      </c>
      <c r="P182" s="28">
        <v>3</v>
      </c>
    </row>
    <row r="183" spans="1:16">
      <c r="A183">
        <v>181</v>
      </c>
      <c r="B183">
        <f t="shared" si="16"/>
        <v>3.0166666666666666</v>
      </c>
      <c r="C183">
        <f t="shared" si="17"/>
        <v>447.60789999999992</v>
      </c>
      <c r="D183" s="12">
        <v>8.4172999999999991</v>
      </c>
      <c r="E183" s="9">
        <f t="shared" si="18"/>
        <v>-0.68499999999999872</v>
      </c>
      <c r="F183">
        <f t="shared" si="14"/>
        <v>-4.5806411211102507</v>
      </c>
      <c r="G183" s="11">
        <v>0.98027799999999998</v>
      </c>
      <c r="H183" s="11">
        <f>SUM(G$2:G183)</f>
        <v>244.06191112500019</v>
      </c>
      <c r="I183" s="11">
        <v>0</v>
      </c>
      <c r="J183" s="19">
        <f t="shared" si="19"/>
        <v>972.51719999999966</v>
      </c>
      <c r="K183" s="27">
        <v>8.891099999999998</v>
      </c>
      <c r="L183" s="27">
        <f t="shared" si="20"/>
        <v>4.4500000000001094E-2</v>
      </c>
      <c r="M183" s="19">
        <f t="shared" si="15"/>
        <v>1.677564389084621</v>
      </c>
      <c r="N183" s="28">
        <v>1.9691666670000001</v>
      </c>
      <c r="O183" s="19">
        <f>SUM(N$2:N183)</f>
        <v>280.41861113800007</v>
      </c>
      <c r="P183" s="28">
        <v>3</v>
      </c>
    </row>
    <row r="184" spans="1:16">
      <c r="A184">
        <v>182</v>
      </c>
      <c r="B184">
        <f t="shared" si="16"/>
        <v>3.0333333333333332</v>
      </c>
      <c r="C184">
        <f t="shared" si="17"/>
        <v>455.34019999999992</v>
      </c>
      <c r="D184" s="12">
        <v>7.7323000000000004</v>
      </c>
      <c r="E184" s="9">
        <f t="shared" si="18"/>
        <v>0.22849999999999948</v>
      </c>
      <c r="F184">
        <f t="shared" si="14"/>
        <v>2.8199283076595321</v>
      </c>
      <c r="G184" s="11">
        <v>1.9691666670000001</v>
      </c>
      <c r="H184" s="11">
        <f>SUM(G$2:G184)</f>
        <v>246.03107779200019</v>
      </c>
      <c r="I184" s="11">
        <v>3</v>
      </c>
      <c r="J184" s="19">
        <f t="shared" si="19"/>
        <v>981.45279999999968</v>
      </c>
      <c r="K184" s="27">
        <v>8.9355999999999991</v>
      </c>
      <c r="L184" s="27">
        <f t="shared" si="20"/>
        <v>0.13349999999999973</v>
      </c>
      <c r="M184" s="19">
        <f t="shared" si="15"/>
        <v>2.4841281698740105</v>
      </c>
      <c r="N184" s="28">
        <v>1.9691666670000001</v>
      </c>
      <c r="O184" s="19">
        <f>SUM(N$2:N184)</f>
        <v>282.3877778050001</v>
      </c>
      <c r="P184" s="28">
        <v>3</v>
      </c>
    </row>
    <row r="185" spans="1:16">
      <c r="A185">
        <v>183</v>
      </c>
      <c r="B185">
        <f t="shared" si="16"/>
        <v>3.05</v>
      </c>
      <c r="C185">
        <f t="shared" si="17"/>
        <v>463.30099999999993</v>
      </c>
      <c r="D185" s="12">
        <v>7.9607999999999999</v>
      </c>
      <c r="E185" s="9">
        <f t="shared" si="18"/>
        <v>0.53499999999999925</v>
      </c>
      <c r="F185">
        <f t="shared" si="14"/>
        <v>5.3552162720849292</v>
      </c>
      <c r="G185" s="11">
        <v>2.7366666670000002</v>
      </c>
      <c r="H185" s="11">
        <f>SUM(G$2:G185)</f>
        <v>248.7677444590002</v>
      </c>
      <c r="I185" s="11">
        <v>4</v>
      </c>
      <c r="J185" s="19">
        <f t="shared" si="19"/>
        <v>990.52189999999973</v>
      </c>
      <c r="K185" s="27">
        <v>9.0690999999999988</v>
      </c>
      <c r="L185" s="27">
        <f t="shared" si="20"/>
        <v>-0.13349999999999973</v>
      </c>
      <c r="M185" s="19">
        <f t="shared" si="15"/>
        <v>0.10869114702888402</v>
      </c>
      <c r="N185" s="28">
        <v>0.98027799999999998</v>
      </c>
      <c r="O185" s="19">
        <f>SUM(N$2:N185)</f>
        <v>283.3680558050001</v>
      </c>
      <c r="P185" s="28">
        <v>0</v>
      </c>
    </row>
    <row r="186" spans="1:16">
      <c r="A186">
        <v>184</v>
      </c>
      <c r="B186">
        <f t="shared" si="16"/>
        <v>3.0666666666666669</v>
      </c>
      <c r="C186">
        <f t="shared" si="17"/>
        <v>471.79679999999991</v>
      </c>
      <c r="D186" s="12">
        <v>8.4957999999999991</v>
      </c>
      <c r="E186" s="9">
        <f t="shared" si="18"/>
        <v>-0.64599999999999902</v>
      </c>
      <c r="F186">
        <f t="shared" si="14"/>
        <v>-4.2873645209938278</v>
      </c>
      <c r="G186" s="11">
        <v>0.98027799999999998</v>
      </c>
      <c r="H186" s="11">
        <f>SUM(G$2:G186)</f>
        <v>249.7480224590002</v>
      </c>
      <c r="I186" s="11">
        <v>0</v>
      </c>
      <c r="J186" s="19">
        <f t="shared" si="19"/>
        <v>999.45749999999975</v>
      </c>
      <c r="K186" s="27">
        <v>8.9355999999999991</v>
      </c>
      <c r="L186" s="27">
        <f t="shared" si="20"/>
        <v>-8.8999999999998636E-2</v>
      </c>
      <c r="M186" s="19">
        <f t="shared" si="15"/>
        <v>0.49595716987402538</v>
      </c>
      <c r="N186" s="28">
        <v>0.98027799999999998</v>
      </c>
      <c r="O186" s="19">
        <f>SUM(N$2:N186)</f>
        <v>284.3483338050001</v>
      </c>
      <c r="P186" s="28">
        <v>0</v>
      </c>
    </row>
    <row r="187" spans="1:16">
      <c r="A187">
        <v>185</v>
      </c>
      <c r="B187">
        <f t="shared" si="16"/>
        <v>3.0833333333333335</v>
      </c>
      <c r="C187">
        <f t="shared" si="17"/>
        <v>479.64659999999992</v>
      </c>
      <c r="D187" s="12">
        <v>7.8498000000000001</v>
      </c>
      <c r="E187" s="9">
        <f t="shared" si="18"/>
        <v>-0.71299999999999919</v>
      </c>
      <c r="F187">
        <f t="shared" si="14"/>
        <v>-4.5217714246159462</v>
      </c>
      <c r="G187" s="11">
        <v>0.98027799999999998</v>
      </c>
      <c r="H187" s="11">
        <f>SUM(G$2:G187)</f>
        <v>250.7283004590002</v>
      </c>
      <c r="I187" s="11">
        <v>0</v>
      </c>
      <c r="J187" s="19">
        <f t="shared" si="19"/>
        <v>1008.3040999999997</v>
      </c>
      <c r="K187" s="27">
        <v>8.8466000000000005</v>
      </c>
      <c r="L187" s="27">
        <f t="shared" si="20"/>
        <v>-0.17800000000000082</v>
      </c>
      <c r="M187" s="19">
        <f t="shared" si="15"/>
        <v>-0.30205894607244416</v>
      </c>
      <c r="N187" s="28">
        <v>0.98027799999999998</v>
      </c>
      <c r="O187" s="19">
        <f>SUM(N$2:N187)</f>
        <v>285.32861180500009</v>
      </c>
      <c r="P187" s="28">
        <v>0</v>
      </c>
    </row>
    <row r="188" spans="1:16">
      <c r="A188">
        <v>186</v>
      </c>
      <c r="B188">
        <f t="shared" si="16"/>
        <v>3.1</v>
      </c>
      <c r="C188">
        <f t="shared" si="17"/>
        <v>486.78339999999992</v>
      </c>
      <c r="D188" s="12">
        <v>7.1368000000000009</v>
      </c>
      <c r="E188" s="9">
        <f t="shared" si="18"/>
        <v>0.25100000000000033</v>
      </c>
      <c r="F188">
        <f t="shared" si="14"/>
        <v>2.7365305374609905</v>
      </c>
      <c r="G188" s="11">
        <v>1.9691666670000001</v>
      </c>
      <c r="H188" s="11">
        <f>SUM(G$2:G188)</f>
        <v>252.69746712600019</v>
      </c>
      <c r="I188" s="11">
        <v>3</v>
      </c>
      <c r="J188" s="19">
        <f t="shared" si="19"/>
        <v>1016.9726999999997</v>
      </c>
      <c r="K188" s="27">
        <v>8.6685999999999996</v>
      </c>
      <c r="L188" s="27">
        <f t="shared" si="20"/>
        <v>0.13350000000000151</v>
      </c>
      <c r="M188" s="19">
        <f t="shared" si="15"/>
        <v>2.3931975476378295</v>
      </c>
      <c r="N188" s="28">
        <v>1.9691666670000001</v>
      </c>
      <c r="O188" s="19">
        <f>SUM(N$2:N188)</f>
        <v>287.29777847200012</v>
      </c>
      <c r="P188" s="28">
        <v>3</v>
      </c>
    </row>
    <row r="189" spans="1:16">
      <c r="A189">
        <v>187</v>
      </c>
      <c r="B189">
        <f t="shared" si="16"/>
        <v>3.1166666666666667</v>
      </c>
      <c r="C189">
        <f t="shared" si="17"/>
        <v>494.17119999999994</v>
      </c>
      <c r="D189" s="12">
        <v>7.3878000000000013</v>
      </c>
      <c r="E189" s="9">
        <f t="shared" si="18"/>
        <v>-0.26749999999999918</v>
      </c>
      <c r="F189">
        <f t="shared" si="14"/>
        <v>-0.98631984737378819</v>
      </c>
      <c r="G189" s="11">
        <v>0.98027799999999998</v>
      </c>
      <c r="H189" s="11">
        <f>SUM(G$2:G189)</f>
        <v>253.67774512600019</v>
      </c>
      <c r="I189" s="11">
        <v>0</v>
      </c>
      <c r="J189" s="19">
        <f t="shared" si="19"/>
        <v>1025.7747999999997</v>
      </c>
      <c r="K189" s="27">
        <v>8.8021000000000011</v>
      </c>
      <c r="L189" s="27">
        <f t="shared" si="20"/>
        <v>0.22250000000000014</v>
      </c>
      <c r="M189" s="19">
        <f t="shared" si="15"/>
        <v>3.2218688883036153</v>
      </c>
      <c r="N189" s="28">
        <v>2.7366666670000002</v>
      </c>
      <c r="O189" s="19">
        <f>SUM(N$2:N189)</f>
        <v>290.03444513900013</v>
      </c>
      <c r="P189" s="28">
        <v>4</v>
      </c>
    </row>
    <row r="190" spans="1:16">
      <c r="A190">
        <v>188</v>
      </c>
      <c r="B190">
        <f t="shared" si="16"/>
        <v>3.1333333333333333</v>
      </c>
      <c r="C190">
        <f t="shared" si="17"/>
        <v>501.29149999999993</v>
      </c>
      <c r="D190" s="12">
        <v>7.1203000000000021</v>
      </c>
      <c r="E190" s="9">
        <f t="shared" si="18"/>
        <v>0.36199999999999921</v>
      </c>
      <c r="F190">
        <f t="shared" si="14"/>
        <v>3.5198401786201874</v>
      </c>
      <c r="G190" s="11">
        <v>2.7366666670000002</v>
      </c>
      <c r="H190" s="11">
        <f>SUM(G$2:G190)</f>
        <v>256.41441179300017</v>
      </c>
      <c r="I190" s="11">
        <v>4</v>
      </c>
      <c r="J190" s="19">
        <f t="shared" si="19"/>
        <v>1034.7993999999997</v>
      </c>
      <c r="K190" s="27">
        <v>9.0246000000000013</v>
      </c>
      <c r="L190" s="27">
        <f t="shared" si="20"/>
        <v>0.17799999999999905</v>
      </c>
      <c r="M190" s="19">
        <f t="shared" si="15"/>
        <v>2.9163569727468865</v>
      </c>
      <c r="N190" s="28">
        <v>1.9691666670000001</v>
      </c>
      <c r="O190" s="19">
        <f>SUM(N$2:N190)</f>
        <v>292.00361180600015</v>
      </c>
      <c r="P190" s="28">
        <v>3</v>
      </c>
    </row>
    <row r="191" spans="1:16">
      <c r="A191">
        <v>189</v>
      </c>
      <c r="B191">
        <f t="shared" si="16"/>
        <v>3.15</v>
      </c>
      <c r="C191">
        <f t="shared" si="17"/>
        <v>508.77379999999994</v>
      </c>
      <c r="D191" s="12">
        <v>7.4823000000000013</v>
      </c>
      <c r="E191" s="9">
        <f t="shared" si="18"/>
        <v>1.7000000000001236E-2</v>
      </c>
      <c r="F191">
        <f t="shared" si="14"/>
        <v>1.1342371704528242</v>
      </c>
      <c r="G191" s="11">
        <v>1.9691666670000001</v>
      </c>
      <c r="H191" s="11">
        <f>SUM(G$2:G191)</f>
        <v>258.38357846000019</v>
      </c>
      <c r="I191" s="11">
        <v>3</v>
      </c>
      <c r="J191" s="19">
        <f t="shared" si="19"/>
        <v>1044.0019999999997</v>
      </c>
      <c r="K191" s="27">
        <v>9.2026000000000003</v>
      </c>
      <c r="L191" s="27">
        <f t="shared" si="20"/>
        <v>4.4500000000001094E-2</v>
      </c>
      <c r="M191" s="19">
        <f t="shared" si="15"/>
        <v>1.7574933744480936</v>
      </c>
      <c r="N191" s="28">
        <v>1.9691666670000001</v>
      </c>
      <c r="O191" s="19">
        <f>SUM(N$2:N191)</f>
        <v>293.97277847300018</v>
      </c>
      <c r="P191" s="28">
        <v>3</v>
      </c>
    </row>
    <row r="192" spans="1:16">
      <c r="A192">
        <v>190</v>
      </c>
      <c r="B192">
        <f t="shared" si="16"/>
        <v>3.1666666666666665</v>
      </c>
      <c r="C192">
        <f t="shared" si="17"/>
        <v>516.27309999999989</v>
      </c>
      <c r="D192" s="12">
        <v>7.4993000000000025</v>
      </c>
      <c r="E192" s="9">
        <f t="shared" si="18"/>
        <v>-0.47350000000000048</v>
      </c>
      <c r="F192">
        <f t="shared" si="14"/>
        <v>-2.5407837480820015</v>
      </c>
      <c r="G192" s="11">
        <v>0.98027799999999998</v>
      </c>
      <c r="H192" s="11">
        <f>SUM(G$2:G192)</f>
        <v>259.36385646000019</v>
      </c>
      <c r="I192" s="11">
        <v>0</v>
      </c>
      <c r="J192" s="19">
        <f t="shared" si="19"/>
        <v>1053.2490999999998</v>
      </c>
      <c r="K192" s="27">
        <v>9.2471000000000014</v>
      </c>
      <c r="L192" s="27">
        <f t="shared" si="20"/>
        <v>-4.4500000000001094E-2</v>
      </c>
      <c r="M192" s="19">
        <f t="shared" si="15"/>
        <v>0.94608560544306808</v>
      </c>
      <c r="N192" s="28">
        <v>0.98027799999999998</v>
      </c>
      <c r="O192" s="19">
        <f>SUM(N$2:N192)</f>
        <v>294.95305647300017</v>
      </c>
      <c r="P192" s="28">
        <v>0</v>
      </c>
    </row>
    <row r="193" spans="1:16">
      <c r="A193">
        <v>191</v>
      </c>
      <c r="B193">
        <f t="shared" si="16"/>
        <v>3.1833333333333331</v>
      </c>
      <c r="C193">
        <f t="shared" si="17"/>
        <v>523.29889999999989</v>
      </c>
      <c r="D193" s="12">
        <v>7.025800000000002</v>
      </c>
      <c r="E193" s="9">
        <f t="shared" si="18"/>
        <v>0.25599999999999934</v>
      </c>
      <c r="F193">
        <f t="shared" si="14"/>
        <v>2.7243634774918801</v>
      </c>
      <c r="G193" s="11">
        <v>1.9691666670000001</v>
      </c>
      <c r="H193" s="11">
        <f>SUM(G$2:G193)</f>
        <v>261.33302312700022</v>
      </c>
      <c r="I193" s="11">
        <v>3</v>
      </c>
      <c r="J193" s="19">
        <f t="shared" si="19"/>
        <v>1062.4516999999998</v>
      </c>
      <c r="K193" s="27">
        <v>9.2026000000000003</v>
      </c>
      <c r="L193" s="27">
        <f t="shared" si="20"/>
        <v>8.8999999999998636E-2</v>
      </c>
      <c r="M193" s="19">
        <f t="shared" si="15"/>
        <v>2.167009074448071</v>
      </c>
      <c r="N193" s="28">
        <v>1.9691666670000001</v>
      </c>
      <c r="O193" s="19">
        <f>SUM(N$2:N193)</f>
        <v>296.9222231400002</v>
      </c>
      <c r="P193" s="28">
        <v>3</v>
      </c>
    </row>
    <row r="194" spans="1:16">
      <c r="A194">
        <v>192</v>
      </c>
      <c r="B194">
        <f t="shared" si="16"/>
        <v>3.2</v>
      </c>
      <c r="C194">
        <f t="shared" si="17"/>
        <v>530.58069999999987</v>
      </c>
      <c r="D194" s="12">
        <v>7.2818000000000014</v>
      </c>
      <c r="E194" s="9">
        <f t="shared" si="18"/>
        <v>0.15599999999999969</v>
      </c>
      <c r="F194">
        <f t="shared" ref="F194:F257" si="21">(R$2*D194+R$3*D194^2+R$4*D194^3+R$5*D194*E194)/R$5</f>
        <v>2.1068580485609538</v>
      </c>
      <c r="G194" s="11">
        <v>1.9691666670000001</v>
      </c>
      <c r="H194" s="11">
        <f>SUM(G$2:G194)</f>
        <v>263.30218979400024</v>
      </c>
      <c r="I194" s="11">
        <v>3</v>
      </c>
      <c r="J194" s="19">
        <f t="shared" si="19"/>
        <v>1071.7432999999999</v>
      </c>
      <c r="K194" s="27">
        <v>9.291599999999999</v>
      </c>
      <c r="L194" s="27">
        <f t="shared" si="20"/>
        <v>-4.4499999999999318E-2</v>
      </c>
      <c r="M194" s="19">
        <f t="shared" ref="M194:M257" si="22">(R$2*K194+R$3*K194^2+R$4*K194^3+R$5*K194*L194)/R$5</f>
        <v>0.95375119086446591</v>
      </c>
      <c r="N194" s="28">
        <v>0.98027799999999998</v>
      </c>
      <c r="O194" s="19">
        <f>SUM(N$2:N194)</f>
        <v>297.9025011400002</v>
      </c>
      <c r="P194" s="28">
        <v>0</v>
      </c>
    </row>
    <row r="195" spans="1:16">
      <c r="A195">
        <v>193</v>
      </c>
      <c r="B195">
        <f t="shared" ref="B195:B258" si="23">A195/60</f>
        <v>3.2166666666666668</v>
      </c>
      <c r="C195">
        <f t="shared" ref="C195:C258" si="24">C194+D195</f>
        <v>538.0184999999999</v>
      </c>
      <c r="D195" s="12">
        <v>7.4378000000000011</v>
      </c>
      <c r="E195" s="9">
        <f t="shared" ref="E195:E258" si="25">D196-D195</f>
        <v>0.40650000000000031</v>
      </c>
      <c r="F195">
        <f t="shared" si="21"/>
        <v>4.0224217604568295</v>
      </c>
      <c r="G195" s="11">
        <v>2.7366666670000002</v>
      </c>
      <c r="H195" s="11">
        <f>SUM(G$2:G195)</f>
        <v>266.03885646100025</v>
      </c>
      <c r="I195" s="11">
        <v>4</v>
      </c>
      <c r="J195" s="19">
        <f t="shared" ref="J195:J258" si="26">J194+K195</f>
        <v>1080.9903999999999</v>
      </c>
      <c r="K195" s="27">
        <v>9.2470999999999997</v>
      </c>
      <c r="L195" s="27">
        <f t="shared" ref="L195:L258" si="27">K196-K195</f>
        <v>-0.17800000000000082</v>
      </c>
      <c r="M195" s="19">
        <f t="shared" si="22"/>
        <v>-0.28840224455692975</v>
      </c>
      <c r="N195" s="28">
        <v>0.98027799999999998</v>
      </c>
      <c r="O195" s="19">
        <f>SUM(N$2:N195)</f>
        <v>298.8827791400002</v>
      </c>
      <c r="P195" s="28">
        <v>0</v>
      </c>
    </row>
    <row r="196" spans="1:16">
      <c r="A196">
        <v>194</v>
      </c>
      <c r="B196">
        <f t="shared" si="23"/>
        <v>3.2333333333333334</v>
      </c>
      <c r="C196">
        <f t="shared" si="24"/>
        <v>545.86279999999988</v>
      </c>
      <c r="D196" s="12">
        <v>7.8443000000000014</v>
      </c>
      <c r="E196" s="9">
        <f t="shared" si="25"/>
        <v>0.18400000000000016</v>
      </c>
      <c r="F196">
        <f t="shared" si="21"/>
        <v>2.5174499590889954</v>
      </c>
      <c r="G196" s="11">
        <v>1.9691666670000001</v>
      </c>
      <c r="H196" s="11">
        <f>SUM(G$2:G196)</f>
        <v>268.00802312800027</v>
      </c>
      <c r="I196" s="11">
        <v>3</v>
      </c>
      <c r="J196" s="19">
        <f t="shared" si="26"/>
        <v>1090.0594999999998</v>
      </c>
      <c r="K196" s="27">
        <v>9.0690999999999988</v>
      </c>
      <c r="L196" s="27">
        <f t="shared" si="27"/>
        <v>8.9000000000000412E-2</v>
      </c>
      <c r="M196" s="19">
        <f t="shared" si="22"/>
        <v>2.1265658970288852</v>
      </c>
      <c r="N196" s="28">
        <v>1.9691666670000001</v>
      </c>
      <c r="O196" s="19">
        <f>SUM(N$2:N196)</f>
        <v>300.85194580700022</v>
      </c>
      <c r="P196" s="28">
        <v>3</v>
      </c>
    </row>
    <row r="197" spans="1:16">
      <c r="A197">
        <v>195</v>
      </c>
      <c r="B197">
        <f t="shared" si="23"/>
        <v>3.25</v>
      </c>
      <c r="C197">
        <f t="shared" si="24"/>
        <v>553.89109999999982</v>
      </c>
      <c r="D197" s="12">
        <v>8.0283000000000015</v>
      </c>
      <c r="E197" s="9">
        <f t="shared" si="25"/>
        <v>-0.60200000000000031</v>
      </c>
      <c r="F197">
        <f t="shared" si="21"/>
        <v>-3.7239342809002149</v>
      </c>
      <c r="G197" s="11">
        <v>0.98027799999999998</v>
      </c>
      <c r="H197" s="11">
        <f>SUM(G$2:G197)</f>
        <v>268.98830112800027</v>
      </c>
      <c r="I197" s="11">
        <v>0</v>
      </c>
      <c r="J197" s="19">
        <f t="shared" si="26"/>
        <v>1099.2175999999999</v>
      </c>
      <c r="K197" s="27">
        <v>9.1580999999999992</v>
      </c>
      <c r="L197" s="27">
        <f t="shared" si="27"/>
        <v>0.13349999999999973</v>
      </c>
      <c r="M197" s="19">
        <f t="shared" si="22"/>
        <v>2.5610219217802195</v>
      </c>
      <c r="N197" s="28">
        <v>1.9691666670000001</v>
      </c>
      <c r="O197" s="19">
        <f>SUM(N$2:N197)</f>
        <v>302.82111247400024</v>
      </c>
      <c r="P197" s="28">
        <v>3</v>
      </c>
    </row>
    <row r="198" spans="1:16">
      <c r="A198">
        <v>196</v>
      </c>
      <c r="B198">
        <f t="shared" si="23"/>
        <v>3.2666666666666666</v>
      </c>
      <c r="C198">
        <f t="shared" si="24"/>
        <v>561.31739999999979</v>
      </c>
      <c r="D198" s="12">
        <v>7.4263000000000012</v>
      </c>
      <c r="E198" s="9">
        <f t="shared" si="25"/>
        <v>0.66300000000000026</v>
      </c>
      <c r="F198">
        <f t="shared" si="21"/>
        <v>5.9205100159966584</v>
      </c>
      <c r="G198" s="11">
        <v>2.7366666670000002</v>
      </c>
      <c r="H198" s="11">
        <f>SUM(G$2:G198)</f>
        <v>271.72496779500028</v>
      </c>
      <c r="I198" s="11">
        <v>4</v>
      </c>
      <c r="J198" s="19">
        <f t="shared" si="26"/>
        <v>1108.5092</v>
      </c>
      <c r="K198" s="27">
        <v>9.291599999999999</v>
      </c>
      <c r="L198" s="27">
        <f t="shared" si="27"/>
        <v>4.4500000000001094E-2</v>
      </c>
      <c r="M198" s="19">
        <f t="shared" si="22"/>
        <v>1.7807035908644697</v>
      </c>
      <c r="N198" s="28">
        <v>1.9691666670000001</v>
      </c>
      <c r="O198" s="19">
        <f>SUM(N$2:N198)</f>
        <v>304.79027914100027</v>
      </c>
      <c r="P198" s="28">
        <v>3</v>
      </c>
    </row>
    <row r="199" spans="1:16">
      <c r="A199">
        <v>197</v>
      </c>
      <c r="B199">
        <f t="shared" si="23"/>
        <v>3.2833333333333332</v>
      </c>
      <c r="C199">
        <f t="shared" si="24"/>
        <v>569.40669999999977</v>
      </c>
      <c r="D199" s="12">
        <v>8.0893000000000015</v>
      </c>
      <c r="E199" s="9">
        <f t="shared" si="25"/>
        <v>5.549999999999855E-2</v>
      </c>
      <c r="F199">
        <f t="shared" si="21"/>
        <v>1.5698024133474071</v>
      </c>
      <c r="G199" s="11">
        <v>1.9691666670000001</v>
      </c>
      <c r="H199" s="11">
        <f>SUM(G$2:G199)</f>
        <v>273.69413446200031</v>
      </c>
      <c r="I199" s="11">
        <v>3</v>
      </c>
      <c r="J199" s="19">
        <f t="shared" si="26"/>
        <v>1117.8453</v>
      </c>
      <c r="K199" s="27">
        <v>9.3361000000000001</v>
      </c>
      <c r="L199" s="27">
        <f t="shared" si="27"/>
        <v>0.13349999999999973</v>
      </c>
      <c r="M199" s="19">
        <f t="shared" si="22"/>
        <v>2.6232847068114808</v>
      </c>
      <c r="N199" s="28">
        <v>1.9691666670000001</v>
      </c>
      <c r="O199" s="19">
        <f>SUM(N$2:N199)</f>
        <v>306.75944580800029</v>
      </c>
      <c r="P199" s="28">
        <v>3</v>
      </c>
    </row>
    <row r="200" spans="1:16">
      <c r="A200">
        <v>198</v>
      </c>
      <c r="B200">
        <f t="shared" si="23"/>
        <v>3.3</v>
      </c>
      <c r="C200">
        <f t="shared" si="24"/>
        <v>577.55149999999981</v>
      </c>
      <c r="D200" s="12">
        <v>8.1448</v>
      </c>
      <c r="E200" s="9">
        <f t="shared" si="25"/>
        <v>0.60699999999999932</v>
      </c>
      <c r="F200">
        <f t="shared" si="21"/>
        <v>6.075485928637498</v>
      </c>
      <c r="G200" s="11">
        <v>3.4580555560000001</v>
      </c>
      <c r="H200" s="11">
        <f>SUM(G$2:G200)</f>
        <v>277.15219001800028</v>
      </c>
      <c r="I200" s="11">
        <v>5</v>
      </c>
      <c r="J200" s="19">
        <f t="shared" si="26"/>
        <v>1127.3148999999999</v>
      </c>
      <c r="K200" s="27">
        <v>9.4695999999999998</v>
      </c>
      <c r="L200" s="27">
        <f t="shared" si="27"/>
        <v>0</v>
      </c>
      <c r="M200" s="19">
        <f t="shared" si="22"/>
        <v>1.4062337987989471</v>
      </c>
      <c r="N200" s="28">
        <v>1.9691666670000001</v>
      </c>
      <c r="O200" s="19">
        <f>SUM(N$2:N200)</f>
        <v>308.72861247500032</v>
      </c>
      <c r="P200" s="28">
        <v>3</v>
      </c>
    </row>
    <row r="201" spans="1:16">
      <c r="A201">
        <v>199</v>
      </c>
      <c r="B201">
        <f t="shared" si="23"/>
        <v>3.3166666666666669</v>
      </c>
      <c r="C201">
        <f t="shared" si="24"/>
        <v>586.30329999999981</v>
      </c>
      <c r="D201" s="12">
        <v>8.7517999999999994</v>
      </c>
      <c r="E201" s="9">
        <f t="shared" si="25"/>
        <v>-9.4500000000000028E-2</v>
      </c>
      <c r="F201">
        <f t="shared" si="21"/>
        <v>0.42596714565414628</v>
      </c>
      <c r="G201" s="11">
        <v>0.98027799999999998</v>
      </c>
      <c r="H201" s="11">
        <f>SUM(G$2:G201)</f>
        <v>278.13246801800028</v>
      </c>
      <c r="I201" s="11">
        <v>0</v>
      </c>
      <c r="J201" s="19">
        <f t="shared" si="26"/>
        <v>1136.7844999999998</v>
      </c>
      <c r="K201" s="27">
        <v>9.4695999999999998</v>
      </c>
      <c r="L201" s="27">
        <f t="shared" si="27"/>
        <v>-8.8999999999998636E-2</v>
      </c>
      <c r="M201" s="19">
        <f t="shared" si="22"/>
        <v>0.56343939879895999</v>
      </c>
      <c r="N201" s="28">
        <v>0.98027799999999998</v>
      </c>
      <c r="O201" s="19">
        <f>SUM(N$2:N201)</f>
        <v>309.70889047500032</v>
      </c>
      <c r="P201" s="28">
        <v>0</v>
      </c>
    </row>
    <row r="202" spans="1:16">
      <c r="A202">
        <v>200</v>
      </c>
      <c r="B202">
        <f t="shared" si="23"/>
        <v>3.3333333333333335</v>
      </c>
      <c r="C202">
        <f t="shared" si="24"/>
        <v>594.96059999999977</v>
      </c>
      <c r="D202" s="12">
        <v>8.6572999999999993</v>
      </c>
      <c r="E202" s="9">
        <f t="shared" si="25"/>
        <v>-0.75800000000000001</v>
      </c>
      <c r="F202">
        <f t="shared" si="21"/>
        <v>-5.328602013537302</v>
      </c>
      <c r="G202" s="11">
        <v>0.98027799999999998</v>
      </c>
      <c r="H202" s="11">
        <f>SUM(G$2:G202)</f>
        <v>279.11274601800028</v>
      </c>
      <c r="I202" s="11">
        <v>0</v>
      </c>
      <c r="J202" s="19">
        <f t="shared" si="26"/>
        <v>1146.1650999999997</v>
      </c>
      <c r="K202" s="27">
        <v>9.3806000000000012</v>
      </c>
      <c r="L202" s="27">
        <f t="shared" si="27"/>
        <v>-8.9000000000000412E-2</v>
      </c>
      <c r="M202" s="19">
        <f t="shared" si="22"/>
        <v>0.55177222938339943</v>
      </c>
      <c r="N202" s="28">
        <v>0.98027799999999998</v>
      </c>
      <c r="O202" s="19">
        <f>SUM(N$2:N202)</f>
        <v>310.68916847500032</v>
      </c>
      <c r="P202" s="28">
        <v>0</v>
      </c>
    </row>
    <row r="203" spans="1:16">
      <c r="A203">
        <v>201</v>
      </c>
      <c r="B203">
        <f t="shared" si="23"/>
        <v>3.35</v>
      </c>
      <c r="C203">
        <f t="shared" si="24"/>
        <v>602.85989999999981</v>
      </c>
      <c r="D203" s="12">
        <v>7.8992999999999993</v>
      </c>
      <c r="E203" s="9">
        <f t="shared" si="25"/>
        <v>-0.23399999999999999</v>
      </c>
      <c r="F203">
        <f t="shared" si="21"/>
        <v>-0.76394019909886712</v>
      </c>
      <c r="G203" s="11">
        <v>0.98027799999999998</v>
      </c>
      <c r="H203" s="11">
        <f>SUM(G$2:G203)</f>
        <v>280.09302401800028</v>
      </c>
      <c r="I203" s="11">
        <v>0</v>
      </c>
      <c r="J203" s="19">
        <f t="shared" si="26"/>
        <v>1155.4566999999997</v>
      </c>
      <c r="K203" s="27">
        <v>9.2916000000000007</v>
      </c>
      <c r="L203" s="27">
        <f t="shared" si="27"/>
        <v>-8.8999999999998636E-2</v>
      </c>
      <c r="M203" s="19">
        <f t="shared" si="22"/>
        <v>0.54027499086447295</v>
      </c>
      <c r="N203" s="28">
        <v>0.98027799999999998</v>
      </c>
      <c r="O203" s="19">
        <f>SUM(N$2:N203)</f>
        <v>311.66944647500031</v>
      </c>
      <c r="P203" s="28">
        <v>0</v>
      </c>
    </row>
    <row r="204" spans="1:16">
      <c r="A204">
        <v>202</v>
      </c>
      <c r="B204">
        <f t="shared" si="23"/>
        <v>3.3666666666666667</v>
      </c>
      <c r="C204">
        <f t="shared" si="24"/>
        <v>610.52519999999981</v>
      </c>
      <c r="D204" s="12">
        <v>7.6652999999999993</v>
      </c>
      <c r="E204" s="9">
        <f t="shared" si="25"/>
        <v>-5.4999999999996163E-3</v>
      </c>
      <c r="F204">
        <f t="shared" si="21"/>
        <v>0.99848458050531741</v>
      </c>
      <c r="G204" s="11">
        <v>0.98027799999999998</v>
      </c>
      <c r="H204" s="11">
        <f>SUM(G$2:G204)</f>
        <v>281.07330201800028</v>
      </c>
      <c r="I204" s="11">
        <v>0</v>
      </c>
      <c r="J204" s="19">
        <f t="shared" si="26"/>
        <v>1164.6592999999998</v>
      </c>
      <c r="K204" s="27">
        <v>9.2026000000000021</v>
      </c>
      <c r="L204" s="27">
        <f t="shared" si="27"/>
        <v>0.13349999999999973</v>
      </c>
      <c r="M204" s="19">
        <f t="shared" si="22"/>
        <v>2.5765247744480817</v>
      </c>
      <c r="N204" s="28">
        <v>1.9691666670000001</v>
      </c>
      <c r="O204" s="19">
        <f>SUM(N$2:N204)</f>
        <v>313.63861314200034</v>
      </c>
      <c r="P204" s="28">
        <v>3</v>
      </c>
    </row>
    <row r="205" spans="1:16">
      <c r="A205">
        <v>203</v>
      </c>
      <c r="B205">
        <f t="shared" si="23"/>
        <v>3.3833333333333333</v>
      </c>
      <c r="C205">
        <f t="shared" si="24"/>
        <v>618.18499999999983</v>
      </c>
      <c r="D205" s="12">
        <v>7.6597999999999997</v>
      </c>
      <c r="E205" s="9">
        <f t="shared" si="25"/>
        <v>0.61849999999999827</v>
      </c>
      <c r="F205">
        <f t="shared" si="21"/>
        <v>5.77721128697371</v>
      </c>
      <c r="G205" s="11">
        <v>2.7366666670000002</v>
      </c>
      <c r="H205" s="11">
        <f>SUM(G$2:G205)</f>
        <v>283.80996868500029</v>
      </c>
      <c r="I205" s="11">
        <v>4</v>
      </c>
      <c r="J205" s="19">
        <f t="shared" si="26"/>
        <v>1173.9953999999998</v>
      </c>
      <c r="K205" s="27">
        <v>9.3361000000000018</v>
      </c>
      <c r="L205" s="27">
        <f t="shared" si="27"/>
        <v>-4.4500000000001094E-2</v>
      </c>
      <c r="M205" s="19">
        <f t="shared" si="22"/>
        <v>0.96145890681147361</v>
      </c>
      <c r="N205" s="28">
        <v>0.98027799999999998</v>
      </c>
      <c r="O205" s="19">
        <f>SUM(N$2:N205)</f>
        <v>314.61889114200034</v>
      </c>
      <c r="P205" s="28">
        <v>0</v>
      </c>
    </row>
    <row r="206" spans="1:16">
      <c r="A206">
        <v>204</v>
      </c>
      <c r="B206">
        <f t="shared" si="23"/>
        <v>3.4</v>
      </c>
      <c r="C206">
        <f t="shared" si="24"/>
        <v>626.46329999999978</v>
      </c>
      <c r="D206" s="12">
        <v>8.278299999999998</v>
      </c>
      <c r="E206" s="9">
        <f t="shared" si="25"/>
        <v>-0.13400000000000034</v>
      </c>
      <c r="F206">
        <f t="shared" si="21"/>
        <v>4.8388920237419419E-2</v>
      </c>
      <c r="G206" s="11">
        <v>0.98027799999999998</v>
      </c>
      <c r="H206" s="11">
        <f>SUM(G$2:G206)</f>
        <v>284.79024668500028</v>
      </c>
      <c r="I206" s="11">
        <v>0</v>
      </c>
      <c r="J206" s="19">
        <f t="shared" si="26"/>
        <v>1183.2869999999998</v>
      </c>
      <c r="K206" s="27">
        <v>9.2916000000000007</v>
      </c>
      <c r="L206" s="27">
        <f t="shared" si="27"/>
        <v>4.4500000000001094E-2</v>
      </c>
      <c r="M206" s="19">
        <f t="shared" si="22"/>
        <v>1.7807035908644706</v>
      </c>
      <c r="N206" s="28">
        <v>1.9691666670000001</v>
      </c>
      <c r="O206" s="19">
        <f>SUM(N$2:N206)</f>
        <v>316.58805780900036</v>
      </c>
      <c r="P206" s="28">
        <v>3</v>
      </c>
    </row>
    <row r="207" spans="1:16">
      <c r="A207">
        <v>205</v>
      </c>
      <c r="B207">
        <f t="shared" si="23"/>
        <v>3.4166666666666665</v>
      </c>
      <c r="C207">
        <f t="shared" si="24"/>
        <v>634.60759999999982</v>
      </c>
      <c r="D207" s="12">
        <v>8.1442999999999977</v>
      </c>
      <c r="E207" s="9">
        <f t="shared" si="25"/>
        <v>1.6500000000000625E-2</v>
      </c>
      <c r="F207">
        <f t="shared" si="21"/>
        <v>1.26587620672667</v>
      </c>
      <c r="G207" s="11">
        <v>1.9691666670000001</v>
      </c>
      <c r="H207" s="11">
        <f>SUM(G$2:G207)</f>
        <v>286.75941335200031</v>
      </c>
      <c r="I207" s="11">
        <v>3</v>
      </c>
      <c r="J207" s="19">
        <f t="shared" si="26"/>
        <v>1192.6230999999998</v>
      </c>
      <c r="K207" s="27">
        <v>9.3361000000000018</v>
      </c>
      <c r="L207" s="27">
        <f t="shared" si="27"/>
        <v>-4.4500000000001094E-2</v>
      </c>
      <c r="M207" s="19">
        <f t="shared" si="22"/>
        <v>0.96145890681147361</v>
      </c>
      <c r="N207" s="28">
        <v>0.98027799999999998</v>
      </c>
      <c r="O207" s="19">
        <f>SUM(N$2:N207)</f>
        <v>317.56833580900036</v>
      </c>
      <c r="P207" s="28">
        <v>0</v>
      </c>
    </row>
    <row r="208" spans="1:16">
      <c r="A208">
        <v>206</v>
      </c>
      <c r="B208">
        <f t="shared" si="23"/>
        <v>3.4333333333333331</v>
      </c>
      <c r="C208">
        <f t="shared" si="24"/>
        <v>642.76839999999982</v>
      </c>
      <c r="D208" s="12">
        <v>8.1607999999999983</v>
      </c>
      <c r="E208" s="9">
        <f t="shared" si="25"/>
        <v>-9.5000000000002416E-2</v>
      </c>
      <c r="F208">
        <f t="shared" si="21"/>
        <v>0.35942513698479334</v>
      </c>
      <c r="G208" s="11">
        <v>0.98027799999999998</v>
      </c>
      <c r="H208" s="11">
        <f>SUM(G$2:G208)</f>
        <v>287.73969135200031</v>
      </c>
      <c r="I208" s="11">
        <v>0</v>
      </c>
      <c r="J208" s="19">
        <f t="shared" si="26"/>
        <v>1201.9146999999998</v>
      </c>
      <c r="K208" s="27">
        <v>9.2916000000000007</v>
      </c>
      <c r="L208" s="27">
        <f t="shared" si="27"/>
        <v>0.22250000000000014</v>
      </c>
      <c r="M208" s="19">
        <f t="shared" si="22"/>
        <v>3.434608390864462</v>
      </c>
      <c r="N208" s="28">
        <v>2.7366666670000002</v>
      </c>
      <c r="O208" s="19">
        <f>SUM(N$2:N208)</f>
        <v>320.30500247600037</v>
      </c>
      <c r="P208" s="28">
        <v>4</v>
      </c>
    </row>
    <row r="209" spans="1:16">
      <c r="A209">
        <v>207</v>
      </c>
      <c r="B209">
        <f t="shared" si="23"/>
        <v>3.45</v>
      </c>
      <c r="C209">
        <f t="shared" si="24"/>
        <v>650.83419999999978</v>
      </c>
      <c r="D209" s="12">
        <v>8.0657999999999959</v>
      </c>
      <c r="E209" s="9">
        <f t="shared" si="25"/>
        <v>0.74650000000000105</v>
      </c>
      <c r="F209">
        <f t="shared" si="21"/>
        <v>7.1374333659717308</v>
      </c>
      <c r="G209" s="11">
        <v>3.4580555560000001</v>
      </c>
      <c r="H209" s="11">
        <f>SUM(G$2:G209)</f>
        <v>291.19774690800028</v>
      </c>
      <c r="I209" s="11">
        <v>5</v>
      </c>
      <c r="J209" s="19">
        <f t="shared" si="26"/>
        <v>1211.4287999999999</v>
      </c>
      <c r="K209" s="27">
        <v>9.5141000000000009</v>
      </c>
      <c r="L209" s="27">
        <f t="shared" si="27"/>
        <v>-8.8999999999998636E-2</v>
      </c>
      <c r="M209" s="19">
        <f t="shared" si="22"/>
        <v>0.56933714784109313</v>
      </c>
      <c r="N209" s="28">
        <v>0.98027799999999998</v>
      </c>
      <c r="O209" s="19">
        <f>SUM(N$2:N209)</f>
        <v>321.28528047600037</v>
      </c>
      <c r="P209" s="28">
        <v>0</v>
      </c>
    </row>
    <row r="210" spans="1:16">
      <c r="A210">
        <v>208</v>
      </c>
      <c r="B210">
        <f t="shared" si="23"/>
        <v>3.4666666666666668</v>
      </c>
      <c r="C210">
        <f t="shared" si="24"/>
        <v>659.64649999999983</v>
      </c>
      <c r="D210" s="12">
        <v>8.8122999999999969</v>
      </c>
      <c r="E210" s="9">
        <f t="shared" si="25"/>
        <v>0.21700000000000053</v>
      </c>
      <c r="F210">
        <f t="shared" si="21"/>
        <v>3.1777837880762903</v>
      </c>
      <c r="G210" s="11">
        <v>2.7366666670000002</v>
      </c>
      <c r="H210" s="11">
        <f>SUM(G$2:G210)</f>
        <v>293.93441357500029</v>
      </c>
      <c r="I210" s="11">
        <v>4</v>
      </c>
      <c r="J210" s="19">
        <f t="shared" si="26"/>
        <v>1220.8538999999998</v>
      </c>
      <c r="K210" s="27">
        <v>9.4251000000000023</v>
      </c>
      <c r="L210" s="27">
        <f t="shared" si="27"/>
        <v>-4.4500000000001094E-2</v>
      </c>
      <c r="M210" s="19">
        <f t="shared" si="22"/>
        <v>0.97700143467946321</v>
      </c>
      <c r="N210" s="28">
        <v>0.98027799999999998</v>
      </c>
      <c r="O210" s="19">
        <f>SUM(N$2:N210)</f>
        <v>322.26555847600036</v>
      </c>
      <c r="P210" s="28">
        <v>0</v>
      </c>
    </row>
    <row r="211" spans="1:16">
      <c r="A211">
        <v>209</v>
      </c>
      <c r="B211">
        <f t="shared" si="23"/>
        <v>3.4833333333333334</v>
      </c>
      <c r="C211">
        <f t="shared" si="24"/>
        <v>668.67579999999987</v>
      </c>
      <c r="D211" s="12">
        <v>9.0292999999999974</v>
      </c>
      <c r="E211" s="9">
        <f t="shared" si="25"/>
        <v>0.47349999999999959</v>
      </c>
      <c r="F211">
        <f t="shared" si="21"/>
        <v>5.5863465836148825</v>
      </c>
      <c r="G211" s="11">
        <v>2.7366666670000002</v>
      </c>
      <c r="H211" s="11">
        <f>SUM(G$2:G211)</f>
        <v>296.6710802420003</v>
      </c>
      <c r="I211" s="11">
        <v>4</v>
      </c>
      <c r="J211" s="19">
        <f t="shared" si="26"/>
        <v>1230.2344999999998</v>
      </c>
      <c r="K211" s="27">
        <v>9.3806000000000012</v>
      </c>
      <c r="L211" s="27">
        <f t="shared" si="27"/>
        <v>0</v>
      </c>
      <c r="M211" s="19">
        <f t="shared" si="22"/>
        <v>1.3866456293834035</v>
      </c>
      <c r="N211" s="28">
        <v>1.9691666670000001</v>
      </c>
      <c r="O211" s="19">
        <f>SUM(N$2:N211)</f>
        <v>324.23472514300039</v>
      </c>
      <c r="P211" s="28">
        <v>3</v>
      </c>
    </row>
    <row r="212" spans="1:16">
      <c r="A212">
        <v>210</v>
      </c>
      <c r="B212">
        <f t="shared" si="23"/>
        <v>3.5</v>
      </c>
      <c r="C212">
        <f t="shared" si="24"/>
        <v>678.17859999999985</v>
      </c>
      <c r="D212" s="12">
        <v>9.502799999999997</v>
      </c>
      <c r="E212" s="9">
        <f t="shared" si="25"/>
        <v>-0.65199999999999925</v>
      </c>
      <c r="F212">
        <f t="shared" si="21"/>
        <v>-4.7822409500790739</v>
      </c>
      <c r="G212" s="11">
        <v>0.98027799999999998</v>
      </c>
      <c r="H212" s="11">
        <f>SUM(G$2:G212)</f>
        <v>297.6513582420003</v>
      </c>
      <c r="I212" s="11">
        <v>0</v>
      </c>
      <c r="J212" s="19">
        <f t="shared" si="26"/>
        <v>1239.6150999999998</v>
      </c>
      <c r="K212" s="27">
        <v>9.3806000000000012</v>
      </c>
      <c r="L212" s="27">
        <f t="shared" si="27"/>
        <v>0</v>
      </c>
      <c r="M212" s="19">
        <f t="shared" si="22"/>
        <v>1.3866456293834035</v>
      </c>
      <c r="N212" s="28">
        <v>1.9691666670000001</v>
      </c>
      <c r="O212" s="19">
        <f>SUM(N$2:N212)</f>
        <v>326.20389181000041</v>
      </c>
      <c r="P212" s="28">
        <v>3</v>
      </c>
    </row>
    <row r="213" spans="1:16">
      <c r="A213">
        <v>211</v>
      </c>
      <c r="B213">
        <f t="shared" si="23"/>
        <v>3.5166666666666666</v>
      </c>
      <c r="C213">
        <f t="shared" si="24"/>
        <v>687.0293999999999</v>
      </c>
      <c r="D213" s="12">
        <v>8.8507999999999978</v>
      </c>
      <c r="E213" s="9">
        <f t="shared" si="25"/>
        <v>6.0999999999999943E-2</v>
      </c>
      <c r="F213">
        <f t="shared" si="21"/>
        <v>1.8134082800129749</v>
      </c>
      <c r="G213" s="11">
        <v>1.9691666670000001</v>
      </c>
      <c r="H213" s="11">
        <f>SUM(G$2:G213)</f>
        <v>299.62052490900032</v>
      </c>
      <c r="I213" s="11">
        <v>3</v>
      </c>
      <c r="J213" s="19">
        <f t="shared" si="26"/>
        <v>1248.9956999999997</v>
      </c>
      <c r="K213" s="27">
        <v>9.3806000000000012</v>
      </c>
      <c r="L213" s="27">
        <f t="shared" si="27"/>
        <v>0.17799999999999905</v>
      </c>
      <c r="M213" s="19">
        <f t="shared" si="22"/>
        <v>3.0563924293833948</v>
      </c>
      <c r="N213" s="28">
        <v>2.7366666670000002</v>
      </c>
      <c r="O213" s="19">
        <f>SUM(N$2:N213)</f>
        <v>328.94055847700042</v>
      </c>
      <c r="P213" s="28">
        <v>4</v>
      </c>
    </row>
    <row r="214" spans="1:16">
      <c r="A214">
        <v>212</v>
      </c>
      <c r="B214">
        <f t="shared" si="23"/>
        <v>3.5333333333333332</v>
      </c>
      <c r="C214">
        <f t="shared" si="24"/>
        <v>695.94119999999987</v>
      </c>
      <c r="D214" s="12">
        <v>8.9117999999999977</v>
      </c>
      <c r="E214" s="9">
        <f t="shared" si="25"/>
        <v>5.5000000000013927E-3</v>
      </c>
      <c r="F214">
        <f t="shared" si="21"/>
        <v>1.3352533905606598</v>
      </c>
      <c r="G214" s="11">
        <v>1.9691666670000001</v>
      </c>
      <c r="H214" s="11">
        <f>SUM(G$2:G214)</f>
        <v>301.58969157600035</v>
      </c>
      <c r="I214" s="11">
        <v>3</v>
      </c>
      <c r="J214" s="19">
        <f t="shared" si="26"/>
        <v>1258.5542999999998</v>
      </c>
      <c r="K214" s="27">
        <v>9.5586000000000002</v>
      </c>
      <c r="L214" s="27">
        <f t="shared" si="27"/>
        <v>-4.4500000000001094E-2</v>
      </c>
      <c r="M214" s="19">
        <f t="shared" si="22"/>
        <v>1.0006356079051157</v>
      </c>
      <c r="N214" s="28">
        <v>0.98027799999999998</v>
      </c>
      <c r="O214" s="19">
        <f>SUM(N$2:N214)</f>
        <v>329.92083647700042</v>
      </c>
      <c r="P214" s="28">
        <v>0</v>
      </c>
    </row>
    <row r="215" spans="1:16">
      <c r="A215">
        <v>213</v>
      </c>
      <c r="B215">
        <f t="shared" si="23"/>
        <v>3.55</v>
      </c>
      <c r="C215">
        <f t="shared" si="24"/>
        <v>704.85849999999982</v>
      </c>
      <c r="D215" s="12">
        <v>8.9172999999999991</v>
      </c>
      <c r="E215" s="9">
        <f t="shared" si="25"/>
        <v>0.25649999999999729</v>
      </c>
      <c r="F215">
        <f t="shared" si="21"/>
        <v>3.574677383403833</v>
      </c>
      <c r="G215" s="11">
        <v>2.7366666670000002</v>
      </c>
      <c r="H215" s="11">
        <f>SUM(G$2:G215)</f>
        <v>304.32635824300036</v>
      </c>
      <c r="I215" s="11">
        <v>4</v>
      </c>
      <c r="J215" s="19">
        <f t="shared" si="26"/>
        <v>1268.0683999999999</v>
      </c>
      <c r="K215" s="27">
        <v>9.5140999999999991</v>
      </c>
      <c r="L215" s="27">
        <f t="shared" si="27"/>
        <v>0.13350000000000151</v>
      </c>
      <c r="M215" s="19">
        <f t="shared" si="22"/>
        <v>2.6862243978410945</v>
      </c>
      <c r="N215" s="28">
        <v>1.9691666670000001</v>
      </c>
      <c r="O215" s="19">
        <f>SUM(N$2:N215)</f>
        <v>331.89000314400045</v>
      </c>
      <c r="P215" s="28">
        <v>3</v>
      </c>
    </row>
    <row r="216" spans="1:16">
      <c r="A216">
        <v>214</v>
      </c>
      <c r="B216">
        <f t="shared" si="23"/>
        <v>3.5666666666666669</v>
      </c>
      <c r="C216">
        <f t="shared" si="24"/>
        <v>714.03229999999985</v>
      </c>
      <c r="D216" s="12">
        <v>9.1737999999999964</v>
      </c>
      <c r="E216" s="9">
        <f t="shared" si="25"/>
        <v>0.48450000000000237</v>
      </c>
      <c r="F216">
        <f t="shared" si="21"/>
        <v>5.7864905088686447</v>
      </c>
      <c r="G216" s="11">
        <v>2.7366666670000002</v>
      </c>
      <c r="H216" s="11">
        <f>SUM(G$2:G216)</f>
        <v>307.06302491000037</v>
      </c>
      <c r="I216" s="11">
        <v>4</v>
      </c>
      <c r="J216" s="19">
        <f t="shared" si="26"/>
        <v>1277.7159999999999</v>
      </c>
      <c r="K216" s="27">
        <v>9.6476000000000006</v>
      </c>
      <c r="L216" s="27">
        <f t="shared" si="27"/>
        <v>0.22250000000000014</v>
      </c>
      <c r="M216" s="19">
        <f t="shared" si="22"/>
        <v>3.5925165654959761</v>
      </c>
      <c r="N216" s="28">
        <v>2.7366666670000002</v>
      </c>
      <c r="O216" s="19">
        <f>SUM(N$2:N216)</f>
        <v>334.62666981100045</v>
      </c>
      <c r="P216" s="28">
        <v>4</v>
      </c>
    </row>
    <row r="217" spans="1:16">
      <c r="A217">
        <v>215</v>
      </c>
      <c r="B217">
        <f t="shared" si="23"/>
        <v>3.5833333333333335</v>
      </c>
      <c r="C217">
        <f t="shared" si="24"/>
        <v>723.6905999999999</v>
      </c>
      <c r="D217" s="12">
        <v>9.6582999999999988</v>
      </c>
      <c r="E217" s="9">
        <f t="shared" si="25"/>
        <v>-0.82450000000000223</v>
      </c>
      <c r="F217">
        <f t="shared" si="21"/>
        <v>-6.5149347346166291</v>
      </c>
      <c r="G217" s="11">
        <v>0.98027799999999998</v>
      </c>
      <c r="H217" s="11">
        <f>SUM(G$2:G217)</f>
        <v>308.04330291000036</v>
      </c>
      <c r="I217" s="11">
        <v>0</v>
      </c>
      <c r="J217" s="19">
        <f t="shared" si="26"/>
        <v>1287.5861</v>
      </c>
      <c r="K217" s="27">
        <v>9.8701000000000008</v>
      </c>
      <c r="L217" s="27">
        <f t="shared" si="27"/>
        <v>0.17799999999999905</v>
      </c>
      <c r="M217" s="19">
        <f t="shared" si="22"/>
        <v>3.2533990293043593</v>
      </c>
      <c r="N217" s="28">
        <v>2.7366666670000002</v>
      </c>
      <c r="O217" s="19">
        <f>SUM(N$2:N217)</f>
        <v>337.36333647800046</v>
      </c>
      <c r="P217" s="28">
        <v>4</v>
      </c>
    </row>
    <row r="218" spans="1:16">
      <c r="A218">
        <v>216</v>
      </c>
      <c r="B218">
        <f t="shared" si="23"/>
        <v>3.6</v>
      </c>
      <c r="C218">
        <f t="shared" si="24"/>
        <v>732.5243999999999</v>
      </c>
      <c r="D218" s="12">
        <v>8.8337999999999965</v>
      </c>
      <c r="E218" s="9">
        <f t="shared" si="25"/>
        <v>0.13350000000000151</v>
      </c>
      <c r="F218">
        <f t="shared" si="21"/>
        <v>2.4492878918112972</v>
      </c>
      <c r="G218" s="11">
        <v>1.9691666670000001</v>
      </c>
      <c r="H218" s="11">
        <f>SUM(G$2:G218)</f>
        <v>310.01246957700039</v>
      </c>
      <c r="I218" s="11">
        <v>3</v>
      </c>
      <c r="J218" s="19">
        <f t="shared" si="26"/>
        <v>1297.6342</v>
      </c>
      <c r="K218" s="27">
        <v>10.0481</v>
      </c>
      <c r="L218" s="27">
        <f t="shared" si="27"/>
        <v>0.13349999999999973</v>
      </c>
      <c r="M218" s="19">
        <f t="shared" si="22"/>
        <v>2.8792176104426033</v>
      </c>
      <c r="N218" s="28">
        <v>1.9691666670000001</v>
      </c>
      <c r="O218" s="19">
        <f>SUM(N$2:N218)</f>
        <v>339.33250314500049</v>
      </c>
      <c r="P218" s="28">
        <v>3</v>
      </c>
    </row>
    <row r="219" spans="1:16">
      <c r="A219">
        <v>217</v>
      </c>
      <c r="B219">
        <f t="shared" si="23"/>
        <v>3.6166666666666667</v>
      </c>
      <c r="C219">
        <f t="shared" si="24"/>
        <v>741.49169999999992</v>
      </c>
      <c r="D219" s="12">
        <v>8.9672999999999981</v>
      </c>
      <c r="E219" s="9">
        <f t="shared" si="25"/>
        <v>0.3620000000000001</v>
      </c>
      <c r="F219">
        <f t="shared" si="21"/>
        <v>4.5440487184619966</v>
      </c>
      <c r="G219" s="11">
        <v>2.7366666670000002</v>
      </c>
      <c r="H219" s="11">
        <f>SUM(G$2:G219)</f>
        <v>312.7491362440004</v>
      </c>
      <c r="I219" s="11">
        <v>4</v>
      </c>
      <c r="J219" s="19">
        <f t="shared" si="26"/>
        <v>1307.8157999999999</v>
      </c>
      <c r="K219" s="27">
        <v>10.1816</v>
      </c>
      <c r="L219" s="27">
        <f t="shared" si="27"/>
        <v>4.4500000000001094E-2</v>
      </c>
      <c r="M219" s="19">
        <f t="shared" si="22"/>
        <v>2.0223069216850278</v>
      </c>
      <c r="N219" s="28">
        <v>1.9691666670000001</v>
      </c>
      <c r="O219" s="19">
        <f>SUM(N$2:N219)</f>
        <v>341.30166981200051</v>
      </c>
      <c r="P219" s="28">
        <v>3</v>
      </c>
    </row>
    <row r="220" spans="1:16">
      <c r="A220">
        <v>218</v>
      </c>
      <c r="B220">
        <f t="shared" si="23"/>
        <v>3.6333333333333333</v>
      </c>
      <c r="C220">
        <f t="shared" si="24"/>
        <v>750.82099999999991</v>
      </c>
      <c r="D220" s="12">
        <v>9.3292999999999981</v>
      </c>
      <c r="E220" s="9">
        <f t="shared" si="25"/>
        <v>-2.4320999999999984</v>
      </c>
      <c r="F220">
        <f t="shared" si="21"/>
        <v>-21.314358315561865</v>
      </c>
      <c r="G220" s="11">
        <v>0.98027799999999998</v>
      </c>
      <c r="H220" s="11">
        <f>SUM(G$2:G220)</f>
        <v>313.7294142440004</v>
      </c>
      <c r="I220" s="11">
        <v>0</v>
      </c>
      <c r="J220" s="19">
        <f t="shared" si="26"/>
        <v>1318.0418999999999</v>
      </c>
      <c r="K220" s="27">
        <v>10.226100000000001</v>
      </c>
      <c r="L220" s="27">
        <f t="shared" si="27"/>
        <v>-0.17799999999999905</v>
      </c>
      <c r="M220" s="19">
        <f t="shared" si="22"/>
        <v>-0.24045252101172185</v>
      </c>
      <c r="N220" s="28">
        <v>0.98027799999999998</v>
      </c>
      <c r="O220" s="19">
        <f>SUM(N$2:N220)</f>
        <v>342.28194781200051</v>
      </c>
      <c r="P220" s="28">
        <v>0</v>
      </c>
    </row>
    <row r="221" spans="1:16">
      <c r="A221">
        <v>219</v>
      </c>
      <c r="B221">
        <f t="shared" si="23"/>
        <v>3.65</v>
      </c>
      <c r="C221">
        <f t="shared" si="24"/>
        <v>757.71819999999991</v>
      </c>
      <c r="D221" s="12">
        <v>6.8971999999999998</v>
      </c>
      <c r="E221" s="9">
        <f t="shared" si="25"/>
        <v>-2.2721</v>
      </c>
      <c r="F221">
        <f t="shared" si="21"/>
        <v>-14.767628262538516</v>
      </c>
      <c r="G221" s="11">
        <v>0.98027799999999998</v>
      </c>
      <c r="H221" s="11">
        <f>SUM(G$2:G221)</f>
        <v>314.70969224400039</v>
      </c>
      <c r="I221" s="11">
        <v>0</v>
      </c>
      <c r="J221" s="19">
        <f t="shared" si="26"/>
        <v>1328.09</v>
      </c>
      <c r="K221" s="27">
        <v>10.048100000000002</v>
      </c>
      <c r="L221" s="27">
        <f t="shared" si="27"/>
        <v>-0.13350000000000151</v>
      </c>
      <c r="M221" s="19">
        <f t="shared" si="22"/>
        <v>0.19637491044259092</v>
      </c>
      <c r="N221" s="28">
        <v>0.98027799999999998</v>
      </c>
      <c r="O221" s="19">
        <f>SUM(N$2:N221)</f>
        <v>343.26222581200051</v>
      </c>
      <c r="P221" s="28">
        <v>0</v>
      </c>
    </row>
    <row r="222" spans="1:16">
      <c r="A222">
        <v>220</v>
      </c>
      <c r="B222">
        <f t="shared" si="23"/>
        <v>3.6666666666666665</v>
      </c>
      <c r="C222">
        <f t="shared" si="24"/>
        <v>762.34329999999989</v>
      </c>
      <c r="D222" s="12">
        <v>4.6250999999999998</v>
      </c>
      <c r="E222" s="9">
        <f t="shared" si="25"/>
        <v>-1.1831999999999998</v>
      </c>
      <c r="F222">
        <f t="shared" si="21"/>
        <v>-4.9211060005498251</v>
      </c>
      <c r="G222" s="11">
        <v>0.98027799999999998</v>
      </c>
      <c r="H222" s="11">
        <f>SUM(G$2:G222)</f>
        <v>315.68997024400039</v>
      </c>
      <c r="I222" s="11">
        <v>0</v>
      </c>
      <c r="J222" s="19">
        <f t="shared" si="26"/>
        <v>1338.0046</v>
      </c>
      <c r="K222" s="27">
        <v>9.9146000000000001</v>
      </c>
      <c r="L222" s="27">
        <f t="shared" si="27"/>
        <v>0</v>
      </c>
      <c r="M222" s="19">
        <f t="shared" si="22"/>
        <v>1.5067729171168718</v>
      </c>
      <c r="N222" s="28">
        <v>1.9691666670000001</v>
      </c>
      <c r="O222" s="19">
        <f>SUM(N$2:N222)</f>
        <v>345.23139247900053</v>
      </c>
      <c r="P222" s="28">
        <v>3</v>
      </c>
    </row>
    <row r="223" spans="1:16">
      <c r="A223">
        <v>221</v>
      </c>
      <c r="B223">
        <f t="shared" si="23"/>
        <v>3.6833333333333331</v>
      </c>
      <c r="C223">
        <f t="shared" si="24"/>
        <v>765.78519999999992</v>
      </c>
      <c r="D223" s="12">
        <v>3.4419</v>
      </c>
      <c r="E223" s="9">
        <f t="shared" si="25"/>
        <v>-2.0267999999999997</v>
      </c>
      <c r="F223">
        <f t="shared" si="21"/>
        <v>-6.5822226391185508</v>
      </c>
      <c r="G223" s="11">
        <v>0.98027799999999998</v>
      </c>
      <c r="H223" s="11">
        <f>SUM(G$2:G223)</f>
        <v>316.67024824400039</v>
      </c>
      <c r="I223" s="11">
        <v>0</v>
      </c>
      <c r="J223" s="19">
        <f t="shared" si="26"/>
        <v>1347.9192</v>
      </c>
      <c r="K223" s="27">
        <v>9.9146000000000001</v>
      </c>
      <c r="L223" s="27">
        <f t="shared" si="27"/>
        <v>0</v>
      </c>
      <c r="M223" s="19">
        <f t="shared" si="22"/>
        <v>1.5067729171168718</v>
      </c>
      <c r="N223" s="28">
        <v>1.9691666670000001</v>
      </c>
      <c r="O223" s="19">
        <f>SUM(N$2:N223)</f>
        <v>347.20055914600056</v>
      </c>
      <c r="P223" s="28">
        <v>3</v>
      </c>
    </row>
    <row r="224" spans="1:16">
      <c r="A224">
        <v>222</v>
      </c>
      <c r="B224">
        <f t="shared" si="23"/>
        <v>3.7</v>
      </c>
      <c r="C224">
        <f t="shared" si="24"/>
        <v>767.20029999999997</v>
      </c>
      <c r="D224" s="12">
        <v>1.4151</v>
      </c>
      <c r="E224" s="9">
        <f t="shared" si="25"/>
        <v>-1.0145999999999999</v>
      </c>
      <c r="F224">
        <f t="shared" si="21"/>
        <v>-1.2823675757300426</v>
      </c>
      <c r="G224" s="11">
        <v>0.98027799999999998</v>
      </c>
      <c r="H224" s="11">
        <f>SUM(G$2:G224)</f>
        <v>317.65052624400039</v>
      </c>
      <c r="I224" s="11">
        <v>0</v>
      </c>
      <c r="J224" s="19">
        <f t="shared" si="26"/>
        <v>1357.8338000000001</v>
      </c>
      <c r="K224" s="27">
        <v>9.9146000000000001</v>
      </c>
      <c r="L224" s="27">
        <f t="shared" si="27"/>
        <v>-0.13349999999999973</v>
      </c>
      <c r="M224" s="19">
        <f t="shared" si="22"/>
        <v>0.18317381711687453</v>
      </c>
      <c r="N224" s="28">
        <v>0.98027799999999998</v>
      </c>
      <c r="O224" s="19">
        <f>SUM(N$2:N224)</f>
        <v>348.18083714600056</v>
      </c>
      <c r="P224" s="28">
        <v>0</v>
      </c>
    </row>
    <row r="225" spans="1:16">
      <c r="A225">
        <v>223</v>
      </c>
      <c r="B225">
        <f t="shared" si="23"/>
        <v>3.7166666666666668</v>
      </c>
      <c r="C225">
        <f t="shared" si="24"/>
        <v>767.60079999999994</v>
      </c>
      <c r="D225" s="12">
        <v>0.40050000000000002</v>
      </c>
      <c r="E225" s="9">
        <f t="shared" si="25"/>
        <v>-0.40050000000000002</v>
      </c>
      <c r="F225">
        <f t="shared" si="21"/>
        <v>-0.11778293014040463</v>
      </c>
      <c r="G225" s="11">
        <v>0.98027799999999998</v>
      </c>
      <c r="H225" s="11">
        <f>SUM(G$2:G225)</f>
        <v>318.63080424400039</v>
      </c>
      <c r="I225" s="11">
        <v>0</v>
      </c>
      <c r="J225" s="19">
        <f t="shared" si="26"/>
        <v>1367.6149</v>
      </c>
      <c r="K225" s="27">
        <v>9.7811000000000003</v>
      </c>
      <c r="L225" s="27">
        <f t="shared" si="27"/>
        <v>-8.9000000000000412E-2</v>
      </c>
      <c r="M225" s="19">
        <f t="shared" si="22"/>
        <v>0.60563303702794546</v>
      </c>
      <c r="N225" s="28">
        <v>0.98027799999999998</v>
      </c>
      <c r="O225" s="19">
        <f>SUM(N$2:N225)</f>
        <v>349.16111514600055</v>
      </c>
      <c r="P225" s="28">
        <v>0</v>
      </c>
    </row>
    <row r="226" spans="1:16">
      <c r="A226">
        <v>224</v>
      </c>
      <c r="B226">
        <f t="shared" si="23"/>
        <v>3.7333333333333334</v>
      </c>
      <c r="C226">
        <f t="shared" si="24"/>
        <v>767.60079999999994</v>
      </c>
      <c r="D226" s="12">
        <v>0</v>
      </c>
      <c r="E226" s="9">
        <f t="shared" si="25"/>
        <v>0</v>
      </c>
      <c r="F226">
        <f t="shared" si="21"/>
        <v>0</v>
      </c>
      <c r="G226" s="11">
        <v>0.90694399999999997</v>
      </c>
      <c r="H226" s="11">
        <f>SUM(G$2:G226)</f>
        <v>319.5377482440004</v>
      </c>
      <c r="I226" s="11">
        <v>1</v>
      </c>
      <c r="J226" s="19">
        <f t="shared" si="26"/>
        <v>1377.307</v>
      </c>
      <c r="K226" s="27">
        <v>9.6920999999999999</v>
      </c>
      <c r="L226" s="27">
        <f t="shared" si="27"/>
        <v>4.4500000000001094E-2</v>
      </c>
      <c r="M226" s="19">
        <f t="shared" si="22"/>
        <v>1.8872553652212947</v>
      </c>
      <c r="N226" s="28">
        <v>1.9691666670000001</v>
      </c>
      <c r="O226" s="19">
        <f>SUM(N$2:N226)</f>
        <v>351.13028181300058</v>
      </c>
      <c r="P226" s="28">
        <v>3</v>
      </c>
    </row>
    <row r="227" spans="1:16">
      <c r="A227">
        <v>225</v>
      </c>
      <c r="B227">
        <f t="shared" si="23"/>
        <v>3.75</v>
      </c>
      <c r="C227">
        <f t="shared" si="24"/>
        <v>767.60079999999994</v>
      </c>
      <c r="D227" s="12">
        <v>0</v>
      </c>
      <c r="E227" s="9">
        <f t="shared" si="25"/>
        <v>0</v>
      </c>
      <c r="F227">
        <f t="shared" si="21"/>
        <v>0</v>
      </c>
      <c r="G227" s="11">
        <v>0.90694399999999997</v>
      </c>
      <c r="H227" s="11">
        <f>SUM(G$2:G227)</f>
        <v>320.44469224400041</v>
      </c>
      <c r="I227" s="11">
        <v>1</v>
      </c>
      <c r="J227" s="19">
        <f t="shared" si="26"/>
        <v>1387.0436</v>
      </c>
      <c r="K227" s="27">
        <v>9.736600000000001</v>
      </c>
      <c r="L227" s="27">
        <f t="shared" si="27"/>
        <v>4.4500000000001094E-2</v>
      </c>
      <c r="M227" s="19">
        <f t="shared" si="22"/>
        <v>1.8993106803655357</v>
      </c>
      <c r="N227" s="28">
        <v>1.9691666670000001</v>
      </c>
      <c r="O227" s="19">
        <f>SUM(N$2:N227)</f>
        <v>353.0994484800006</v>
      </c>
      <c r="P227" s="28">
        <v>3</v>
      </c>
    </row>
    <row r="228" spans="1:16">
      <c r="A228">
        <v>226</v>
      </c>
      <c r="B228">
        <f t="shared" si="23"/>
        <v>3.7666666666666666</v>
      </c>
      <c r="C228">
        <f t="shared" si="24"/>
        <v>767.60079999999994</v>
      </c>
      <c r="D228" s="12">
        <v>0</v>
      </c>
      <c r="E228" s="9">
        <f t="shared" si="25"/>
        <v>0</v>
      </c>
      <c r="F228">
        <f t="shared" si="21"/>
        <v>0</v>
      </c>
      <c r="G228" s="11">
        <v>0.90694399999999997</v>
      </c>
      <c r="H228" s="11">
        <f>SUM(G$2:G228)</f>
        <v>321.35163624400042</v>
      </c>
      <c r="I228" s="11">
        <v>1</v>
      </c>
      <c r="J228" s="19">
        <f t="shared" si="26"/>
        <v>1396.8246999999999</v>
      </c>
      <c r="K228" s="27">
        <v>9.7811000000000021</v>
      </c>
      <c r="L228" s="27">
        <f t="shared" si="27"/>
        <v>-8.9000000000000412E-2</v>
      </c>
      <c r="M228" s="19">
        <f t="shared" si="22"/>
        <v>0.60563303702794558</v>
      </c>
      <c r="N228" s="28">
        <v>0.98027799999999998</v>
      </c>
      <c r="O228" s="19">
        <f>SUM(N$2:N228)</f>
        <v>354.0797264800006</v>
      </c>
      <c r="P228" s="28">
        <v>0</v>
      </c>
    </row>
    <row r="229" spans="1:16">
      <c r="A229">
        <v>227</v>
      </c>
      <c r="B229">
        <f t="shared" si="23"/>
        <v>3.7833333333333332</v>
      </c>
      <c r="C229">
        <f t="shared" si="24"/>
        <v>767.60079999999994</v>
      </c>
      <c r="D229" s="12">
        <v>0</v>
      </c>
      <c r="E229" s="9">
        <f t="shared" si="25"/>
        <v>0</v>
      </c>
      <c r="F229">
        <f t="shared" si="21"/>
        <v>0</v>
      </c>
      <c r="G229" s="11">
        <v>0.90694399999999997</v>
      </c>
      <c r="H229" s="11">
        <f>SUM(G$2:G229)</f>
        <v>322.25858024400043</v>
      </c>
      <c r="I229" s="11">
        <v>1</v>
      </c>
      <c r="J229" s="19">
        <f t="shared" si="26"/>
        <v>1406.5167999999999</v>
      </c>
      <c r="K229" s="27">
        <v>9.6921000000000017</v>
      </c>
      <c r="L229" s="27">
        <f t="shared" si="27"/>
        <v>-0.13349999999999973</v>
      </c>
      <c r="M229" s="19">
        <f t="shared" si="22"/>
        <v>0.16206156522128695</v>
      </c>
      <c r="N229" s="28">
        <v>0.98027799999999998</v>
      </c>
      <c r="O229" s="19">
        <f>SUM(N$2:N229)</f>
        <v>355.0600044800006</v>
      </c>
      <c r="P229" s="28">
        <v>0</v>
      </c>
    </row>
    <row r="230" spans="1:16">
      <c r="A230">
        <v>228</v>
      </c>
      <c r="B230">
        <f t="shared" si="23"/>
        <v>3.8</v>
      </c>
      <c r="C230">
        <f t="shared" si="24"/>
        <v>767.60079999999994</v>
      </c>
      <c r="D230" s="12">
        <v>0</v>
      </c>
      <c r="E230" s="9">
        <f t="shared" si="25"/>
        <v>0.89890000000000003</v>
      </c>
      <c r="F230">
        <f t="shared" si="21"/>
        <v>0</v>
      </c>
      <c r="G230" s="11">
        <v>0.90694399999999997</v>
      </c>
      <c r="H230" s="11">
        <f>SUM(G$2:G230)</f>
        <v>323.16552424400044</v>
      </c>
      <c r="I230" s="11">
        <v>1</v>
      </c>
      <c r="J230" s="19">
        <f t="shared" si="26"/>
        <v>1416.0753999999999</v>
      </c>
      <c r="K230" s="27">
        <v>9.558600000000002</v>
      </c>
      <c r="L230" s="27">
        <f t="shared" si="27"/>
        <v>-4.4500000000001094E-2</v>
      </c>
      <c r="M230" s="19">
        <f t="shared" si="22"/>
        <v>1.000635607905116</v>
      </c>
      <c r="N230" s="28">
        <v>0.98027799999999998</v>
      </c>
      <c r="O230" s="19">
        <f>SUM(N$2:N230)</f>
        <v>356.0402824800006</v>
      </c>
      <c r="P230" s="28">
        <v>0</v>
      </c>
    </row>
    <row r="231" spans="1:16">
      <c r="A231">
        <v>229</v>
      </c>
      <c r="B231">
        <f t="shared" si="23"/>
        <v>3.8166666666666669</v>
      </c>
      <c r="C231">
        <f t="shared" si="24"/>
        <v>768.49969999999996</v>
      </c>
      <c r="D231" s="12">
        <v>0.89890000000000003</v>
      </c>
      <c r="E231" s="9">
        <f t="shared" si="25"/>
        <v>0.99130000000000007</v>
      </c>
      <c r="F231">
        <f t="shared" si="21"/>
        <v>0.98753210465266306</v>
      </c>
      <c r="G231" s="11">
        <v>1.9691666670000001</v>
      </c>
      <c r="H231" s="11">
        <f>SUM(G$2:G231)</f>
        <v>325.13469091100046</v>
      </c>
      <c r="I231" s="11">
        <v>3</v>
      </c>
      <c r="J231" s="19">
        <f t="shared" si="26"/>
        <v>1425.5895</v>
      </c>
      <c r="K231" s="27">
        <v>9.5141000000000009</v>
      </c>
      <c r="L231" s="27">
        <f t="shared" si="27"/>
        <v>-8.8999999999998636E-2</v>
      </c>
      <c r="M231" s="19">
        <f t="shared" si="22"/>
        <v>0.56933714784109313</v>
      </c>
      <c r="N231" s="28">
        <v>0.98027799999999998</v>
      </c>
      <c r="O231" s="19">
        <f>SUM(N$2:N231)</f>
        <v>357.0205604800006</v>
      </c>
      <c r="P231" s="28">
        <v>0</v>
      </c>
    </row>
    <row r="232" spans="1:16">
      <c r="A232">
        <v>230</v>
      </c>
      <c r="B232">
        <f t="shared" si="23"/>
        <v>3.8333333333333335</v>
      </c>
      <c r="C232">
        <f t="shared" si="24"/>
        <v>770.38990000000001</v>
      </c>
      <c r="D232" s="12">
        <v>1.8902000000000001</v>
      </c>
      <c r="E232" s="9">
        <f t="shared" si="25"/>
        <v>1.4996999999999994</v>
      </c>
      <c r="F232">
        <f t="shared" si="21"/>
        <v>3.0418295517532656</v>
      </c>
      <c r="G232" s="11">
        <v>2.7366666670000002</v>
      </c>
      <c r="H232" s="11">
        <f>SUM(G$2:G232)</f>
        <v>327.87135757800047</v>
      </c>
      <c r="I232" s="11">
        <v>4</v>
      </c>
      <c r="J232" s="19">
        <f t="shared" si="26"/>
        <v>1435.0146</v>
      </c>
      <c r="K232" s="27">
        <v>9.4251000000000023</v>
      </c>
      <c r="L232" s="27">
        <f t="shared" si="27"/>
        <v>-0.17800000000000082</v>
      </c>
      <c r="M232" s="19">
        <f t="shared" si="22"/>
        <v>-0.2812494153205346</v>
      </c>
      <c r="N232" s="28">
        <v>0.98027799999999998</v>
      </c>
      <c r="O232" s="19">
        <f>SUM(N$2:N232)</f>
        <v>358.0008384800006</v>
      </c>
      <c r="P232" s="28">
        <v>0</v>
      </c>
    </row>
    <row r="233" spans="1:16">
      <c r="A233">
        <v>231</v>
      </c>
      <c r="B233">
        <f t="shared" si="23"/>
        <v>3.85</v>
      </c>
      <c r="C233">
        <f t="shared" si="24"/>
        <v>773.77980000000002</v>
      </c>
      <c r="D233" s="12">
        <v>3.3898999999999995</v>
      </c>
      <c r="E233" s="9">
        <f t="shared" si="25"/>
        <v>1.3000000000000345E-2</v>
      </c>
      <c r="F233">
        <f t="shared" si="21"/>
        <v>0.43129946219809367</v>
      </c>
      <c r="G233" s="11">
        <v>1.9691666670000001</v>
      </c>
      <c r="H233" s="11">
        <f>SUM(G$2:G233)</f>
        <v>329.84052424500049</v>
      </c>
      <c r="I233" s="11">
        <v>3</v>
      </c>
      <c r="J233" s="19">
        <f t="shared" si="26"/>
        <v>1444.2617</v>
      </c>
      <c r="K233" s="27">
        <v>9.2471000000000014</v>
      </c>
      <c r="L233" s="27">
        <f t="shared" si="27"/>
        <v>0</v>
      </c>
      <c r="M233" s="19">
        <f t="shared" si="22"/>
        <v>1.3575815554430781</v>
      </c>
      <c r="N233" s="28">
        <v>1.9691666670000001</v>
      </c>
      <c r="O233" s="19">
        <f>SUM(N$2:N233)</f>
        <v>359.97000514700062</v>
      </c>
      <c r="P233" s="28">
        <v>3</v>
      </c>
    </row>
    <row r="234" spans="1:16">
      <c r="A234">
        <v>232</v>
      </c>
      <c r="B234">
        <f t="shared" si="23"/>
        <v>3.8666666666666667</v>
      </c>
      <c r="C234">
        <f t="shared" si="24"/>
        <v>777.18270000000007</v>
      </c>
      <c r="D234" s="12">
        <v>3.4028999999999998</v>
      </c>
      <c r="E234" s="9">
        <f t="shared" si="25"/>
        <v>-1.1104000000000003</v>
      </c>
      <c r="F234">
        <f t="shared" si="21"/>
        <v>-3.3897044326759667</v>
      </c>
      <c r="G234" s="11">
        <v>0.98027799999999998</v>
      </c>
      <c r="H234" s="11">
        <f>SUM(G$2:G234)</f>
        <v>330.82080224500049</v>
      </c>
      <c r="I234" s="11">
        <v>0</v>
      </c>
      <c r="J234" s="19">
        <f t="shared" si="26"/>
        <v>1453.5088000000001</v>
      </c>
      <c r="K234" s="27">
        <v>9.2471000000000014</v>
      </c>
      <c r="L234" s="27">
        <f t="shared" si="27"/>
        <v>-4.4499999999999318E-2</v>
      </c>
      <c r="M234" s="19">
        <f t="shared" si="22"/>
        <v>0.94608560544308451</v>
      </c>
      <c r="N234" s="28">
        <v>0.98027799999999998</v>
      </c>
      <c r="O234" s="19">
        <f>SUM(N$2:N234)</f>
        <v>360.95028314700062</v>
      </c>
      <c r="P234" s="28">
        <v>0</v>
      </c>
    </row>
    <row r="235" spans="1:16">
      <c r="A235">
        <v>233</v>
      </c>
      <c r="B235">
        <f t="shared" si="23"/>
        <v>3.8833333333333333</v>
      </c>
      <c r="C235">
        <f t="shared" si="24"/>
        <v>779.47520000000009</v>
      </c>
      <c r="D235" s="12">
        <v>2.2924999999999995</v>
      </c>
      <c r="E235" s="9">
        <f t="shared" si="25"/>
        <v>-1.2956999999999994</v>
      </c>
      <c r="F235">
        <f t="shared" si="21"/>
        <v>-2.7166850849695314</v>
      </c>
      <c r="G235" s="11">
        <v>0.98027799999999998</v>
      </c>
      <c r="H235" s="11">
        <f>SUM(G$2:G235)</f>
        <v>331.80108024500049</v>
      </c>
      <c r="I235" s="11">
        <v>0</v>
      </c>
      <c r="J235" s="19">
        <f t="shared" si="26"/>
        <v>1462.7114000000001</v>
      </c>
      <c r="K235" s="27">
        <v>9.2026000000000021</v>
      </c>
      <c r="L235" s="27">
        <f t="shared" si="27"/>
        <v>-4.4500000000001094E-2</v>
      </c>
      <c r="M235" s="19">
        <f t="shared" si="22"/>
        <v>0.93846197444807378</v>
      </c>
      <c r="N235" s="28">
        <v>0.98027799999999998</v>
      </c>
      <c r="O235" s="19">
        <f>SUM(N$2:N235)</f>
        <v>361.93056114700062</v>
      </c>
      <c r="P235" s="28">
        <v>0</v>
      </c>
    </row>
    <row r="236" spans="1:16">
      <c r="A236">
        <v>234</v>
      </c>
      <c r="B236">
        <f t="shared" si="23"/>
        <v>3.9</v>
      </c>
      <c r="C236">
        <f t="shared" si="24"/>
        <v>780.47200000000009</v>
      </c>
      <c r="D236" s="12">
        <v>0.99680000000000013</v>
      </c>
      <c r="E236" s="9">
        <f t="shared" si="25"/>
        <v>-0.52510000000000012</v>
      </c>
      <c r="F236">
        <f t="shared" si="21"/>
        <v>-0.4162687037613183</v>
      </c>
      <c r="G236" s="11">
        <v>0.98027799999999998</v>
      </c>
      <c r="H236" s="11">
        <f>SUM(G$2:G236)</f>
        <v>332.78135824500049</v>
      </c>
      <c r="I236" s="11">
        <v>0</v>
      </c>
      <c r="J236" s="19">
        <f t="shared" si="26"/>
        <v>1471.8695000000002</v>
      </c>
      <c r="K236" s="27">
        <v>9.158100000000001</v>
      </c>
      <c r="L236" s="27">
        <f t="shared" si="27"/>
        <v>-2.7234000000000007</v>
      </c>
      <c r="M236" s="19">
        <f t="shared" si="22"/>
        <v>-23.602753968219787</v>
      </c>
      <c r="N236" s="28">
        <v>0.98027799999999998</v>
      </c>
      <c r="O236" s="19">
        <f>SUM(N$2:N236)</f>
        <v>362.91083914700062</v>
      </c>
      <c r="P236" s="28">
        <v>0</v>
      </c>
    </row>
    <row r="237" spans="1:16">
      <c r="A237">
        <v>235</v>
      </c>
      <c r="B237">
        <f t="shared" si="23"/>
        <v>3.9166666666666665</v>
      </c>
      <c r="C237">
        <f t="shared" si="24"/>
        <v>780.94370000000015</v>
      </c>
      <c r="D237" s="12">
        <v>0.47170000000000001</v>
      </c>
      <c r="E237" s="9">
        <f t="shared" si="25"/>
        <v>-0.47170000000000001</v>
      </c>
      <c r="F237">
        <f t="shared" si="21"/>
        <v>-0.17225194006116981</v>
      </c>
      <c r="G237" s="11">
        <v>0.98027799999999998</v>
      </c>
      <c r="H237" s="11">
        <f>SUM(G$2:G237)</f>
        <v>333.76163624500049</v>
      </c>
      <c r="I237" s="11">
        <v>0</v>
      </c>
      <c r="J237" s="19">
        <f t="shared" si="26"/>
        <v>1478.3042000000003</v>
      </c>
      <c r="K237" s="27">
        <v>6.4347000000000003</v>
      </c>
      <c r="L237" s="27">
        <f t="shared" si="27"/>
        <v>-1.2192999999999996</v>
      </c>
      <c r="M237" s="19">
        <f t="shared" si="22"/>
        <v>-7.0201582786609533</v>
      </c>
      <c r="N237" s="28">
        <v>0.98027799999999998</v>
      </c>
      <c r="O237" s="19">
        <f>SUM(N$2:N237)</f>
        <v>363.89111714700061</v>
      </c>
      <c r="P237" s="28">
        <v>0</v>
      </c>
    </row>
    <row r="238" spans="1:16">
      <c r="A238">
        <v>236</v>
      </c>
      <c r="B238">
        <f t="shared" si="23"/>
        <v>3.9333333333333331</v>
      </c>
      <c r="C238">
        <f t="shared" si="24"/>
        <v>780.94370000000015</v>
      </c>
      <c r="D238" s="12">
        <v>0</v>
      </c>
      <c r="E238" s="9">
        <f t="shared" si="25"/>
        <v>0</v>
      </c>
      <c r="F238">
        <f t="shared" si="21"/>
        <v>0</v>
      </c>
      <c r="G238" s="11">
        <v>0.90694399999999997</v>
      </c>
      <c r="H238" s="11">
        <f>SUM(G$2:G238)</f>
        <v>334.6685802450005</v>
      </c>
      <c r="I238" s="11">
        <v>1</v>
      </c>
      <c r="J238" s="19">
        <f t="shared" si="26"/>
        <v>1483.5196000000003</v>
      </c>
      <c r="K238" s="27">
        <v>5.2154000000000007</v>
      </c>
      <c r="L238" s="27">
        <f t="shared" si="27"/>
        <v>-1.3706000000000005</v>
      </c>
      <c r="M238" s="19">
        <f t="shared" si="22"/>
        <v>-6.5122935011572221</v>
      </c>
      <c r="N238" s="28">
        <v>0.98027799999999998</v>
      </c>
      <c r="O238" s="19">
        <f>SUM(N$2:N238)</f>
        <v>364.87139514700061</v>
      </c>
      <c r="P238" s="28">
        <v>0</v>
      </c>
    </row>
    <row r="239" spans="1:16">
      <c r="A239">
        <v>237</v>
      </c>
      <c r="B239">
        <f t="shared" si="23"/>
        <v>3.95</v>
      </c>
      <c r="C239">
        <f t="shared" si="24"/>
        <v>780.94370000000015</v>
      </c>
      <c r="D239" s="12">
        <v>0</v>
      </c>
      <c r="E239" s="9">
        <f t="shared" si="25"/>
        <v>0</v>
      </c>
      <c r="F239">
        <f t="shared" si="21"/>
        <v>0</v>
      </c>
      <c r="G239" s="11">
        <v>0.90694399999999997</v>
      </c>
      <c r="H239" s="11">
        <f>SUM(G$2:G239)</f>
        <v>335.57552424500051</v>
      </c>
      <c r="I239" s="11">
        <v>1</v>
      </c>
      <c r="J239" s="19">
        <f t="shared" si="26"/>
        <v>1487.3644000000004</v>
      </c>
      <c r="K239" s="27">
        <v>3.8448000000000002</v>
      </c>
      <c r="L239" s="27">
        <f t="shared" si="27"/>
        <v>2.1894</v>
      </c>
      <c r="M239" s="19">
        <f t="shared" si="22"/>
        <v>8.8635813254862121</v>
      </c>
      <c r="N239" s="28">
        <v>3.4580555560000001</v>
      </c>
      <c r="O239" s="19">
        <f>SUM(N$2:N239)</f>
        <v>368.32945070300059</v>
      </c>
      <c r="P239" s="28">
        <v>5</v>
      </c>
    </row>
    <row r="240" spans="1:16">
      <c r="A240">
        <v>238</v>
      </c>
      <c r="B240">
        <f t="shared" si="23"/>
        <v>3.9666666666666668</v>
      </c>
      <c r="C240">
        <f t="shared" si="24"/>
        <v>780.94370000000015</v>
      </c>
      <c r="D240" s="12">
        <v>0</v>
      </c>
      <c r="E240" s="9">
        <f t="shared" si="25"/>
        <v>0</v>
      </c>
      <c r="F240">
        <f t="shared" si="21"/>
        <v>0</v>
      </c>
      <c r="G240" s="11">
        <v>0.90694399999999997</v>
      </c>
      <c r="H240" s="11">
        <f>SUM(G$2:G240)</f>
        <v>336.48246824500052</v>
      </c>
      <c r="I240" s="11">
        <v>1</v>
      </c>
      <c r="J240" s="19">
        <f t="shared" si="26"/>
        <v>1493.3986000000004</v>
      </c>
      <c r="K240" s="27">
        <v>6.0342000000000002</v>
      </c>
      <c r="L240" s="27">
        <f t="shared" si="27"/>
        <v>0.98789999999999978</v>
      </c>
      <c r="M240" s="19">
        <f t="shared" si="22"/>
        <v>6.7221596218174859</v>
      </c>
      <c r="N240" s="28">
        <v>3.4580555560000001</v>
      </c>
      <c r="O240" s="19">
        <f>SUM(N$2:N240)</f>
        <v>371.78750625900057</v>
      </c>
      <c r="P240" s="28">
        <v>5</v>
      </c>
    </row>
    <row r="241" spans="1:16">
      <c r="A241">
        <v>239</v>
      </c>
      <c r="B241">
        <f t="shared" si="23"/>
        <v>3.9833333333333334</v>
      </c>
      <c r="C241">
        <f t="shared" si="24"/>
        <v>780.94370000000015</v>
      </c>
      <c r="D241" s="12">
        <v>0</v>
      </c>
      <c r="E241" s="9">
        <f t="shared" si="25"/>
        <v>0</v>
      </c>
      <c r="F241">
        <f t="shared" si="21"/>
        <v>0</v>
      </c>
      <c r="G241" s="11">
        <v>0.90694399999999997</v>
      </c>
      <c r="H241" s="11">
        <f>SUM(G$2:G241)</f>
        <v>337.38941224500053</v>
      </c>
      <c r="I241" s="11">
        <v>1</v>
      </c>
      <c r="J241" s="19">
        <f t="shared" si="26"/>
        <v>1500.4207000000004</v>
      </c>
      <c r="K241" s="27">
        <v>7.0221</v>
      </c>
      <c r="L241" s="27">
        <f t="shared" si="27"/>
        <v>-1.4684999999999997</v>
      </c>
      <c r="M241" s="19">
        <f t="shared" si="22"/>
        <v>-9.386839438952018</v>
      </c>
      <c r="N241" s="28">
        <v>0.98027799999999998</v>
      </c>
      <c r="O241" s="19">
        <f>SUM(N$2:N241)</f>
        <v>372.76778425900056</v>
      </c>
      <c r="P241" s="28">
        <v>0</v>
      </c>
    </row>
    <row r="242" spans="1:16">
      <c r="A242">
        <v>240</v>
      </c>
      <c r="B242">
        <f t="shared" si="23"/>
        <v>4</v>
      </c>
      <c r="C242">
        <f t="shared" si="24"/>
        <v>780.94370000000015</v>
      </c>
      <c r="D242" s="12">
        <v>0</v>
      </c>
      <c r="E242" s="9">
        <f t="shared" si="25"/>
        <v>0</v>
      </c>
      <c r="F242">
        <f t="shared" si="21"/>
        <v>0</v>
      </c>
      <c r="G242" s="11">
        <v>0.90694399999999997</v>
      </c>
      <c r="H242" s="11">
        <f>SUM(G$2:G242)</f>
        <v>338.29635624500054</v>
      </c>
      <c r="I242" s="11">
        <v>1</v>
      </c>
      <c r="J242" s="19">
        <f t="shared" si="26"/>
        <v>1505.9743000000003</v>
      </c>
      <c r="K242" s="27">
        <v>5.5536000000000003</v>
      </c>
      <c r="L242" s="27">
        <f t="shared" si="27"/>
        <v>-1.0057</v>
      </c>
      <c r="M242" s="19">
        <f t="shared" si="22"/>
        <v>-4.8988046154879639</v>
      </c>
      <c r="N242" s="28">
        <v>0.98027799999999998</v>
      </c>
      <c r="O242" s="19">
        <f>SUM(N$2:N242)</f>
        <v>373.74806225900056</v>
      </c>
      <c r="P242" s="28">
        <v>0</v>
      </c>
    </row>
    <row r="243" spans="1:16">
      <c r="A243">
        <v>241</v>
      </c>
      <c r="B243">
        <f t="shared" si="23"/>
        <v>4.0166666666666666</v>
      </c>
      <c r="C243">
        <f t="shared" si="24"/>
        <v>780.94370000000015</v>
      </c>
      <c r="D243" s="12">
        <v>0</v>
      </c>
      <c r="E243" s="9">
        <f t="shared" si="25"/>
        <v>0</v>
      </c>
      <c r="F243">
        <f t="shared" si="21"/>
        <v>0</v>
      </c>
      <c r="G243" s="11">
        <v>0.90694399999999997</v>
      </c>
      <c r="H243" s="11">
        <f>SUM(G$2:G243)</f>
        <v>339.20330024500055</v>
      </c>
      <c r="I243" s="11">
        <v>1</v>
      </c>
      <c r="J243" s="19">
        <f t="shared" si="26"/>
        <v>1510.5222000000003</v>
      </c>
      <c r="K243" s="27">
        <v>4.5479000000000003</v>
      </c>
      <c r="L243" s="27">
        <f t="shared" si="27"/>
        <v>-1.6910000000000003</v>
      </c>
      <c r="M243" s="19">
        <f t="shared" si="22"/>
        <v>-7.1499367486425953</v>
      </c>
      <c r="N243" s="28">
        <v>0.98027799999999998</v>
      </c>
      <c r="O243" s="19">
        <f>SUM(N$2:N243)</f>
        <v>374.72834025900056</v>
      </c>
      <c r="P243" s="28">
        <v>0</v>
      </c>
    </row>
    <row r="244" spans="1:16">
      <c r="A244">
        <v>242</v>
      </c>
      <c r="B244">
        <f t="shared" si="23"/>
        <v>4.0333333333333332</v>
      </c>
      <c r="C244">
        <f t="shared" si="24"/>
        <v>780.94370000000015</v>
      </c>
      <c r="D244" s="12">
        <v>0</v>
      </c>
      <c r="E244" s="9">
        <f t="shared" si="25"/>
        <v>0</v>
      </c>
      <c r="F244">
        <f t="shared" si="21"/>
        <v>0</v>
      </c>
      <c r="G244" s="11">
        <v>0.90694399999999997</v>
      </c>
      <c r="H244" s="11">
        <f>SUM(G$2:G244)</f>
        <v>340.11024424500056</v>
      </c>
      <c r="I244" s="11">
        <v>1</v>
      </c>
      <c r="J244" s="19">
        <f t="shared" si="26"/>
        <v>1513.3791000000003</v>
      </c>
      <c r="K244" s="27">
        <v>2.8569</v>
      </c>
      <c r="L244" s="27">
        <f t="shared" si="27"/>
        <v>-1.9223999999999999</v>
      </c>
      <c r="M244" s="19">
        <f t="shared" si="22"/>
        <v>-5.1709881216612859</v>
      </c>
      <c r="N244" s="28">
        <v>0.98027799999999998</v>
      </c>
      <c r="O244" s="19">
        <f>SUM(N$2:N244)</f>
        <v>375.70861825900056</v>
      </c>
      <c r="P244" s="28">
        <v>0</v>
      </c>
    </row>
    <row r="245" spans="1:16">
      <c r="A245">
        <v>243</v>
      </c>
      <c r="B245">
        <f t="shared" si="23"/>
        <v>4.05</v>
      </c>
      <c r="C245">
        <f t="shared" si="24"/>
        <v>780.94370000000015</v>
      </c>
      <c r="D245" s="12">
        <v>0</v>
      </c>
      <c r="E245" s="9">
        <f t="shared" si="25"/>
        <v>0</v>
      </c>
      <c r="F245">
        <f t="shared" si="21"/>
        <v>0</v>
      </c>
      <c r="G245" s="11">
        <v>0.90694399999999997</v>
      </c>
      <c r="H245" s="11">
        <f>SUM(G$2:G245)</f>
        <v>341.01718824500057</v>
      </c>
      <c r="I245" s="11">
        <v>1</v>
      </c>
      <c r="J245" s="19">
        <f t="shared" si="26"/>
        <v>1514.3136000000004</v>
      </c>
      <c r="K245" s="27">
        <v>0.93450000000000011</v>
      </c>
      <c r="L245" s="27">
        <f t="shared" si="27"/>
        <v>-0.80100000000000016</v>
      </c>
      <c r="M245" s="19">
        <f t="shared" si="22"/>
        <v>-0.64819671576352522</v>
      </c>
      <c r="N245" s="28">
        <v>0.98027799999999998</v>
      </c>
      <c r="O245" s="19">
        <f>SUM(N$2:N245)</f>
        <v>376.68889625900056</v>
      </c>
      <c r="P245" s="28">
        <v>0</v>
      </c>
    </row>
    <row r="246" spans="1:16">
      <c r="A246">
        <v>244</v>
      </c>
      <c r="B246">
        <f t="shared" si="23"/>
        <v>4.0666666666666664</v>
      </c>
      <c r="C246">
        <f t="shared" si="24"/>
        <v>780.94370000000015</v>
      </c>
      <c r="D246" s="12">
        <v>0</v>
      </c>
      <c r="E246" s="9">
        <f t="shared" si="25"/>
        <v>0</v>
      </c>
      <c r="F246">
        <f t="shared" si="21"/>
        <v>0</v>
      </c>
      <c r="G246" s="11">
        <v>0.90694399999999997</v>
      </c>
      <c r="H246" s="11">
        <f>SUM(G$2:G246)</f>
        <v>341.92413224500058</v>
      </c>
      <c r="I246" s="11">
        <v>1</v>
      </c>
      <c r="J246" s="19">
        <f t="shared" si="26"/>
        <v>1514.4471000000003</v>
      </c>
      <c r="K246" s="27">
        <v>0.13350000000000001</v>
      </c>
      <c r="L246" s="27">
        <f t="shared" si="27"/>
        <v>-0.13350000000000001</v>
      </c>
      <c r="M246" s="19">
        <f t="shared" si="22"/>
        <v>-3.6710652987919415E-3</v>
      </c>
      <c r="N246" s="28">
        <v>0.98027799999999998</v>
      </c>
      <c r="O246" s="19">
        <f>SUM(N$2:N246)</f>
        <v>377.66917425900056</v>
      </c>
      <c r="P246" s="28">
        <v>0</v>
      </c>
    </row>
    <row r="247" spans="1:16">
      <c r="A247">
        <v>245</v>
      </c>
      <c r="B247">
        <f t="shared" si="23"/>
        <v>4.083333333333333</v>
      </c>
      <c r="C247">
        <f t="shared" si="24"/>
        <v>780.94370000000015</v>
      </c>
      <c r="D247" s="12">
        <v>0</v>
      </c>
      <c r="E247" s="9">
        <f t="shared" si="25"/>
        <v>0</v>
      </c>
      <c r="F247">
        <f t="shared" si="21"/>
        <v>0</v>
      </c>
      <c r="G247" s="11">
        <v>0.90694399999999997</v>
      </c>
      <c r="H247" s="11">
        <f>SUM(G$2:G247)</f>
        <v>342.83107624500059</v>
      </c>
      <c r="I247" s="11">
        <v>1</v>
      </c>
      <c r="J247" s="19">
        <f t="shared" si="26"/>
        <v>1514.4471000000003</v>
      </c>
      <c r="K247" s="27">
        <v>0</v>
      </c>
      <c r="L247" s="27">
        <f t="shared" si="27"/>
        <v>0</v>
      </c>
      <c r="M247" s="19">
        <f t="shared" si="22"/>
        <v>0</v>
      </c>
      <c r="N247" s="28">
        <v>0.90694399999999997</v>
      </c>
      <c r="O247" s="19">
        <f>SUM(N$2:N247)</f>
        <v>378.57611825900057</v>
      </c>
      <c r="P247" s="28">
        <v>1</v>
      </c>
    </row>
    <row r="248" spans="1:16">
      <c r="A248">
        <v>246</v>
      </c>
      <c r="B248">
        <f t="shared" si="23"/>
        <v>4.0999999999999996</v>
      </c>
      <c r="C248">
        <f t="shared" si="24"/>
        <v>780.94370000000015</v>
      </c>
      <c r="D248" s="12">
        <v>0</v>
      </c>
      <c r="E248" s="9">
        <f t="shared" si="25"/>
        <v>0</v>
      </c>
      <c r="F248">
        <f t="shared" si="21"/>
        <v>0</v>
      </c>
      <c r="G248" s="11">
        <v>0.90694399999999997</v>
      </c>
      <c r="H248" s="11">
        <f>SUM(G$2:G248)</f>
        <v>343.7380202450006</v>
      </c>
      <c r="I248" s="11">
        <v>1</v>
      </c>
      <c r="J248" s="19">
        <f t="shared" si="26"/>
        <v>1514.4471000000003</v>
      </c>
      <c r="K248" s="27">
        <v>0</v>
      </c>
      <c r="L248" s="27">
        <f t="shared" si="27"/>
        <v>0</v>
      </c>
      <c r="M248" s="19">
        <f t="shared" si="22"/>
        <v>0</v>
      </c>
      <c r="N248" s="28">
        <v>0.90694399999999997</v>
      </c>
      <c r="O248" s="19">
        <f>SUM(N$2:N248)</f>
        <v>379.48306225900058</v>
      </c>
      <c r="P248" s="28">
        <v>1</v>
      </c>
    </row>
    <row r="249" spans="1:16">
      <c r="A249">
        <v>247</v>
      </c>
      <c r="B249">
        <f t="shared" si="23"/>
        <v>4.1166666666666663</v>
      </c>
      <c r="C249">
        <f t="shared" si="24"/>
        <v>780.94370000000015</v>
      </c>
      <c r="D249" s="12">
        <v>0</v>
      </c>
      <c r="E249" s="9">
        <f t="shared" si="25"/>
        <v>0</v>
      </c>
      <c r="F249">
        <f t="shared" si="21"/>
        <v>0</v>
      </c>
      <c r="G249" s="11">
        <v>0.90694399999999997</v>
      </c>
      <c r="H249" s="11">
        <f>SUM(G$2:G249)</f>
        <v>344.64496424500061</v>
      </c>
      <c r="I249" s="11">
        <v>1</v>
      </c>
      <c r="J249" s="19">
        <f t="shared" si="26"/>
        <v>1514.4471000000003</v>
      </c>
      <c r="K249" s="27">
        <v>0</v>
      </c>
      <c r="L249" s="27">
        <f t="shared" si="27"/>
        <v>0</v>
      </c>
      <c r="M249" s="19">
        <f t="shared" si="22"/>
        <v>0</v>
      </c>
      <c r="N249" s="28">
        <v>0.90694399999999997</v>
      </c>
      <c r="O249" s="19">
        <f>SUM(N$2:N249)</f>
        <v>380.39000625900059</v>
      </c>
      <c r="P249" s="28">
        <v>1</v>
      </c>
    </row>
    <row r="250" spans="1:16">
      <c r="A250">
        <v>248</v>
      </c>
      <c r="B250">
        <f t="shared" si="23"/>
        <v>4.1333333333333337</v>
      </c>
      <c r="C250">
        <f t="shared" si="24"/>
        <v>780.94370000000015</v>
      </c>
      <c r="D250" s="12">
        <v>0</v>
      </c>
      <c r="E250" s="9">
        <f t="shared" si="25"/>
        <v>0</v>
      </c>
      <c r="F250">
        <f t="shared" si="21"/>
        <v>0</v>
      </c>
      <c r="G250" s="11">
        <v>0.90694399999999997</v>
      </c>
      <c r="H250" s="11">
        <f>SUM(G$2:G250)</f>
        <v>345.55190824500062</v>
      </c>
      <c r="I250" s="11">
        <v>1</v>
      </c>
      <c r="J250" s="19">
        <f t="shared" si="26"/>
        <v>1514.4471000000003</v>
      </c>
      <c r="K250" s="27">
        <v>0</v>
      </c>
      <c r="L250" s="27">
        <f t="shared" si="27"/>
        <v>0</v>
      </c>
      <c r="M250" s="19">
        <f t="shared" si="22"/>
        <v>0</v>
      </c>
      <c r="N250" s="28">
        <v>0.90694399999999997</v>
      </c>
      <c r="O250" s="19">
        <f>SUM(N$2:N250)</f>
        <v>381.2969502590006</v>
      </c>
      <c r="P250" s="28">
        <v>1</v>
      </c>
    </row>
    <row r="251" spans="1:16">
      <c r="A251">
        <v>249</v>
      </c>
      <c r="B251">
        <f t="shared" si="23"/>
        <v>4.1500000000000004</v>
      </c>
      <c r="C251">
        <f t="shared" si="24"/>
        <v>780.94370000000015</v>
      </c>
      <c r="D251" s="12">
        <v>0</v>
      </c>
      <c r="E251" s="9">
        <f t="shared" si="25"/>
        <v>0</v>
      </c>
      <c r="F251">
        <f t="shared" si="21"/>
        <v>0</v>
      </c>
      <c r="G251" s="11">
        <v>0.90694399999999997</v>
      </c>
      <c r="H251" s="11">
        <f>SUM(G$2:G251)</f>
        <v>346.45885224500063</v>
      </c>
      <c r="I251" s="11">
        <v>1</v>
      </c>
      <c r="J251" s="19">
        <f t="shared" si="26"/>
        <v>1514.4471000000003</v>
      </c>
      <c r="K251" s="27">
        <v>0</v>
      </c>
      <c r="L251" s="27">
        <f t="shared" si="27"/>
        <v>0</v>
      </c>
      <c r="M251" s="19">
        <f t="shared" si="22"/>
        <v>0</v>
      </c>
      <c r="N251" s="28">
        <v>0.90694399999999997</v>
      </c>
      <c r="O251" s="19">
        <f>SUM(N$2:N251)</f>
        <v>382.20389425900061</v>
      </c>
      <c r="P251" s="28">
        <v>1</v>
      </c>
    </row>
    <row r="252" spans="1:16">
      <c r="A252">
        <v>250</v>
      </c>
      <c r="B252">
        <f t="shared" si="23"/>
        <v>4.166666666666667</v>
      </c>
      <c r="C252">
        <f t="shared" si="24"/>
        <v>780.94370000000015</v>
      </c>
      <c r="D252" s="12">
        <v>0</v>
      </c>
      <c r="E252" s="9">
        <f t="shared" si="25"/>
        <v>0</v>
      </c>
      <c r="F252">
        <f t="shared" si="21"/>
        <v>0</v>
      </c>
      <c r="G252" s="11">
        <v>0.90694399999999997</v>
      </c>
      <c r="H252" s="11">
        <f>SUM(G$2:G252)</f>
        <v>347.36579624500064</v>
      </c>
      <c r="I252" s="11">
        <v>1</v>
      </c>
      <c r="J252" s="19">
        <f t="shared" si="26"/>
        <v>1514.4471000000003</v>
      </c>
      <c r="K252" s="27">
        <v>0</v>
      </c>
      <c r="L252" s="27">
        <f t="shared" si="27"/>
        <v>0</v>
      </c>
      <c r="M252" s="19">
        <f t="shared" si="22"/>
        <v>0</v>
      </c>
      <c r="N252" s="28">
        <v>0.90694399999999997</v>
      </c>
      <c r="O252" s="19">
        <f>SUM(N$2:N252)</f>
        <v>383.11083825900062</v>
      </c>
      <c r="P252" s="28">
        <v>1</v>
      </c>
    </row>
    <row r="253" spans="1:16">
      <c r="A253">
        <v>251</v>
      </c>
      <c r="B253">
        <f t="shared" si="23"/>
        <v>4.1833333333333336</v>
      </c>
      <c r="C253">
        <f t="shared" si="24"/>
        <v>780.94370000000015</v>
      </c>
      <c r="D253" s="12">
        <v>0</v>
      </c>
      <c r="E253" s="9">
        <f t="shared" si="25"/>
        <v>0</v>
      </c>
      <c r="F253">
        <f t="shared" si="21"/>
        <v>0</v>
      </c>
      <c r="G253" s="11">
        <v>0.90694399999999997</v>
      </c>
      <c r="H253" s="11">
        <f>SUM(G$2:G253)</f>
        <v>348.27274024500065</v>
      </c>
      <c r="I253" s="11">
        <v>1</v>
      </c>
      <c r="J253" s="19">
        <f t="shared" si="26"/>
        <v>1514.4471000000003</v>
      </c>
      <c r="K253" s="27">
        <v>0</v>
      </c>
      <c r="L253" s="27">
        <f t="shared" si="27"/>
        <v>2.0559000000000003</v>
      </c>
      <c r="M253" s="19">
        <f t="shared" si="22"/>
        <v>0</v>
      </c>
      <c r="N253" s="28">
        <v>0.90694399999999997</v>
      </c>
      <c r="O253" s="19">
        <f>SUM(N$2:N253)</f>
        <v>384.01778225900063</v>
      </c>
      <c r="P253" s="28">
        <v>1</v>
      </c>
    </row>
    <row r="254" spans="1:16">
      <c r="A254">
        <v>252</v>
      </c>
      <c r="B254">
        <f t="shared" si="23"/>
        <v>4.2</v>
      </c>
      <c r="C254">
        <f t="shared" si="24"/>
        <v>780.94370000000015</v>
      </c>
      <c r="D254" s="12">
        <v>0</v>
      </c>
      <c r="E254" s="9">
        <f t="shared" si="25"/>
        <v>0</v>
      </c>
      <c r="F254">
        <f t="shared" si="21"/>
        <v>0</v>
      </c>
      <c r="G254" s="11">
        <v>0.90694399999999997</v>
      </c>
      <c r="H254" s="11">
        <f>SUM(G$2:G254)</f>
        <v>349.17968424500066</v>
      </c>
      <c r="I254" s="11">
        <v>1</v>
      </c>
      <c r="J254" s="19">
        <f t="shared" si="26"/>
        <v>1516.5030000000004</v>
      </c>
      <c r="K254" s="27">
        <v>2.0559000000000003</v>
      </c>
      <c r="L254" s="27">
        <f t="shared" si="27"/>
        <v>0.8785999999999996</v>
      </c>
      <c r="M254" s="19">
        <f t="shared" si="22"/>
        <v>2.0324738555401529</v>
      </c>
      <c r="N254" s="28">
        <v>1.9691666670000001</v>
      </c>
      <c r="O254" s="19">
        <f>SUM(N$2:N254)</f>
        <v>385.98694892600065</v>
      </c>
      <c r="P254" s="28">
        <v>3</v>
      </c>
    </row>
    <row r="255" spans="1:16">
      <c r="A255">
        <v>253</v>
      </c>
      <c r="B255">
        <f t="shared" si="23"/>
        <v>4.2166666666666668</v>
      </c>
      <c r="C255">
        <f t="shared" si="24"/>
        <v>780.94370000000015</v>
      </c>
      <c r="D255" s="12">
        <v>0</v>
      </c>
      <c r="E255" s="9">
        <f t="shared" si="25"/>
        <v>0</v>
      </c>
      <c r="F255">
        <f t="shared" si="21"/>
        <v>0</v>
      </c>
      <c r="G255" s="11">
        <v>0.90694399999999997</v>
      </c>
      <c r="H255" s="11">
        <f>SUM(G$2:G255)</f>
        <v>350.08662824500067</v>
      </c>
      <c r="I255" s="11">
        <v>1</v>
      </c>
      <c r="J255" s="19">
        <f t="shared" si="26"/>
        <v>1519.4375000000005</v>
      </c>
      <c r="K255" s="27">
        <v>2.9344999999999999</v>
      </c>
      <c r="L255" s="27">
        <f t="shared" si="27"/>
        <v>0.23459999999999992</v>
      </c>
      <c r="M255" s="19">
        <f t="shared" si="22"/>
        <v>1.0190198879301191</v>
      </c>
      <c r="N255" s="28">
        <v>1.9691666670000001</v>
      </c>
      <c r="O255" s="19">
        <f>SUM(N$2:N255)</f>
        <v>387.95611559300067</v>
      </c>
      <c r="P255" s="28">
        <v>3</v>
      </c>
    </row>
    <row r="256" spans="1:16">
      <c r="A256">
        <v>254</v>
      </c>
      <c r="B256">
        <f t="shared" si="23"/>
        <v>4.2333333333333334</v>
      </c>
      <c r="C256">
        <f t="shared" si="24"/>
        <v>780.94370000000015</v>
      </c>
      <c r="D256" s="12">
        <v>0</v>
      </c>
      <c r="E256" s="9">
        <f t="shared" si="25"/>
        <v>0</v>
      </c>
      <c r="F256">
        <f t="shared" si="21"/>
        <v>0</v>
      </c>
      <c r="G256" s="11">
        <v>0.90694399999999997</v>
      </c>
      <c r="H256" s="11">
        <f>SUM(G$2:G256)</f>
        <v>350.99357224500068</v>
      </c>
      <c r="I256" s="11">
        <v>1</v>
      </c>
      <c r="J256" s="19">
        <f t="shared" si="26"/>
        <v>1522.6066000000005</v>
      </c>
      <c r="K256" s="27">
        <v>3.1690999999999998</v>
      </c>
      <c r="L256" s="27">
        <f t="shared" si="27"/>
        <v>1.6878000000000006</v>
      </c>
      <c r="M256" s="19">
        <f t="shared" si="22"/>
        <v>5.7083398021566136</v>
      </c>
      <c r="N256" s="28">
        <v>2.7366666670000002</v>
      </c>
      <c r="O256" s="19">
        <f>SUM(N$2:N256)</f>
        <v>390.69278226000068</v>
      </c>
      <c r="P256" s="28">
        <v>4</v>
      </c>
    </row>
    <row r="257" spans="1:16">
      <c r="A257">
        <v>255</v>
      </c>
      <c r="B257">
        <f t="shared" si="23"/>
        <v>4.25</v>
      </c>
      <c r="C257">
        <f t="shared" si="24"/>
        <v>780.94370000000015</v>
      </c>
      <c r="D257" s="12">
        <v>0</v>
      </c>
      <c r="E257" s="9">
        <f t="shared" si="25"/>
        <v>0</v>
      </c>
      <c r="F257">
        <f t="shared" si="21"/>
        <v>0</v>
      </c>
      <c r="G257" s="11">
        <v>0.90694399999999997</v>
      </c>
      <c r="H257" s="11">
        <f>SUM(G$2:G257)</f>
        <v>351.90051624500069</v>
      </c>
      <c r="I257" s="11">
        <v>1</v>
      </c>
      <c r="J257" s="19">
        <f t="shared" si="26"/>
        <v>1527.4635000000005</v>
      </c>
      <c r="K257" s="27">
        <v>4.8569000000000004</v>
      </c>
      <c r="L257" s="27">
        <f t="shared" si="27"/>
        <v>0.58099999999999952</v>
      </c>
      <c r="M257" s="19">
        <f t="shared" si="22"/>
        <v>3.4058812260629283</v>
      </c>
      <c r="N257" s="28">
        <v>2.7366666670000002</v>
      </c>
      <c r="O257" s="19">
        <f>SUM(N$2:N257)</f>
        <v>393.42944892700069</v>
      </c>
      <c r="P257" s="28">
        <v>4</v>
      </c>
    </row>
    <row r="258" spans="1:16">
      <c r="A258">
        <v>256</v>
      </c>
      <c r="B258">
        <f t="shared" si="23"/>
        <v>4.2666666666666666</v>
      </c>
      <c r="C258">
        <f t="shared" si="24"/>
        <v>780.94370000000015</v>
      </c>
      <c r="D258" s="12">
        <v>0</v>
      </c>
      <c r="E258" s="9">
        <f t="shared" si="25"/>
        <v>0.18689999999999998</v>
      </c>
      <c r="F258">
        <f t="shared" ref="F258:F321" si="28">(R$2*D258+R$3*D258^2+R$4*D258^3+R$5*D258*E258)/R$5</f>
        <v>0</v>
      </c>
      <c r="G258" s="11">
        <v>0.90694399999999997</v>
      </c>
      <c r="H258" s="11">
        <f>SUM(G$2:G258)</f>
        <v>352.8074602450007</v>
      </c>
      <c r="I258" s="11">
        <v>1</v>
      </c>
      <c r="J258" s="19">
        <f t="shared" si="26"/>
        <v>1532.9014000000004</v>
      </c>
      <c r="K258" s="27">
        <v>5.4379</v>
      </c>
      <c r="L258" s="27">
        <f t="shared" si="27"/>
        <v>2.492</v>
      </c>
      <c r="M258" s="19">
        <f t="shared" ref="M258:M321" si="29">(R$2*K258+R$3*K258^2+R$4*K258^3+R$5*K258*L258)/R$5</f>
        <v>14.220241709826439</v>
      </c>
      <c r="N258" s="28">
        <v>4.9805555559999997</v>
      </c>
      <c r="O258" s="19">
        <f>SUM(N$2:N258)</f>
        <v>398.41000448300071</v>
      </c>
      <c r="P258" s="28">
        <v>7</v>
      </c>
    </row>
    <row r="259" spans="1:16">
      <c r="A259">
        <v>257</v>
      </c>
      <c r="B259">
        <f t="shared" ref="B259:B322" si="30">A259/60</f>
        <v>4.2833333333333332</v>
      </c>
      <c r="C259">
        <f t="shared" ref="C259:C322" si="31">C258+D259</f>
        <v>781.13060000000019</v>
      </c>
      <c r="D259" s="12">
        <v>0.18689999999999998</v>
      </c>
      <c r="E259" s="9">
        <f t="shared" ref="E259:E322" si="32">D260-D259</f>
        <v>2.3483000000000001</v>
      </c>
      <c r="F259">
        <f t="shared" si="28"/>
        <v>0.45872350335338874</v>
      </c>
      <c r="G259" s="11">
        <v>0.90694399999999997</v>
      </c>
      <c r="H259" s="11">
        <f>SUM(G$2:G259)</f>
        <v>353.71440424500071</v>
      </c>
      <c r="I259" s="11">
        <v>1</v>
      </c>
      <c r="J259" s="19">
        <f t="shared" ref="J259:J322" si="33">J258+K259</f>
        <v>1540.8313000000005</v>
      </c>
      <c r="K259" s="27">
        <v>7.9298999999999999</v>
      </c>
      <c r="L259" s="27">
        <f t="shared" ref="L259:L322" si="34">K260-K259</f>
        <v>0</v>
      </c>
      <c r="M259" s="19">
        <f t="shared" si="29"/>
        <v>1.0903048468106065</v>
      </c>
      <c r="N259" s="28">
        <v>1.9691666670000001</v>
      </c>
      <c r="O259" s="19">
        <f>SUM(N$2:N259)</f>
        <v>400.37917115000073</v>
      </c>
      <c r="P259" s="28">
        <v>3</v>
      </c>
    </row>
    <row r="260" spans="1:16">
      <c r="A260">
        <v>258</v>
      </c>
      <c r="B260">
        <f t="shared" si="30"/>
        <v>4.3</v>
      </c>
      <c r="C260">
        <f t="shared" si="31"/>
        <v>783.66580000000022</v>
      </c>
      <c r="D260" s="12">
        <v>2.5352000000000001</v>
      </c>
      <c r="E260" s="9">
        <f t="shared" si="32"/>
        <v>2.4005999999999994</v>
      </c>
      <c r="F260">
        <f t="shared" si="28"/>
        <v>6.3683897086921677</v>
      </c>
      <c r="G260" s="11">
        <v>3.4580555560000001</v>
      </c>
      <c r="H260" s="11">
        <f>SUM(G$2:G260)</f>
        <v>357.17245980100068</v>
      </c>
      <c r="I260" s="11">
        <v>5</v>
      </c>
      <c r="J260" s="19">
        <f t="shared" si="33"/>
        <v>1548.7612000000006</v>
      </c>
      <c r="K260" s="27">
        <v>7.9298999999999999</v>
      </c>
      <c r="L260" s="27">
        <f t="shared" si="34"/>
        <v>0.10679999999999978</v>
      </c>
      <c r="M260" s="19">
        <f t="shared" si="29"/>
        <v>1.9372181668106048</v>
      </c>
      <c r="N260" s="28">
        <v>1.9691666670000001</v>
      </c>
      <c r="O260" s="19">
        <f>SUM(N$2:N260)</f>
        <v>402.34833781700075</v>
      </c>
      <c r="P260" s="28">
        <v>3</v>
      </c>
    </row>
    <row r="261" spans="1:16">
      <c r="A261">
        <v>259</v>
      </c>
      <c r="B261">
        <f t="shared" si="30"/>
        <v>4.3166666666666664</v>
      </c>
      <c r="C261">
        <f t="shared" si="31"/>
        <v>788.60160000000019</v>
      </c>
      <c r="D261" s="12">
        <v>4.9357999999999995</v>
      </c>
      <c r="E261" s="9">
        <f t="shared" si="32"/>
        <v>-1.8348999999999998</v>
      </c>
      <c r="F261">
        <f t="shared" si="28"/>
        <v>-8.4613923726878255</v>
      </c>
      <c r="G261" s="11">
        <v>0.98027799999999998</v>
      </c>
      <c r="H261" s="11">
        <f>SUM(G$2:G261)</f>
        <v>358.15273780100068</v>
      </c>
      <c r="I261" s="11">
        <v>0</v>
      </c>
      <c r="J261" s="19">
        <f t="shared" si="33"/>
        <v>1556.7979000000007</v>
      </c>
      <c r="K261" s="27">
        <v>8.0366999999999997</v>
      </c>
      <c r="L261" s="27">
        <f t="shared" si="34"/>
        <v>0.16019999999999968</v>
      </c>
      <c r="M261" s="19">
        <f t="shared" si="29"/>
        <v>2.3981947053385766</v>
      </c>
      <c r="N261" s="28">
        <v>1.9691666670000001</v>
      </c>
      <c r="O261" s="19">
        <f>SUM(N$2:N261)</f>
        <v>404.31750448400078</v>
      </c>
      <c r="P261" s="28">
        <v>3</v>
      </c>
    </row>
    <row r="262" spans="1:16">
      <c r="A262">
        <v>260</v>
      </c>
      <c r="B262">
        <f t="shared" si="30"/>
        <v>4.333333333333333</v>
      </c>
      <c r="C262">
        <f t="shared" si="31"/>
        <v>791.70250000000021</v>
      </c>
      <c r="D262" s="12">
        <v>3.1008999999999998</v>
      </c>
      <c r="E262" s="9">
        <f t="shared" si="32"/>
        <v>3.422000000000001</v>
      </c>
      <c r="F262">
        <f t="shared" si="28"/>
        <v>10.962347463681498</v>
      </c>
      <c r="G262" s="11">
        <v>4.1236111109999998</v>
      </c>
      <c r="H262" s="11">
        <f>SUM(G$2:G262)</f>
        <v>362.27634891200069</v>
      </c>
      <c r="I262" s="11">
        <v>6</v>
      </c>
      <c r="J262" s="19">
        <f t="shared" si="33"/>
        <v>1564.9948000000006</v>
      </c>
      <c r="K262" s="27">
        <v>8.1968999999999994</v>
      </c>
      <c r="L262" s="27">
        <f t="shared" si="34"/>
        <v>0.10679999999999978</v>
      </c>
      <c r="M262" s="19">
        <f t="shared" si="29"/>
        <v>2.017162200767368</v>
      </c>
      <c r="N262" s="28">
        <v>1.9691666670000001</v>
      </c>
      <c r="O262" s="19">
        <f>SUM(N$2:N262)</f>
        <v>406.2866711510008</v>
      </c>
      <c r="P262" s="28">
        <v>3</v>
      </c>
    </row>
    <row r="263" spans="1:16">
      <c r="A263">
        <v>261</v>
      </c>
      <c r="B263">
        <f t="shared" si="30"/>
        <v>4.3499999999999996</v>
      </c>
      <c r="C263">
        <f t="shared" si="31"/>
        <v>798.22540000000026</v>
      </c>
      <c r="D263" s="12">
        <v>6.5229000000000008</v>
      </c>
      <c r="E263" s="9">
        <f t="shared" si="32"/>
        <v>0.96589999999999865</v>
      </c>
      <c r="F263">
        <f t="shared" si="28"/>
        <v>7.1407196319435933</v>
      </c>
      <c r="G263" s="11">
        <v>3.4580555560000001</v>
      </c>
      <c r="H263" s="11">
        <f>SUM(G$2:G263)</f>
        <v>365.73440446800066</v>
      </c>
      <c r="I263" s="11">
        <v>5</v>
      </c>
      <c r="J263" s="19">
        <f t="shared" si="33"/>
        <v>1573.2985000000006</v>
      </c>
      <c r="K263" s="27">
        <v>8.3036999999999992</v>
      </c>
      <c r="L263" s="27">
        <f t="shared" si="34"/>
        <v>0.10679999999999801</v>
      </c>
      <c r="M263" s="19">
        <f t="shared" si="29"/>
        <v>2.0495186929720672</v>
      </c>
      <c r="N263" s="28">
        <v>1.9691666670000001</v>
      </c>
      <c r="O263" s="19">
        <f>SUM(N$2:N263)</f>
        <v>408.25583781800083</v>
      </c>
      <c r="P263" s="28">
        <v>3</v>
      </c>
    </row>
    <row r="264" spans="1:16">
      <c r="A264">
        <v>262</v>
      </c>
      <c r="B264">
        <f t="shared" si="30"/>
        <v>4.3666666666666663</v>
      </c>
      <c r="C264">
        <f t="shared" si="31"/>
        <v>805.71420000000023</v>
      </c>
      <c r="D264" s="12">
        <v>7.4887999999999995</v>
      </c>
      <c r="E264" s="9">
        <f t="shared" si="32"/>
        <v>0.96330000000000027</v>
      </c>
      <c r="F264">
        <f t="shared" si="28"/>
        <v>8.2221825516653517</v>
      </c>
      <c r="G264" s="11">
        <v>3.4580555560000001</v>
      </c>
      <c r="H264" s="11">
        <f>SUM(G$2:G264)</f>
        <v>369.19246002400064</v>
      </c>
      <c r="I264" s="11">
        <v>5</v>
      </c>
      <c r="J264" s="19">
        <f t="shared" si="33"/>
        <v>1581.7090000000005</v>
      </c>
      <c r="K264" s="27">
        <v>8.4104999999999972</v>
      </c>
      <c r="L264" s="27">
        <f t="shared" si="34"/>
        <v>-5.3399999999999892E-2</v>
      </c>
      <c r="M264" s="19">
        <f t="shared" si="29"/>
        <v>0.73473323884065378</v>
      </c>
      <c r="N264" s="28">
        <v>0.98027799999999998</v>
      </c>
      <c r="O264" s="19">
        <f>SUM(N$2:N264)</f>
        <v>409.23611581800083</v>
      </c>
      <c r="P264" s="28">
        <v>0</v>
      </c>
    </row>
    <row r="265" spans="1:16">
      <c r="A265">
        <v>263</v>
      </c>
      <c r="B265">
        <f t="shared" si="30"/>
        <v>4.3833333333333337</v>
      </c>
      <c r="C265">
        <f t="shared" si="31"/>
        <v>814.16630000000021</v>
      </c>
      <c r="D265" s="12">
        <v>8.4520999999999997</v>
      </c>
      <c r="E265" s="9">
        <f t="shared" si="32"/>
        <v>2.7499999999999858E-2</v>
      </c>
      <c r="F265">
        <f t="shared" si="28"/>
        <v>1.4245929414457796</v>
      </c>
      <c r="G265" s="11">
        <v>1.9691666670000001</v>
      </c>
      <c r="H265" s="11">
        <f>SUM(G$2:G265)</f>
        <v>371.16162669100066</v>
      </c>
      <c r="I265" s="11">
        <v>3</v>
      </c>
      <c r="J265" s="19">
        <f t="shared" si="33"/>
        <v>1590.0661000000005</v>
      </c>
      <c r="K265" s="27">
        <v>8.3570999999999973</v>
      </c>
      <c r="L265" s="27">
        <f t="shared" si="34"/>
        <v>0.10679999999999978</v>
      </c>
      <c r="M265" s="19">
        <f t="shared" si="29"/>
        <v>2.0657793445486288</v>
      </c>
      <c r="N265" s="28">
        <v>1.9691666670000001</v>
      </c>
      <c r="O265" s="19">
        <f>SUM(N$2:N265)</f>
        <v>411.20528248500085</v>
      </c>
      <c r="P265" s="28">
        <v>3</v>
      </c>
    </row>
    <row r="266" spans="1:16">
      <c r="A266">
        <v>264</v>
      </c>
      <c r="B266">
        <f t="shared" si="30"/>
        <v>4.4000000000000004</v>
      </c>
      <c r="C266">
        <f t="shared" si="31"/>
        <v>822.64590000000021</v>
      </c>
      <c r="D266" s="12">
        <v>8.4795999999999996</v>
      </c>
      <c r="E266" s="9">
        <f t="shared" si="32"/>
        <v>0.1615000000000002</v>
      </c>
      <c r="F266">
        <f t="shared" si="28"/>
        <v>2.5671251149837198</v>
      </c>
      <c r="G266" s="11">
        <v>1.9691666670000001</v>
      </c>
      <c r="H266" s="11">
        <f>SUM(G$2:G266)</f>
        <v>373.13079335800069</v>
      </c>
      <c r="I266" s="11">
        <v>3</v>
      </c>
      <c r="J266" s="19">
        <f t="shared" si="33"/>
        <v>1598.5300000000004</v>
      </c>
      <c r="K266" s="27">
        <v>8.4638999999999971</v>
      </c>
      <c r="L266" s="27">
        <f t="shared" si="34"/>
        <v>-0.10679999999999978</v>
      </c>
      <c r="M266" s="19">
        <f t="shared" si="29"/>
        <v>0.29057794014766358</v>
      </c>
      <c r="N266" s="28">
        <v>0.98027799999999998</v>
      </c>
      <c r="O266" s="19">
        <f>SUM(N$2:N266)</f>
        <v>412.18556048500085</v>
      </c>
      <c r="P266" s="28">
        <v>0</v>
      </c>
    </row>
    <row r="267" spans="1:16">
      <c r="A267">
        <v>265</v>
      </c>
      <c r="B267">
        <f t="shared" si="30"/>
        <v>4.416666666666667</v>
      </c>
      <c r="C267">
        <f t="shared" si="31"/>
        <v>831.28700000000026</v>
      </c>
      <c r="D267" s="12">
        <v>8.6410999999999998</v>
      </c>
      <c r="E267" s="9">
        <f t="shared" si="32"/>
        <v>-0.70749999999999957</v>
      </c>
      <c r="F267">
        <f t="shared" si="28"/>
        <v>-4.8832513093916416</v>
      </c>
      <c r="G267" s="11">
        <v>0.98027799999999998</v>
      </c>
      <c r="H267" s="11">
        <f>SUM(G$2:G267)</f>
        <v>374.11107135800069</v>
      </c>
      <c r="I267" s="11">
        <v>0</v>
      </c>
      <c r="J267" s="19">
        <f t="shared" si="33"/>
        <v>1606.8871000000004</v>
      </c>
      <c r="K267" s="27">
        <v>8.3570999999999973</v>
      </c>
      <c r="L267" s="27">
        <f t="shared" si="34"/>
        <v>-0.10679999999999978</v>
      </c>
      <c r="M267" s="19">
        <f t="shared" si="29"/>
        <v>0.28070278454863262</v>
      </c>
      <c r="N267" s="28">
        <v>0.98027799999999998</v>
      </c>
      <c r="O267" s="19">
        <f>SUM(N$2:N267)</f>
        <v>413.16583848500085</v>
      </c>
      <c r="P267" s="28">
        <v>0</v>
      </c>
    </row>
    <row r="268" spans="1:16">
      <c r="A268">
        <v>266</v>
      </c>
      <c r="B268">
        <f t="shared" si="30"/>
        <v>4.4333333333333336</v>
      </c>
      <c r="C268">
        <f t="shared" si="31"/>
        <v>839.22060000000022</v>
      </c>
      <c r="D268" s="12">
        <v>7.9336000000000002</v>
      </c>
      <c r="E268" s="9">
        <f t="shared" si="32"/>
        <v>3.3499999999999197E-2</v>
      </c>
      <c r="F268">
        <f t="shared" si="28"/>
        <v>1.3567839998211828</v>
      </c>
      <c r="G268" s="11">
        <v>1.9691666670000001</v>
      </c>
      <c r="H268" s="11">
        <f>SUM(G$2:G268)</f>
        <v>376.08023802500071</v>
      </c>
      <c r="I268" s="11">
        <v>3</v>
      </c>
      <c r="J268" s="19">
        <f t="shared" si="33"/>
        <v>1615.1374000000003</v>
      </c>
      <c r="K268" s="27">
        <v>8.2502999999999975</v>
      </c>
      <c r="L268" s="27">
        <f t="shared" si="34"/>
        <v>0.21360000000000134</v>
      </c>
      <c r="M268" s="19">
        <f t="shared" si="29"/>
        <v>2.9144451198115111</v>
      </c>
      <c r="N268" s="28">
        <v>1.9691666670000001</v>
      </c>
      <c r="O268" s="19">
        <f>SUM(N$2:N268)</f>
        <v>415.13500515200087</v>
      </c>
      <c r="P268" s="28">
        <v>3</v>
      </c>
    </row>
    <row r="269" spans="1:16">
      <c r="A269">
        <v>267</v>
      </c>
      <c r="B269">
        <f t="shared" si="30"/>
        <v>4.45</v>
      </c>
      <c r="C269">
        <f t="shared" si="31"/>
        <v>847.18770000000018</v>
      </c>
      <c r="D269" s="12">
        <v>7.9670999999999994</v>
      </c>
      <c r="E269" s="9">
        <f t="shared" si="32"/>
        <v>0.44000000000000039</v>
      </c>
      <c r="F269">
        <f t="shared" si="28"/>
        <v>4.6029139848861984</v>
      </c>
      <c r="G269" s="11">
        <v>2.7366666670000002</v>
      </c>
      <c r="H269" s="11">
        <f>SUM(G$2:G269)</f>
        <v>378.81690469200072</v>
      </c>
      <c r="I269" s="11">
        <v>4</v>
      </c>
      <c r="J269" s="19">
        <f t="shared" si="33"/>
        <v>1623.6013000000003</v>
      </c>
      <c r="K269" s="27">
        <v>8.4638999999999989</v>
      </c>
      <c r="L269" s="27">
        <f t="shared" si="34"/>
        <v>5.3399999999999892E-2</v>
      </c>
      <c r="M269" s="19">
        <f t="shared" si="29"/>
        <v>1.6464947201476607</v>
      </c>
      <c r="N269" s="28">
        <v>1.9691666670000001</v>
      </c>
      <c r="O269" s="19">
        <f>SUM(N$2:N269)</f>
        <v>417.1041718190009</v>
      </c>
      <c r="P269" s="28">
        <v>3</v>
      </c>
    </row>
    <row r="270" spans="1:16">
      <c r="A270">
        <v>268</v>
      </c>
      <c r="B270">
        <f t="shared" si="30"/>
        <v>4.4666666666666668</v>
      </c>
      <c r="C270">
        <f t="shared" si="31"/>
        <v>855.59480000000019</v>
      </c>
      <c r="D270" s="12">
        <v>8.4070999999999998</v>
      </c>
      <c r="E270" s="9">
        <f t="shared" si="32"/>
        <v>0.23399999999999999</v>
      </c>
      <c r="F270">
        <f t="shared" si="28"/>
        <v>3.1504379572383163</v>
      </c>
      <c r="G270" s="11">
        <v>2.7366666670000002</v>
      </c>
      <c r="H270" s="11">
        <f>SUM(G$2:G270)</f>
        <v>381.55357135900073</v>
      </c>
      <c r="I270" s="11">
        <v>4</v>
      </c>
      <c r="J270" s="19">
        <f t="shared" si="33"/>
        <v>1632.1186000000002</v>
      </c>
      <c r="K270" s="27">
        <v>8.5172999999999988</v>
      </c>
      <c r="L270" s="27">
        <f t="shared" si="34"/>
        <v>5.3399999999999892E-2</v>
      </c>
      <c r="M270" s="19">
        <f t="shared" si="29"/>
        <v>1.6600707527691674</v>
      </c>
      <c r="N270" s="28">
        <v>1.9691666670000001</v>
      </c>
      <c r="O270" s="19">
        <f>SUM(N$2:N270)</f>
        <v>419.07333848600092</v>
      </c>
      <c r="P270" s="28">
        <v>3</v>
      </c>
    </row>
    <row r="271" spans="1:16">
      <c r="A271">
        <v>269</v>
      </c>
      <c r="B271">
        <f t="shared" si="30"/>
        <v>4.4833333333333334</v>
      </c>
      <c r="C271">
        <f t="shared" si="31"/>
        <v>864.23590000000024</v>
      </c>
      <c r="D271" s="12">
        <v>8.6410999999999998</v>
      </c>
      <c r="E271" s="9">
        <f t="shared" si="32"/>
        <v>0.25049999999999883</v>
      </c>
      <c r="F271">
        <f t="shared" si="28"/>
        <v>3.3949224906083444</v>
      </c>
      <c r="G271" s="11">
        <v>2.7366666670000002</v>
      </c>
      <c r="H271" s="11">
        <f>SUM(G$2:G271)</f>
        <v>384.29023802600074</v>
      </c>
      <c r="I271" s="11">
        <v>4</v>
      </c>
      <c r="J271" s="19">
        <f t="shared" si="33"/>
        <v>1640.6893000000002</v>
      </c>
      <c r="K271" s="27">
        <v>8.5706999999999987</v>
      </c>
      <c r="L271" s="27">
        <f t="shared" si="34"/>
        <v>5.3400000000001668E-2</v>
      </c>
      <c r="M271" s="19">
        <f t="shared" si="29"/>
        <v>1.6737030410046985</v>
      </c>
      <c r="N271" s="28">
        <v>1.9691666670000001</v>
      </c>
      <c r="O271" s="19">
        <f>SUM(N$2:N271)</f>
        <v>421.04250515300095</v>
      </c>
      <c r="P271" s="28">
        <v>3</v>
      </c>
    </row>
    <row r="272" spans="1:16">
      <c r="A272">
        <v>270</v>
      </c>
      <c r="B272">
        <f t="shared" si="30"/>
        <v>4.5</v>
      </c>
      <c r="C272">
        <f t="shared" si="31"/>
        <v>873.12750000000028</v>
      </c>
      <c r="D272" s="12">
        <v>8.8915999999999986</v>
      </c>
      <c r="E272" s="9">
        <f t="shared" si="32"/>
        <v>-0.6404999999999994</v>
      </c>
      <c r="F272">
        <f t="shared" si="28"/>
        <v>-4.4130549220792972</v>
      </c>
      <c r="G272" s="11">
        <v>0.98027799999999998</v>
      </c>
      <c r="H272" s="11">
        <f>SUM(G$2:G272)</f>
        <v>385.27051602600073</v>
      </c>
      <c r="I272" s="11">
        <v>0</v>
      </c>
      <c r="J272" s="19">
        <f t="shared" si="33"/>
        <v>1649.3134000000002</v>
      </c>
      <c r="K272" s="27">
        <v>8.6241000000000003</v>
      </c>
      <c r="L272" s="27">
        <f t="shared" si="34"/>
        <v>0.16019999999999968</v>
      </c>
      <c r="M272" s="19">
        <f t="shared" si="29"/>
        <v>2.6084457691537182</v>
      </c>
      <c r="N272" s="28">
        <v>1.9691666670000001</v>
      </c>
      <c r="O272" s="19">
        <f>SUM(N$2:N272)</f>
        <v>423.01167182000097</v>
      </c>
      <c r="P272" s="28">
        <v>3</v>
      </c>
    </row>
    <row r="273" spans="1:16">
      <c r="A273">
        <v>271</v>
      </c>
      <c r="B273">
        <f t="shared" si="30"/>
        <v>4.5166666666666666</v>
      </c>
      <c r="C273">
        <f t="shared" si="31"/>
        <v>881.37860000000023</v>
      </c>
      <c r="D273" s="12">
        <v>8.2510999999999992</v>
      </c>
      <c r="E273" s="9">
        <f t="shared" si="32"/>
        <v>0.29549999999999876</v>
      </c>
      <c r="F273">
        <f t="shared" si="28"/>
        <v>3.5905380259222097</v>
      </c>
      <c r="G273" s="11">
        <v>2.7366666670000002</v>
      </c>
      <c r="H273" s="11">
        <f>SUM(G$2:G273)</f>
        <v>388.00718269300074</v>
      </c>
      <c r="I273" s="11">
        <v>4</v>
      </c>
      <c r="J273" s="19">
        <f t="shared" si="33"/>
        <v>1658.0977000000003</v>
      </c>
      <c r="K273" s="27">
        <v>8.7843</v>
      </c>
      <c r="L273" s="27">
        <f t="shared" si="34"/>
        <v>0.10679999999999801</v>
      </c>
      <c r="M273" s="19">
        <f t="shared" si="29"/>
        <v>2.1978824560770507</v>
      </c>
      <c r="N273" s="28">
        <v>1.9691666670000001</v>
      </c>
      <c r="O273" s="19">
        <f>SUM(N$2:N273)</f>
        <v>424.98083848700099</v>
      </c>
      <c r="P273" s="28">
        <v>3</v>
      </c>
    </row>
    <row r="274" spans="1:16">
      <c r="A274">
        <v>272</v>
      </c>
      <c r="B274">
        <f t="shared" si="30"/>
        <v>4.5333333333333332</v>
      </c>
      <c r="C274">
        <f t="shared" si="31"/>
        <v>889.92520000000025</v>
      </c>
      <c r="D274" s="12">
        <v>8.546599999999998</v>
      </c>
      <c r="E274" s="9">
        <f t="shared" si="32"/>
        <v>-0.72449999999999815</v>
      </c>
      <c r="F274">
        <f t="shared" si="28"/>
        <v>-4.9808564834629614</v>
      </c>
      <c r="G274" s="11">
        <v>0.98027799999999998</v>
      </c>
      <c r="H274" s="11">
        <f>SUM(G$2:G274)</f>
        <v>388.98746069300074</v>
      </c>
      <c r="I274" s="11">
        <v>0</v>
      </c>
      <c r="J274" s="19">
        <f t="shared" si="33"/>
        <v>1666.9888000000003</v>
      </c>
      <c r="K274" s="27">
        <v>8.891099999999998</v>
      </c>
      <c r="L274" s="27">
        <f t="shared" si="34"/>
        <v>-0.10679999999999801</v>
      </c>
      <c r="M274" s="19">
        <f t="shared" si="29"/>
        <v>0.33234095908462907</v>
      </c>
      <c r="N274" s="28">
        <v>0.98027799999999998</v>
      </c>
      <c r="O274" s="19">
        <f>SUM(N$2:N274)</f>
        <v>425.96111648700099</v>
      </c>
      <c r="P274" s="28">
        <v>0</v>
      </c>
    </row>
    <row r="275" spans="1:16">
      <c r="A275">
        <v>273</v>
      </c>
      <c r="B275">
        <f t="shared" si="30"/>
        <v>4.55</v>
      </c>
      <c r="C275">
        <f t="shared" si="31"/>
        <v>897.74730000000022</v>
      </c>
      <c r="D275" s="12">
        <v>7.8220999999999998</v>
      </c>
      <c r="E275" s="9">
        <f t="shared" si="32"/>
        <v>0.91349999999999998</v>
      </c>
      <c r="F275">
        <f t="shared" si="28"/>
        <v>8.2154061757856649</v>
      </c>
      <c r="G275" s="11">
        <v>3.4580555560000001</v>
      </c>
      <c r="H275" s="11">
        <f>SUM(G$2:G275)</f>
        <v>392.44551624900072</v>
      </c>
      <c r="I275" s="11">
        <v>5</v>
      </c>
      <c r="J275" s="19">
        <f t="shared" si="33"/>
        <v>1675.7731000000003</v>
      </c>
      <c r="K275" s="27">
        <v>8.7843</v>
      </c>
      <c r="L275" s="27">
        <f t="shared" si="34"/>
        <v>-0.16019999999999968</v>
      </c>
      <c r="M275" s="19">
        <f t="shared" si="29"/>
        <v>-0.14752564392292908</v>
      </c>
      <c r="N275" s="28">
        <v>0.98027799999999998</v>
      </c>
      <c r="O275" s="19">
        <f>SUM(N$2:N275)</f>
        <v>426.94139448700099</v>
      </c>
      <c r="P275" s="28">
        <v>0</v>
      </c>
    </row>
    <row r="276" spans="1:16">
      <c r="A276">
        <v>274</v>
      </c>
      <c r="B276">
        <f t="shared" si="30"/>
        <v>4.5666666666666664</v>
      </c>
      <c r="C276">
        <f t="shared" si="31"/>
        <v>906.4829000000002</v>
      </c>
      <c r="D276" s="12">
        <v>8.7355999999999998</v>
      </c>
      <c r="E276" s="9">
        <f t="shared" si="32"/>
        <v>0.40099999999999802</v>
      </c>
      <c r="F276">
        <f t="shared" si="28"/>
        <v>4.752652650107585</v>
      </c>
      <c r="G276" s="11">
        <v>2.7366666670000002</v>
      </c>
      <c r="H276" s="11">
        <f>SUM(G$2:G276)</f>
        <v>395.18218291600073</v>
      </c>
      <c r="I276" s="11">
        <v>4</v>
      </c>
      <c r="J276" s="19">
        <f t="shared" si="33"/>
        <v>1684.3972000000003</v>
      </c>
      <c r="K276" s="27">
        <v>8.6241000000000003</v>
      </c>
      <c r="L276" s="27">
        <f t="shared" si="34"/>
        <v>0.26699999999999946</v>
      </c>
      <c r="M276" s="19">
        <f t="shared" si="29"/>
        <v>3.5294996491537161</v>
      </c>
      <c r="N276" s="28">
        <v>2.7366666670000002</v>
      </c>
      <c r="O276" s="19">
        <f>SUM(N$2:N276)</f>
        <v>429.678061154001</v>
      </c>
      <c r="P276" s="28">
        <v>4</v>
      </c>
    </row>
    <row r="277" spans="1:16">
      <c r="A277">
        <v>275</v>
      </c>
      <c r="B277">
        <f t="shared" si="30"/>
        <v>4.583333333333333</v>
      </c>
      <c r="C277">
        <f t="shared" si="31"/>
        <v>915.61950000000024</v>
      </c>
      <c r="D277" s="12">
        <v>9.1365999999999978</v>
      </c>
      <c r="E277" s="9">
        <f t="shared" si="32"/>
        <v>-0.93599999999999994</v>
      </c>
      <c r="F277">
        <f t="shared" si="28"/>
        <v>-7.2180470040668325</v>
      </c>
      <c r="G277" s="11">
        <v>0.98027799999999998</v>
      </c>
      <c r="H277" s="11">
        <f>SUM(G$2:G277)</f>
        <v>396.16246091600073</v>
      </c>
      <c r="I277" s="11">
        <v>0</v>
      </c>
      <c r="J277" s="19">
        <f t="shared" si="33"/>
        <v>1693.2883000000004</v>
      </c>
      <c r="K277" s="27">
        <v>8.8910999999999998</v>
      </c>
      <c r="L277" s="27">
        <f t="shared" si="34"/>
        <v>0</v>
      </c>
      <c r="M277" s="19">
        <f t="shared" si="29"/>
        <v>1.2819104390846114</v>
      </c>
      <c r="N277" s="28">
        <v>1.9691666670000001</v>
      </c>
      <c r="O277" s="19">
        <f>SUM(N$2:N277)</f>
        <v>431.64722782100102</v>
      </c>
      <c r="P277" s="28">
        <v>3</v>
      </c>
    </row>
    <row r="278" spans="1:16">
      <c r="A278">
        <v>276</v>
      </c>
      <c r="B278">
        <f t="shared" si="30"/>
        <v>4.5999999999999996</v>
      </c>
      <c r="C278">
        <f t="shared" si="31"/>
        <v>923.82010000000025</v>
      </c>
      <c r="D278" s="12">
        <v>8.2005999999999979</v>
      </c>
      <c r="E278" s="9">
        <f t="shared" si="32"/>
        <v>0.30100000000000193</v>
      </c>
      <c r="F278">
        <f t="shared" si="28"/>
        <v>3.6108360306467304</v>
      </c>
      <c r="G278" s="11">
        <v>2.7366666670000002</v>
      </c>
      <c r="H278" s="11">
        <f>SUM(G$2:G278)</f>
        <v>398.89912758300073</v>
      </c>
      <c r="I278" s="11">
        <v>4</v>
      </c>
      <c r="J278" s="19">
        <f t="shared" si="33"/>
        <v>1702.1794000000004</v>
      </c>
      <c r="K278" s="27">
        <v>8.8910999999999998</v>
      </c>
      <c r="L278" s="27">
        <f t="shared" si="34"/>
        <v>0.21360000000000134</v>
      </c>
      <c r="M278" s="19">
        <f t="shared" si="29"/>
        <v>3.1810493990846234</v>
      </c>
      <c r="N278" s="28">
        <v>2.7366666670000002</v>
      </c>
      <c r="O278" s="19">
        <f>SUM(N$2:N278)</f>
        <v>434.38389448800103</v>
      </c>
      <c r="P278" s="28">
        <v>4</v>
      </c>
    </row>
    <row r="279" spans="1:16">
      <c r="A279">
        <v>277</v>
      </c>
      <c r="B279">
        <f t="shared" si="30"/>
        <v>4.6166666666666663</v>
      </c>
      <c r="C279">
        <f t="shared" si="31"/>
        <v>932.32170000000031</v>
      </c>
      <c r="D279" s="12">
        <v>8.5015999999999998</v>
      </c>
      <c r="E279" s="9">
        <f t="shared" si="32"/>
        <v>0.17249999999999943</v>
      </c>
      <c r="F279">
        <f t="shared" si="28"/>
        <v>2.6686140327005128</v>
      </c>
      <c r="G279" s="11">
        <v>1.9691666670000001</v>
      </c>
      <c r="H279" s="11">
        <f>SUM(G$2:G279)</f>
        <v>400.86829425000076</v>
      </c>
      <c r="I279" s="11">
        <v>3</v>
      </c>
      <c r="J279" s="19">
        <f t="shared" si="33"/>
        <v>1711.2841000000005</v>
      </c>
      <c r="K279" s="27">
        <v>9.1047000000000011</v>
      </c>
      <c r="L279" s="27">
        <f t="shared" si="34"/>
        <v>5.3399999999999892E-2</v>
      </c>
      <c r="M279" s="19">
        <f t="shared" si="29"/>
        <v>1.8131869280228534</v>
      </c>
      <c r="N279" s="28">
        <v>1.9691666670000001</v>
      </c>
      <c r="O279" s="19">
        <f>SUM(N$2:N279)</f>
        <v>436.35306115500106</v>
      </c>
      <c r="P279" s="28">
        <v>3</v>
      </c>
    </row>
    <row r="280" spans="1:16">
      <c r="A280">
        <v>278</v>
      </c>
      <c r="B280">
        <f t="shared" si="30"/>
        <v>4.6333333333333337</v>
      </c>
      <c r="C280">
        <f t="shared" si="31"/>
        <v>940.99580000000026</v>
      </c>
      <c r="D280" s="12">
        <v>8.6740999999999993</v>
      </c>
      <c r="E280" s="9">
        <f t="shared" si="32"/>
        <v>0.22849999999999859</v>
      </c>
      <c r="F280">
        <f t="shared" si="28"/>
        <v>3.2190956154696662</v>
      </c>
      <c r="G280" s="11">
        <v>2.7366666670000002</v>
      </c>
      <c r="H280" s="11">
        <f>SUM(G$2:G280)</f>
        <v>403.60496091700077</v>
      </c>
      <c r="I280" s="11">
        <v>4</v>
      </c>
      <c r="J280" s="19">
        <f t="shared" si="33"/>
        <v>1720.4422000000006</v>
      </c>
      <c r="K280" s="27">
        <v>9.158100000000001</v>
      </c>
      <c r="L280" s="27">
        <f t="shared" si="34"/>
        <v>5.3399999999999892E-2</v>
      </c>
      <c r="M280" s="19">
        <f t="shared" si="29"/>
        <v>1.8274581117802211</v>
      </c>
      <c r="N280" s="28">
        <v>1.9691666670000001</v>
      </c>
      <c r="O280" s="19">
        <f>SUM(N$2:N280)</f>
        <v>438.32222782200108</v>
      </c>
      <c r="P280" s="28">
        <v>3</v>
      </c>
    </row>
    <row r="281" spans="1:16">
      <c r="A281">
        <v>279</v>
      </c>
      <c r="B281">
        <f t="shared" si="30"/>
        <v>4.6500000000000004</v>
      </c>
      <c r="C281">
        <f t="shared" si="31"/>
        <v>949.89840000000027</v>
      </c>
      <c r="D281" s="12">
        <v>8.9025999999999978</v>
      </c>
      <c r="E281" s="9">
        <f t="shared" si="32"/>
        <v>-0.33999999999999986</v>
      </c>
      <c r="F281">
        <f t="shared" si="28"/>
        <v>-1.7425701721356734</v>
      </c>
      <c r="G281" s="11">
        <v>0.98027799999999998</v>
      </c>
      <c r="H281" s="11">
        <f>SUM(G$2:G281)</f>
        <v>404.58523891700077</v>
      </c>
      <c r="I281" s="11">
        <v>0</v>
      </c>
      <c r="J281" s="19">
        <f t="shared" si="33"/>
        <v>1729.6537000000008</v>
      </c>
      <c r="K281" s="27">
        <v>9.2115000000000009</v>
      </c>
      <c r="L281" s="27">
        <f t="shared" si="34"/>
        <v>0.21360000000000134</v>
      </c>
      <c r="M281" s="19">
        <f t="shared" si="29"/>
        <v>3.3174715027457484</v>
      </c>
      <c r="N281" s="28">
        <v>2.7366666670000002</v>
      </c>
      <c r="O281" s="19">
        <f>SUM(N$2:N281)</f>
        <v>441.05889448900109</v>
      </c>
      <c r="P281" s="28">
        <v>4</v>
      </c>
    </row>
    <row r="282" spans="1:16">
      <c r="A282">
        <v>280</v>
      </c>
      <c r="B282">
        <f t="shared" si="30"/>
        <v>4.666666666666667</v>
      </c>
      <c r="C282">
        <f t="shared" si="31"/>
        <v>958.46100000000024</v>
      </c>
      <c r="D282" s="12">
        <v>8.562599999999998</v>
      </c>
      <c r="E282" s="9">
        <f t="shared" si="32"/>
        <v>0.83549999999999969</v>
      </c>
      <c r="F282">
        <f t="shared" si="28"/>
        <v>8.3684410505404756</v>
      </c>
      <c r="G282" s="11">
        <v>3.4580555560000001</v>
      </c>
      <c r="H282" s="11">
        <f>SUM(G$2:G282)</f>
        <v>408.04329447300074</v>
      </c>
      <c r="I282" s="11">
        <v>5</v>
      </c>
      <c r="J282" s="19">
        <f t="shared" si="33"/>
        <v>1739.0788000000007</v>
      </c>
      <c r="K282" s="27">
        <v>9.4251000000000023</v>
      </c>
      <c r="L282" s="27">
        <f t="shared" si="34"/>
        <v>5.3399999999999892E-2</v>
      </c>
      <c r="M282" s="19">
        <f t="shared" si="29"/>
        <v>1.8997187246794727</v>
      </c>
      <c r="N282" s="28">
        <v>1.9691666670000001</v>
      </c>
      <c r="O282" s="19">
        <f>SUM(N$2:N282)</f>
        <v>443.02806115600112</v>
      </c>
      <c r="P282" s="28">
        <v>3</v>
      </c>
    </row>
    <row r="283" spans="1:16">
      <c r="A283">
        <v>281</v>
      </c>
      <c r="B283">
        <f t="shared" si="30"/>
        <v>4.6833333333333336</v>
      </c>
      <c r="C283">
        <f t="shared" si="31"/>
        <v>967.85910000000024</v>
      </c>
      <c r="D283" s="12">
        <v>9.3980999999999977</v>
      </c>
      <c r="E283" s="9">
        <f t="shared" si="32"/>
        <v>-0.57949999999999768</v>
      </c>
      <c r="F283">
        <f t="shared" si="28"/>
        <v>-4.0557151803202567</v>
      </c>
      <c r="G283" s="11">
        <v>0.98027799999999998</v>
      </c>
      <c r="H283" s="11">
        <f>SUM(G$2:G283)</f>
        <v>409.02357247300074</v>
      </c>
      <c r="I283" s="11">
        <v>0</v>
      </c>
      <c r="J283" s="19">
        <f t="shared" si="33"/>
        <v>1748.5573000000006</v>
      </c>
      <c r="K283" s="27">
        <v>9.4785000000000021</v>
      </c>
      <c r="L283" s="27">
        <f t="shared" si="34"/>
        <v>0</v>
      </c>
      <c r="M283" s="19">
        <f t="shared" si="29"/>
        <v>1.4082020161783853</v>
      </c>
      <c r="N283" s="28">
        <v>1.9691666670000001</v>
      </c>
      <c r="O283" s="19">
        <f>SUM(N$2:N283)</f>
        <v>444.99722782300114</v>
      </c>
      <c r="P283" s="28">
        <v>3</v>
      </c>
    </row>
    <row r="284" spans="1:16">
      <c r="A284">
        <v>282</v>
      </c>
      <c r="B284">
        <f t="shared" si="30"/>
        <v>4.7</v>
      </c>
      <c r="C284">
        <f t="shared" si="31"/>
        <v>976.67770000000019</v>
      </c>
      <c r="D284" s="12">
        <v>8.8186</v>
      </c>
      <c r="E284" s="9">
        <f t="shared" si="32"/>
        <v>-0.21750000000000114</v>
      </c>
      <c r="F284">
        <f t="shared" si="28"/>
        <v>-0.65122463707764078</v>
      </c>
      <c r="G284" s="11">
        <v>0.98027799999999998</v>
      </c>
      <c r="H284" s="11">
        <f>SUM(G$2:G284)</f>
        <v>410.00385047300074</v>
      </c>
      <c r="I284" s="11">
        <v>0</v>
      </c>
      <c r="J284" s="19">
        <f t="shared" si="33"/>
        <v>1758.0358000000006</v>
      </c>
      <c r="K284" s="27">
        <v>9.4785000000000021</v>
      </c>
      <c r="L284" s="27">
        <f t="shared" si="34"/>
        <v>-0.16019999999999968</v>
      </c>
      <c r="M284" s="19">
        <f t="shared" si="29"/>
        <v>-0.11025368382161192</v>
      </c>
      <c r="N284" s="28">
        <v>0.98027799999999998</v>
      </c>
      <c r="O284" s="19">
        <f>SUM(N$2:N284)</f>
        <v>445.97750582300114</v>
      </c>
      <c r="P284" s="28">
        <v>0</v>
      </c>
    </row>
    <row r="285" spans="1:16">
      <c r="A285">
        <v>283</v>
      </c>
      <c r="B285">
        <f t="shared" si="30"/>
        <v>4.7166666666666668</v>
      </c>
      <c r="C285">
        <f t="shared" si="31"/>
        <v>985.27880000000016</v>
      </c>
      <c r="D285" s="12">
        <v>8.6010999999999989</v>
      </c>
      <c r="E285" s="9">
        <f t="shared" si="32"/>
        <v>2.2500000000000853E-2</v>
      </c>
      <c r="F285">
        <f t="shared" si="28"/>
        <v>1.4157149995861211</v>
      </c>
      <c r="G285" s="11">
        <v>1.9691666670000001</v>
      </c>
      <c r="H285" s="11">
        <f>SUM(G$2:G285)</f>
        <v>411.97301714000076</v>
      </c>
      <c r="I285" s="11">
        <v>3</v>
      </c>
      <c r="J285" s="19">
        <f t="shared" si="33"/>
        <v>1767.3541000000005</v>
      </c>
      <c r="K285" s="27">
        <v>9.3183000000000025</v>
      </c>
      <c r="L285" s="27">
        <f t="shared" si="34"/>
        <v>-5.3399999999999892E-2</v>
      </c>
      <c r="M285" s="19">
        <f t="shared" si="29"/>
        <v>0.87543788349924645</v>
      </c>
      <c r="N285" s="28">
        <v>0.98027799999999998</v>
      </c>
      <c r="O285" s="19">
        <f>SUM(N$2:N285)</f>
        <v>446.95778382300114</v>
      </c>
      <c r="P285" s="28">
        <v>0</v>
      </c>
    </row>
    <row r="286" spans="1:16">
      <c r="A286">
        <v>284</v>
      </c>
      <c r="B286">
        <f t="shared" si="30"/>
        <v>4.7333333333333334</v>
      </c>
      <c r="C286">
        <f t="shared" si="31"/>
        <v>993.90240000000017</v>
      </c>
      <c r="D286" s="12">
        <v>8.6235999999999997</v>
      </c>
      <c r="E286" s="9">
        <f t="shared" si="32"/>
        <v>0.73000000000000043</v>
      </c>
      <c r="F286">
        <f t="shared" si="28"/>
        <v>7.5219912131675342</v>
      </c>
      <c r="G286" s="11">
        <v>3.4580555560000001</v>
      </c>
      <c r="H286" s="11">
        <f>SUM(G$2:G286)</f>
        <v>415.43107269600074</v>
      </c>
      <c r="I286" s="11">
        <v>5</v>
      </c>
      <c r="J286" s="19">
        <f t="shared" si="33"/>
        <v>1776.6190000000004</v>
      </c>
      <c r="K286" s="27">
        <v>9.2649000000000026</v>
      </c>
      <c r="L286" s="27">
        <f t="shared" si="34"/>
        <v>-0.37380000000000102</v>
      </c>
      <c r="M286" s="19">
        <f t="shared" si="29"/>
        <v>-2.101784774781104</v>
      </c>
      <c r="N286" s="28">
        <v>0.98027799999999998</v>
      </c>
      <c r="O286" s="19">
        <f>SUM(N$2:N286)</f>
        <v>447.93806182300114</v>
      </c>
      <c r="P286" s="28">
        <v>0</v>
      </c>
    </row>
    <row r="287" spans="1:16">
      <c r="A287">
        <v>285</v>
      </c>
      <c r="B287">
        <f t="shared" si="30"/>
        <v>4.75</v>
      </c>
      <c r="C287">
        <f t="shared" si="31"/>
        <v>1003.2560000000002</v>
      </c>
      <c r="D287" s="12">
        <v>9.3536000000000001</v>
      </c>
      <c r="E287" s="9">
        <f t="shared" si="32"/>
        <v>-0.45100000000000051</v>
      </c>
      <c r="F287">
        <f t="shared" si="28"/>
        <v>-2.8377367885722866</v>
      </c>
      <c r="G287" s="11">
        <v>0.98027799999999998</v>
      </c>
      <c r="H287" s="11">
        <f>SUM(G$2:G287)</f>
        <v>416.41135069600074</v>
      </c>
      <c r="I287" s="11">
        <v>0</v>
      </c>
      <c r="J287" s="19">
        <f t="shared" si="33"/>
        <v>1785.5101000000004</v>
      </c>
      <c r="K287" s="27">
        <v>8.8911000000000016</v>
      </c>
      <c r="L287" s="27">
        <f t="shared" si="34"/>
        <v>-0.16019999999999968</v>
      </c>
      <c r="M287" s="19">
        <f t="shared" si="29"/>
        <v>-0.14244378091538568</v>
      </c>
      <c r="N287" s="28">
        <v>0.98027799999999998</v>
      </c>
      <c r="O287" s="19">
        <f>SUM(N$2:N287)</f>
        <v>448.91833982300113</v>
      </c>
      <c r="P287" s="28">
        <v>0</v>
      </c>
    </row>
    <row r="288" spans="1:16">
      <c r="A288">
        <v>286</v>
      </c>
      <c r="B288">
        <f t="shared" si="30"/>
        <v>4.7666666666666666</v>
      </c>
      <c r="C288">
        <f t="shared" si="31"/>
        <v>1012.1586000000002</v>
      </c>
      <c r="D288" s="12">
        <v>8.9025999999999996</v>
      </c>
      <c r="E288" s="9">
        <f t="shared" si="32"/>
        <v>9.4500000000001805E-2</v>
      </c>
      <c r="F288">
        <f t="shared" si="28"/>
        <v>2.125609527864341</v>
      </c>
      <c r="G288" s="11">
        <v>1.9691666670000001</v>
      </c>
      <c r="H288" s="11">
        <f>SUM(G$2:G288)</f>
        <v>418.38051736300076</v>
      </c>
      <c r="I288" s="11">
        <v>3</v>
      </c>
      <c r="J288" s="19">
        <f t="shared" si="33"/>
        <v>1794.2410000000004</v>
      </c>
      <c r="K288" s="27">
        <v>8.7309000000000019</v>
      </c>
      <c r="L288" s="27">
        <f t="shared" si="34"/>
        <v>5.3399999999999892E-2</v>
      </c>
      <c r="M288" s="19">
        <f t="shared" si="29"/>
        <v>1.7149404823904013</v>
      </c>
      <c r="N288" s="28">
        <v>1.9691666670000001</v>
      </c>
      <c r="O288" s="19">
        <f>SUM(N$2:N288)</f>
        <v>450.88750649000116</v>
      </c>
      <c r="P288" s="28">
        <v>3</v>
      </c>
    </row>
    <row r="289" spans="1:16">
      <c r="A289">
        <v>287</v>
      </c>
      <c r="B289">
        <f t="shared" si="30"/>
        <v>4.7833333333333332</v>
      </c>
      <c r="C289">
        <f t="shared" si="31"/>
        <v>1021.1557000000003</v>
      </c>
      <c r="D289" s="12">
        <v>8.9971000000000014</v>
      </c>
      <c r="E289" s="9">
        <f t="shared" si="32"/>
        <v>0.22250000000000014</v>
      </c>
      <c r="F289">
        <f t="shared" si="28"/>
        <v>3.3060211050097972</v>
      </c>
      <c r="G289" s="11">
        <v>2.7366666670000002</v>
      </c>
      <c r="H289" s="11">
        <f>SUM(G$2:G289)</f>
        <v>421.11718403000077</v>
      </c>
      <c r="I289" s="11">
        <v>4</v>
      </c>
      <c r="J289" s="19">
        <f t="shared" si="33"/>
        <v>1803.0253000000005</v>
      </c>
      <c r="K289" s="27">
        <v>8.7843000000000018</v>
      </c>
      <c r="L289" s="27">
        <f t="shared" si="34"/>
        <v>-0.26699999999999946</v>
      </c>
      <c r="M289" s="19">
        <f t="shared" si="29"/>
        <v>-1.0856888839229268</v>
      </c>
      <c r="N289" s="28">
        <v>0.98027799999999998</v>
      </c>
      <c r="O289" s="19">
        <f>SUM(N$2:N289)</f>
        <v>451.86778449000116</v>
      </c>
      <c r="P289" s="28">
        <v>0</v>
      </c>
    </row>
    <row r="290" spans="1:16">
      <c r="A290">
        <v>288</v>
      </c>
      <c r="B290">
        <f t="shared" si="30"/>
        <v>4.8</v>
      </c>
      <c r="C290">
        <f t="shared" si="31"/>
        <v>1030.3753000000002</v>
      </c>
      <c r="D290" s="12">
        <v>9.2196000000000016</v>
      </c>
      <c r="E290" s="9">
        <f t="shared" si="32"/>
        <v>-0.25100000000000122</v>
      </c>
      <c r="F290">
        <f t="shared" si="28"/>
        <v>-0.96247796831121413</v>
      </c>
      <c r="G290" s="11">
        <v>0.98027799999999998</v>
      </c>
      <c r="H290" s="11">
        <f>SUM(G$2:G290)</f>
        <v>422.09746203000077</v>
      </c>
      <c r="I290" s="11">
        <v>0</v>
      </c>
      <c r="J290" s="19">
        <f t="shared" si="33"/>
        <v>1811.5426000000004</v>
      </c>
      <c r="K290" s="27">
        <v>8.5173000000000023</v>
      </c>
      <c r="L290" s="27">
        <f t="shared" si="34"/>
        <v>-0.37380000000000102</v>
      </c>
      <c r="M290" s="19">
        <f t="shared" si="29"/>
        <v>-1.9785198072308408</v>
      </c>
      <c r="N290" s="28">
        <v>0.98027799999999998</v>
      </c>
      <c r="O290" s="19">
        <f>SUM(N$2:N290)</f>
        <v>452.84806249000115</v>
      </c>
      <c r="P290" s="28">
        <v>0</v>
      </c>
    </row>
    <row r="291" spans="1:16">
      <c r="A291">
        <v>289</v>
      </c>
      <c r="B291">
        <f t="shared" si="30"/>
        <v>4.8166666666666664</v>
      </c>
      <c r="C291">
        <f t="shared" si="31"/>
        <v>1039.3439000000001</v>
      </c>
      <c r="D291" s="12">
        <v>8.9686000000000003</v>
      </c>
      <c r="E291" s="9">
        <f t="shared" si="32"/>
        <v>-0.11149999999999949</v>
      </c>
      <c r="F291">
        <f t="shared" si="28"/>
        <v>0.29816080600854933</v>
      </c>
      <c r="G291" s="11">
        <v>0.98027799999999998</v>
      </c>
      <c r="H291" s="11">
        <f>SUM(G$2:G291)</f>
        <v>423.07774003000077</v>
      </c>
      <c r="I291" s="11">
        <v>0</v>
      </c>
      <c r="J291" s="19">
        <f t="shared" si="33"/>
        <v>1819.6861000000004</v>
      </c>
      <c r="K291" s="27">
        <v>8.1435000000000013</v>
      </c>
      <c r="L291" s="27">
        <f t="shared" si="34"/>
        <v>-0.42720000000000002</v>
      </c>
      <c r="M291" s="19">
        <f t="shared" si="29"/>
        <v>-2.3475632484598195</v>
      </c>
      <c r="N291" s="28">
        <v>0.98027799999999998</v>
      </c>
      <c r="O291" s="19">
        <f>SUM(N$2:N291)</f>
        <v>453.82834049000115</v>
      </c>
      <c r="P291" s="28">
        <v>0</v>
      </c>
    </row>
    <row r="292" spans="1:16">
      <c r="A292">
        <v>290</v>
      </c>
      <c r="B292">
        <f t="shared" si="30"/>
        <v>4.833333333333333</v>
      </c>
      <c r="C292">
        <f t="shared" si="31"/>
        <v>1048.201</v>
      </c>
      <c r="D292" s="12">
        <v>8.8571000000000009</v>
      </c>
      <c r="E292" s="9">
        <f t="shared" si="32"/>
        <v>-8.3500000000000796E-2</v>
      </c>
      <c r="F292">
        <f t="shared" si="28"/>
        <v>0.53525274373452603</v>
      </c>
      <c r="G292" s="11">
        <v>0.98027799999999998</v>
      </c>
      <c r="H292" s="11">
        <f>SUM(G$2:G292)</f>
        <v>424.05801803000077</v>
      </c>
      <c r="I292" s="11">
        <v>0</v>
      </c>
      <c r="J292" s="19">
        <f t="shared" si="33"/>
        <v>1827.4024000000004</v>
      </c>
      <c r="K292" s="27">
        <v>7.7163000000000013</v>
      </c>
      <c r="L292" s="27">
        <f t="shared" si="34"/>
        <v>-0.32039999999999935</v>
      </c>
      <c r="M292" s="19">
        <f t="shared" si="29"/>
        <v>-1.4221862448088138</v>
      </c>
      <c r="N292" s="28">
        <v>0.98027799999999998</v>
      </c>
      <c r="O292" s="19">
        <f>SUM(N$2:N292)</f>
        <v>454.80861849000115</v>
      </c>
      <c r="P292" s="28">
        <v>0</v>
      </c>
    </row>
    <row r="293" spans="1:16">
      <c r="A293">
        <v>291</v>
      </c>
      <c r="B293">
        <f t="shared" si="30"/>
        <v>4.8499999999999996</v>
      </c>
      <c r="C293">
        <f t="shared" si="31"/>
        <v>1056.9746</v>
      </c>
      <c r="D293" s="12">
        <v>8.7736000000000001</v>
      </c>
      <c r="E293" s="9">
        <f t="shared" si="32"/>
        <v>0.51799999999999891</v>
      </c>
      <c r="F293">
        <f t="shared" si="28"/>
        <v>5.8022335152936346</v>
      </c>
      <c r="G293" s="11">
        <v>2.7366666670000002</v>
      </c>
      <c r="H293" s="11">
        <f>SUM(G$2:G293)</f>
        <v>426.79468469700078</v>
      </c>
      <c r="I293" s="11">
        <v>4</v>
      </c>
      <c r="J293" s="19">
        <f t="shared" si="33"/>
        <v>1834.7983000000004</v>
      </c>
      <c r="K293" s="27">
        <v>7.3959000000000019</v>
      </c>
      <c r="L293" s="27">
        <f t="shared" si="34"/>
        <v>-0.16019999999999968</v>
      </c>
      <c r="M293" s="19">
        <f t="shared" si="29"/>
        <v>-0.19344511458801483</v>
      </c>
      <c r="N293" s="28">
        <v>0.98027799999999998</v>
      </c>
      <c r="O293" s="19">
        <f>SUM(N$2:N293)</f>
        <v>455.78889649000115</v>
      </c>
      <c r="P293" s="28">
        <v>0</v>
      </c>
    </row>
    <row r="294" spans="1:16">
      <c r="A294">
        <v>292</v>
      </c>
      <c r="B294">
        <f t="shared" si="30"/>
        <v>4.8666666666666663</v>
      </c>
      <c r="C294">
        <f t="shared" si="31"/>
        <v>1066.2662</v>
      </c>
      <c r="D294" s="12">
        <v>9.291599999999999</v>
      </c>
      <c r="E294" s="9">
        <f t="shared" si="32"/>
        <v>0.18950000000000067</v>
      </c>
      <c r="F294">
        <f t="shared" si="28"/>
        <v>3.127985590864466</v>
      </c>
      <c r="G294" s="11">
        <v>2.7366666670000002</v>
      </c>
      <c r="H294" s="11">
        <f>SUM(G$2:G294)</f>
        <v>429.53135136400078</v>
      </c>
      <c r="I294" s="11">
        <v>4</v>
      </c>
      <c r="J294" s="19">
        <f t="shared" si="33"/>
        <v>1842.0340000000003</v>
      </c>
      <c r="K294" s="27">
        <v>7.2357000000000022</v>
      </c>
      <c r="L294" s="27">
        <f t="shared" si="34"/>
        <v>-0.32040000000000024</v>
      </c>
      <c r="M294" s="19">
        <f t="shared" si="29"/>
        <v>-1.3556320295565607</v>
      </c>
      <c r="N294" s="28">
        <v>0.98027799999999998</v>
      </c>
      <c r="O294" s="19">
        <f>SUM(N$2:N294)</f>
        <v>456.76917449000115</v>
      </c>
      <c r="P294" s="28">
        <v>0</v>
      </c>
    </row>
    <row r="295" spans="1:16">
      <c r="A295">
        <v>293</v>
      </c>
      <c r="B295">
        <f t="shared" si="30"/>
        <v>4.8833333333333337</v>
      </c>
      <c r="C295">
        <f t="shared" si="31"/>
        <v>1075.7473</v>
      </c>
      <c r="D295" s="12">
        <v>9.4810999999999996</v>
      </c>
      <c r="E295" s="9">
        <f t="shared" si="32"/>
        <v>-0.80200000000000138</v>
      </c>
      <c r="F295">
        <f t="shared" si="28"/>
        <v>-6.1950648753815836</v>
      </c>
      <c r="G295" s="11">
        <v>0.98027799999999998</v>
      </c>
      <c r="H295" s="11">
        <f>SUM(G$2:G295)</f>
        <v>430.51162936400078</v>
      </c>
      <c r="I295" s="11">
        <v>0</v>
      </c>
      <c r="J295" s="19">
        <f t="shared" si="33"/>
        <v>1848.9493000000002</v>
      </c>
      <c r="K295" s="27">
        <v>6.915300000000002</v>
      </c>
      <c r="L295" s="27">
        <f t="shared" si="34"/>
        <v>-0.32040000000000024</v>
      </c>
      <c r="M295" s="19">
        <f t="shared" si="29"/>
        <v>-1.3090460000855606</v>
      </c>
      <c r="N295" s="28">
        <v>0.98027799999999998</v>
      </c>
      <c r="O295" s="19">
        <f>SUM(N$2:N295)</f>
        <v>457.74945249000115</v>
      </c>
      <c r="P295" s="28">
        <v>0</v>
      </c>
    </row>
    <row r="296" spans="1:16">
      <c r="A296">
        <v>294</v>
      </c>
      <c r="B296">
        <f t="shared" si="30"/>
        <v>4.9000000000000004</v>
      </c>
      <c r="C296">
        <f t="shared" si="31"/>
        <v>1084.4264000000001</v>
      </c>
      <c r="D296" s="12">
        <v>8.6790999999999983</v>
      </c>
      <c r="E296" s="9">
        <f t="shared" si="32"/>
        <v>0.98600000000000065</v>
      </c>
      <c r="F296">
        <f t="shared" si="28"/>
        <v>9.7956789986664869</v>
      </c>
      <c r="G296" s="11">
        <v>4.1236111109999998</v>
      </c>
      <c r="H296" s="11">
        <f>SUM(G$2:G296)</f>
        <v>434.63524047500078</v>
      </c>
      <c r="I296" s="11">
        <v>6</v>
      </c>
      <c r="J296" s="19">
        <f t="shared" si="33"/>
        <v>1855.5442000000003</v>
      </c>
      <c r="K296" s="27">
        <v>6.5949000000000018</v>
      </c>
      <c r="L296" s="27">
        <f t="shared" si="34"/>
        <v>-0.42720000000000002</v>
      </c>
      <c r="M296" s="19">
        <f t="shared" si="29"/>
        <v>-1.9650987319824951</v>
      </c>
      <c r="N296" s="28">
        <v>0.98027799999999998</v>
      </c>
      <c r="O296" s="19">
        <f>SUM(N$2:N296)</f>
        <v>458.72973049000115</v>
      </c>
      <c r="P296" s="28">
        <v>0</v>
      </c>
    </row>
    <row r="297" spans="1:16">
      <c r="A297">
        <v>295</v>
      </c>
      <c r="B297">
        <f t="shared" si="30"/>
        <v>4.916666666666667</v>
      </c>
      <c r="C297">
        <f t="shared" si="31"/>
        <v>1094.0915</v>
      </c>
      <c r="D297" s="12">
        <v>9.6650999999999989</v>
      </c>
      <c r="E297" s="9">
        <f t="shared" si="32"/>
        <v>-2.2500000000000853E-2</v>
      </c>
      <c r="F297">
        <f t="shared" si="28"/>
        <v>1.2324005241756071</v>
      </c>
      <c r="G297" s="11">
        <v>0.98027799999999998</v>
      </c>
      <c r="H297" s="11">
        <f>SUM(G$2:G297)</f>
        <v>435.61551847500078</v>
      </c>
      <c r="I297" s="11">
        <v>0</v>
      </c>
      <c r="J297" s="19">
        <f t="shared" si="33"/>
        <v>1861.7119000000002</v>
      </c>
      <c r="K297" s="27">
        <v>6.1677000000000017</v>
      </c>
      <c r="L297" s="27">
        <f t="shared" si="34"/>
        <v>-0.26700000000000035</v>
      </c>
      <c r="M297" s="19">
        <f t="shared" si="29"/>
        <v>-0.8645059617905515</v>
      </c>
      <c r="N297" s="28">
        <v>0.98027799999999998</v>
      </c>
      <c r="O297" s="19">
        <f>SUM(N$2:N297)</f>
        <v>459.71000849000114</v>
      </c>
      <c r="P297" s="28">
        <v>0</v>
      </c>
    </row>
    <row r="298" spans="1:16">
      <c r="A298">
        <v>296</v>
      </c>
      <c r="B298">
        <f t="shared" si="30"/>
        <v>4.9333333333333336</v>
      </c>
      <c r="C298">
        <f t="shared" si="31"/>
        <v>1103.7340999999999</v>
      </c>
      <c r="D298" s="12">
        <v>9.6425999999999981</v>
      </c>
      <c r="E298" s="9">
        <f t="shared" si="32"/>
        <v>-0.15049999999999741</v>
      </c>
      <c r="F298">
        <f t="shared" si="28"/>
        <v>-6.4101283306231202E-3</v>
      </c>
      <c r="G298" s="11">
        <v>0.98027799999999998</v>
      </c>
      <c r="H298" s="11">
        <f>SUM(G$2:G298)</f>
        <v>436.59579647500078</v>
      </c>
      <c r="I298" s="11">
        <v>0</v>
      </c>
      <c r="J298" s="19">
        <f t="shared" si="33"/>
        <v>1867.6126000000002</v>
      </c>
      <c r="K298" s="27">
        <v>5.9007000000000014</v>
      </c>
      <c r="L298" s="27">
        <f t="shared" si="34"/>
        <v>-5.3399999999999892E-2</v>
      </c>
      <c r="M298" s="19">
        <f t="shared" si="29"/>
        <v>0.42484272596759293</v>
      </c>
      <c r="N298" s="28">
        <v>0.98027799999999998</v>
      </c>
      <c r="O298" s="19">
        <f>SUM(N$2:N298)</f>
        <v>460.69028649000114</v>
      </c>
      <c r="P298" s="28">
        <v>0</v>
      </c>
    </row>
    <row r="299" spans="1:16">
      <c r="A299">
        <v>297</v>
      </c>
      <c r="B299">
        <f t="shared" si="30"/>
        <v>4.95</v>
      </c>
      <c r="C299">
        <f t="shared" si="31"/>
        <v>1113.2261999999998</v>
      </c>
      <c r="D299" s="12">
        <v>9.4921000000000006</v>
      </c>
      <c r="E299" s="9">
        <f t="shared" si="32"/>
        <v>-0.41250000000000142</v>
      </c>
      <c r="F299">
        <f t="shared" si="28"/>
        <v>-2.5042783079938067</v>
      </c>
      <c r="G299" s="11">
        <v>0.98027799999999998</v>
      </c>
      <c r="H299" s="11">
        <f>SUM(G$2:G299)</f>
        <v>437.57607447500078</v>
      </c>
      <c r="I299" s="11">
        <v>0</v>
      </c>
      <c r="J299" s="19">
        <f t="shared" si="33"/>
        <v>1873.4599000000001</v>
      </c>
      <c r="K299" s="27">
        <v>5.8473000000000015</v>
      </c>
      <c r="L299" s="27">
        <f t="shared" si="34"/>
        <v>-0.53399999999999892</v>
      </c>
      <c r="M299" s="19">
        <f t="shared" si="29"/>
        <v>-2.3908588084688707</v>
      </c>
      <c r="N299" s="28">
        <v>0.98027799999999998</v>
      </c>
      <c r="O299" s="19">
        <f>SUM(N$2:N299)</f>
        <v>461.67056449000114</v>
      </c>
      <c r="P299" s="28">
        <v>0</v>
      </c>
    </row>
    <row r="300" spans="1:16">
      <c r="A300">
        <v>298</v>
      </c>
      <c r="B300">
        <f t="shared" si="30"/>
        <v>4.9666666666666668</v>
      </c>
      <c r="C300">
        <f t="shared" si="31"/>
        <v>1122.3057999999999</v>
      </c>
      <c r="D300" s="12">
        <v>9.0795999999999992</v>
      </c>
      <c r="E300" s="9">
        <f t="shared" si="32"/>
        <v>0.23399999999999999</v>
      </c>
      <c r="F300">
        <f t="shared" si="28"/>
        <v>3.4462753077176931</v>
      </c>
      <c r="G300" s="11">
        <v>2.7366666670000002</v>
      </c>
      <c r="H300" s="11">
        <f>SUM(G$2:G300)</f>
        <v>440.31274114200079</v>
      </c>
      <c r="I300" s="11">
        <v>4</v>
      </c>
      <c r="J300" s="19">
        <f t="shared" si="33"/>
        <v>1878.7732000000001</v>
      </c>
      <c r="K300" s="27">
        <v>5.3133000000000026</v>
      </c>
      <c r="L300" s="27">
        <f t="shared" si="34"/>
        <v>-0.53399999999999981</v>
      </c>
      <c r="M300" s="19">
        <f t="shared" si="29"/>
        <v>-2.1869029271386666</v>
      </c>
      <c r="N300" s="28">
        <v>0.98027799999999998</v>
      </c>
      <c r="O300" s="19">
        <f>SUM(N$2:N300)</f>
        <v>462.65084249000114</v>
      </c>
      <c r="P300" s="28">
        <v>0</v>
      </c>
    </row>
    <row r="301" spans="1:16">
      <c r="A301">
        <v>299</v>
      </c>
      <c r="B301">
        <f t="shared" si="30"/>
        <v>4.9833333333333334</v>
      </c>
      <c r="C301">
        <f t="shared" si="31"/>
        <v>1131.6193999999998</v>
      </c>
      <c r="D301" s="12">
        <v>9.3135999999999992</v>
      </c>
      <c r="E301" s="9">
        <f t="shared" si="32"/>
        <v>0.22300000000000253</v>
      </c>
      <c r="F301">
        <f t="shared" si="28"/>
        <v>3.4489444704485637</v>
      </c>
      <c r="G301" s="11">
        <v>2.7366666670000002</v>
      </c>
      <c r="H301" s="11">
        <f>SUM(G$2:G301)</f>
        <v>443.0494078090008</v>
      </c>
      <c r="I301" s="11">
        <v>4</v>
      </c>
      <c r="J301" s="19">
        <f t="shared" si="33"/>
        <v>1883.5525</v>
      </c>
      <c r="K301" s="27">
        <v>4.7793000000000028</v>
      </c>
      <c r="L301" s="27">
        <f t="shared" si="34"/>
        <v>-0.10680000000000067</v>
      </c>
      <c r="M301" s="19">
        <f t="shared" si="29"/>
        <v>6.2569678524303979E-2</v>
      </c>
      <c r="N301" s="28">
        <v>0.98027799999999998</v>
      </c>
      <c r="O301" s="19">
        <f>SUM(N$2:N301)</f>
        <v>463.63112049000114</v>
      </c>
      <c r="P301" s="28">
        <v>0</v>
      </c>
    </row>
    <row r="302" spans="1:16">
      <c r="A302">
        <v>300</v>
      </c>
      <c r="B302">
        <f t="shared" si="30"/>
        <v>5</v>
      </c>
      <c r="C302">
        <f t="shared" si="31"/>
        <v>1141.1559999999997</v>
      </c>
      <c r="D302" s="12">
        <v>9.5366000000000017</v>
      </c>
      <c r="E302" s="9">
        <f t="shared" si="32"/>
        <v>-1.1000000000001009E-2</v>
      </c>
      <c r="F302">
        <f t="shared" si="28"/>
        <v>1.3161903161846138</v>
      </c>
      <c r="G302" s="11">
        <v>0.98027799999999998</v>
      </c>
      <c r="H302" s="11">
        <f>SUM(G$2:G302)</f>
        <v>444.0296858090008</v>
      </c>
      <c r="I302" s="11">
        <v>0</v>
      </c>
      <c r="J302" s="19">
        <f t="shared" si="33"/>
        <v>1888.2249999999999</v>
      </c>
      <c r="K302" s="27">
        <v>4.6725000000000021</v>
      </c>
      <c r="L302" s="27">
        <f t="shared" si="34"/>
        <v>-0.26699999999999946</v>
      </c>
      <c r="M302" s="19">
        <f t="shared" si="29"/>
        <v>-0.68960945898016401</v>
      </c>
      <c r="N302" s="28">
        <v>0.98027799999999998</v>
      </c>
      <c r="O302" s="19">
        <f>SUM(N$2:N302)</f>
        <v>464.61139849000114</v>
      </c>
      <c r="P302" s="28">
        <v>0</v>
      </c>
    </row>
    <row r="303" spans="1:16">
      <c r="A303">
        <v>301</v>
      </c>
      <c r="B303">
        <f t="shared" si="30"/>
        <v>5.0166666666666666</v>
      </c>
      <c r="C303">
        <f t="shared" si="31"/>
        <v>1150.6815999999997</v>
      </c>
      <c r="D303" s="12">
        <v>9.5256000000000007</v>
      </c>
      <c r="E303" s="9">
        <f t="shared" si="32"/>
        <v>0.18400000000000105</v>
      </c>
      <c r="F303">
        <f t="shared" si="28"/>
        <v>3.1713570719944335</v>
      </c>
      <c r="G303" s="11">
        <v>2.7366666670000002</v>
      </c>
      <c r="H303" s="11">
        <f>SUM(G$2:G303)</f>
        <v>446.7663524760008</v>
      </c>
      <c r="I303" s="11">
        <v>4</v>
      </c>
      <c r="J303" s="19">
        <f t="shared" si="33"/>
        <v>1892.6305</v>
      </c>
      <c r="K303" s="27">
        <v>4.4055000000000026</v>
      </c>
      <c r="L303" s="27">
        <f t="shared" si="34"/>
        <v>-0.42720000000000047</v>
      </c>
      <c r="M303" s="19">
        <f t="shared" si="29"/>
        <v>-1.3611130221219525</v>
      </c>
      <c r="N303" s="28">
        <v>0.98027799999999998</v>
      </c>
      <c r="O303" s="19">
        <f>SUM(N$2:N303)</f>
        <v>465.59167649000113</v>
      </c>
      <c r="P303" s="28">
        <v>0</v>
      </c>
    </row>
    <row r="304" spans="1:16">
      <c r="A304">
        <v>302</v>
      </c>
      <c r="B304">
        <f t="shared" si="30"/>
        <v>5.0333333333333332</v>
      </c>
      <c r="C304">
        <f t="shared" si="31"/>
        <v>1160.3911999999996</v>
      </c>
      <c r="D304" s="12">
        <v>9.7096000000000018</v>
      </c>
      <c r="E304" s="9">
        <f t="shared" si="32"/>
        <v>-0.17849999999999966</v>
      </c>
      <c r="F304">
        <f t="shared" si="28"/>
        <v>-0.27324980565137813</v>
      </c>
      <c r="G304" s="11">
        <v>0.98027799999999998</v>
      </c>
      <c r="H304" s="11">
        <f>SUM(G$2:G304)</f>
        <v>447.7466304760008</v>
      </c>
      <c r="I304" s="11">
        <v>0</v>
      </c>
      <c r="J304" s="19">
        <f t="shared" si="33"/>
        <v>1896.6088</v>
      </c>
      <c r="K304" s="27">
        <v>3.9783000000000022</v>
      </c>
      <c r="L304" s="27">
        <f t="shared" si="34"/>
        <v>-0.10680000000000023</v>
      </c>
      <c r="M304" s="19">
        <f t="shared" si="29"/>
        <v>3.8474849961599604E-2</v>
      </c>
      <c r="N304" s="28">
        <v>0.98027799999999998</v>
      </c>
      <c r="O304" s="19">
        <f>SUM(N$2:N304)</f>
        <v>466.57195449000113</v>
      </c>
      <c r="P304" s="28">
        <v>0</v>
      </c>
    </row>
    <row r="305" spans="1:16">
      <c r="A305">
        <v>303</v>
      </c>
      <c r="B305">
        <f t="shared" si="30"/>
        <v>5.05</v>
      </c>
      <c r="C305">
        <f t="shared" si="31"/>
        <v>1169.9222999999995</v>
      </c>
      <c r="D305" s="12">
        <v>9.5311000000000021</v>
      </c>
      <c r="E305" s="9">
        <f t="shared" si="32"/>
        <v>0.306499999999998</v>
      </c>
      <c r="F305">
        <f t="shared" si="28"/>
        <v>4.3411516150607348</v>
      </c>
      <c r="G305" s="11">
        <v>2.7366666670000002</v>
      </c>
      <c r="H305" s="11">
        <f>SUM(G$2:G305)</f>
        <v>450.48329714300081</v>
      </c>
      <c r="I305" s="11">
        <v>4</v>
      </c>
      <c r="J305" s="19">
        <f t="shared" si="33"/>
        <v>1900.4802999999999</v>
      </c>
      <c r="K305" s="27">
        <v>3.8715000000000019</v>
      </c>
      <c r="L305" s="27">
        <f t="shared" si="34"/>
        <v>0</v>
      </c>
      <c r="M305" s="19">
        <f t="shared" si="29"/>
        <v>0.44927745552815168</v>
      </c>
      <c r="N305" s="28">
        <v>1.9691666670000001</v>
      </c>
      <c r="O305" s="19">
        <f>SUM(N$2:N305)</f>
        <v>468.54112115700116</v>
      </c>
      <c r="P305" s="28">
        <v>3</v>
      </c>
    </row>
    <row r="306" spans="1:16">
      <c r="A306">
        <v>304</v>
      </c>
      <c r="B306">
        <f t="shared" si="30"/>
        <v>5.0666666666666664</v>
      </c>
      <c r="C306">
        <f t="shared" si="31"/>
        <v>1179.7598999999996</v>
      </c>
      <c r="D306" s="12">
        <v>9.8376000000000001</v>
      </c>
      <c r="E306" s="9">
        <f t="shared" si="32"/>
        <v>5.5000000000013927E-3</v>
      </c>
      <c r="F306">
        <f t="shared" si="28"/>
        <v>1.5431689188900868</v>
      </c>
      <c r="G306" s="11">
        <v>1.9691666670000001</v>
      </c>
      <c r="H306" s="11">
        <f>SUM(G$2:G306)</f>
        <v>452.45246381000084</v>
      </c>
      <c r="I306" s="11">
        <v>3</v>
      </c>
      <c r="J306" s="19">
        <f t="shared" si="33"/>
        <v>1904.3517999999999</v>
      </c>
      <c r="K306" s="27">
        <v>3.8715000000000019</v>
      </c>
      <c r="L306" s="27">
        <f t="shared" si="34"/>
        <v>0.64079999999999959</v>
      </c>
      <c r="M306" s="19">
        <f t="shared" si="29"/>
        <v>2.9301346555281511</v>
      </c>
      <c r="N306" s="28">
        <v>1.9691666670000001</v>
      </c>
      <c r="O306" s="19">
        <f>SUM(N$2:N306)</f>
        <v>470.51028782400118</v>
      </c>
      <c r="P306" s="28">
        <v>3</v>
      </c>
    </row>
    <row r="307" spans="1:16">
      <c r="A307">
        <v>305</v>
      </c>
      <c r="B307">
        <f t="shared" si="30"/>
        <v>5.083333333333333</v>
      </c>
      <c r="C307">
        <f t="shared" si="31"/>
        <v>1189.6029999999996</v>
      </c>
      <c r="D307" s="12">
        <v>9.8431000000000015</v>
      </c>
      <c r="E307" s="9">
        <f t="shared" si="32"/>
        <v>-0.51250000000000107</v>
      </c>
      <c r="F307">
        <f t="shared" si="28"/>
        <v>-3.5542659827066925</v>
      </c>
      <c r="G307" s="11">
        <v>0.98027799999999998</v>
      </c>
      <c r="H307" s="11">
        <f>SUM(G$2:G307)</f>
        <v>453.43274181000083</v>
      </c>
      <c r="I307" s="11">
        <v>0</v>
      </c>
      <c r="J307" s="19">
        <f t="shared" si="33"/>
        <v>1908.8641</v>
      </c>
      <c r="K307" s="27">
        <v>4.5123000000000015</v>
      </c>
      <c r="L307" s="27">
        <f t="shared" si="34"/>
        <v>0.32040000000000024</v>
      </c>
      <c r="M307" s="19">
        <f t="shared" si="29"/>
        <v>1.9813694793832823</v>
      </c>
      <c r="N307" s="28">
        <v>1.9691666670000001</v>
      </c>
      <c r="O307" s="19">
        <f>SUM(N$2:N307)</f>
        <v>472.47945449100121</v>
      </c>
      <c r="P307" s="28">
        <v>3</v>
      </c>
    </row>
    <row r="308" spans="1:16">
      <c r="A308">
        <v>306</v>
      </c>
      <c r="B308">
        <f t="shared" si="30"/>
        <v>5.0999999999999996</v>
      </c>
      <c r="C308">
        <f t="shared" si="31"/>
        <v>1198.9335999999996</v>
      </c>
      <c r="D308" s="12">
        <v>9.3306000000000004</v>
      </c>
      <c r="E308" s="9">
        <f t="shared" si="32"/>
        <v>-0.20650000000000013</v>
      </c>
      <c r="F308">
        <f t="shared" si="28"/>
        <v>-0.55105321998559087</v>
      </c>
      <c r="G308" s="11">
        <v>0.98027799999999998</v>
      </c>
      <c r="H308" s="11">
        <f>SUM(G$2:G308)</f>
        <v>454.41301981000083</v>
      </c>
      <c r="I308" s="11">
        <v>0</v>
      </c>
      <c r="J308" s="19">
        <f t="shared" si="33"/>
        <v>1913.6967999999999</v>
      </c>
      <c r="K308" s="27">
        <v>4.8327000000000018</v>
      </c>
      <c r="L308" s="27">
        <f t="shared" si="34"/>
        <v>5.3399999999999892E-2</v>
      </c>
      <c r="M308" s="19">
        <f t="shared" si="29"/>
        <v>0.83864281709910882</v>
      </c>
      <c r="N308" s="28">
        <v>1.9691666670000001</v>
      </c>
      <c r="O308" s="19">
        <f>SUM(N$2:N308)</f>
        <v>474.44862115800123</v>
      </c>
      <c r="P308" s="28">
        <v>3</v>
      </c>
    </row>
    <row r="309" spans="1:16">
      <c r="A309">
        <v>307</v>
      </c>
      <c r="B309">
        <f t="shared" si="30"/>
        <v>5.1166666666666663</v>
      </c>
      <c r="C309">
        <f t="shared" si="31"/>
        <v>1208.0576999999996</v>
      </c>
      <c r="D309" s="12">
        <v>9.1241000000000003</v>
      </c>
      <c r="E309" s="9">
        <f t="shared" si="32"/>
        <v>0.26200000000000223</v>
      </c>
      <c r="F309">
        <f t="shared" si="28"/>
        <v>3.7216519408599682</v>
      </c>
      <c r="G309" s="11">
        <v>2.7366666670000002</v>
      </c>
      <c r="H309" s="11">
        <f>SUM(G$2:G309)</f>
        <v>457.14968647700084</v>
      </c>
      <c r="I309" s="11">
        <v>4</v>
      </c>
      <c r="J309" s="19">
        <f t="shared" si="33"/>
        <v>1918.5828999999999</v>
      </c>
      <c r="K309" s="27">
        <v>4.8861000000000017</v>
      </c>
      <c r="L309" s="27">
        <f t="shared" si="34"/>
        <v>0.32040000000000024</v>
      </c>
      <c r="M309" s="19">
        <f t="shared" si="29"/>
        <v>2.1536960546216379</v>
      </c>
      <c r="N309" s="28">
        <v>1.9691666670000001</v>
      </c>
      <c r="O309" s="19">
        <f>SUM(N$2:N309)</f>
        <v>476.41778782500126</v>
      </c>
      <c r="P309" s="28">
        <v>3</v>
      </c>
    </row>
    <row r="310" spans="1:16">
      <c r="A310">
        <v>308</v>
      </c>
      <c r="B310">
        <f t="shared" si="30"/>
        <v>5.1333333333333337</v>
      </c>
      <c r="C310">
        <f t="shared" si="31"/>
        <v>1217.4437999999996</v>
      </c>
      <c r="D310" s="12">
        <v>9.3861000000000026</v>
      </c>
      <c r="E310" s="9">
        <f t="shared" si="32"/>
        <v>-0.12250000000000227</v>
      </c>
      <c r="F310">
        <f t="shared" si="28"/>
        <v>0.23805394358633533</v>
      </c>
      <c r="G310" s="11">
        <v>0.98027799999999998</v>
      </c>
      <c r="H310" s="11">
        <f>SUM(G$2:G310)</f>
        <v>458.12996447700084</v>
      </c>
      <c r="I310" s="11">
        <v>0</v>
      </c>
      <c r="J310" s="19">
        <f t="shared" si="33"/>
        <v>1923.7893999999999</v>
      </c>
      <c r="K310" s="27">
        <v>5.2065000000000019</v>
      </c>
      <c r="L310" s="27">
        <f t="shared" si="34"/>
        <v>0.21360000000000046</v>
      </c>
      <c r="M310" s="19">
        <f t="shared" si="29"/>
        <v>1.7467333584316731</v>
      </c>
      <c r="N310" s="28">
        <v>1.9691666670000001</v>
      </c>
      <c r="O310" s="19">
        <f>SUM(N$2:N310)</f>
        <v>478.38695449200128</v>
      </c>
      <c r="P310" s="28">
        <v>3</v>
      </c>
    </row>
    <row r="311" spans="1:16">
      <c r="A311">
        <v>309</v>
      </c>
      <c r="B311">
        <f t="shared" si="30"/>
        <v>5.15</v>
      </c>
      <c r="C311">
        <f t="shared" si="31"/>
        <v>1226.7073999999996</v>
      </c>
      <c r="D311" s="12">
        <v>9.2636000000000003</v>
      </c>
      <c r="E311" s="9">
        <f t="shared" si="32"/>
        <v>-0.50699999999999967</v>
      </c>
      <c r="F311">
        <f t="shared" si="28"/>
        <v>-3.3354920022903976</v>
      </c>
      <c r="G311" s="11">
        <v>0.98027799999999998</v>
      </c>
      <c r="H311" s="11">
        <f>SUM(G$2:G311)</f>
        <v>459.11024247700084</v>
      </c>
      <c r="I311" s="11">
        <v>0</v>
      </c>
      <c r="J311" s="19">
        <f t="shared" si="33"/>
        <v>1929.2094999999999</v>
      </c>
      <c r="K311" s="27">
        <v>5.4201000000000024</v>
      </c>
      <c r="L311" s="27">
        <f t="shared" si="34"/>
        <v>0</v>
      </c>
      <c r="M311" s="19">
        <f t="shared" si="29"/>
        <v>0.6663255778643068</v>
      </c>
      <c r="N311" s="28">
        <v>1.9691666670000001</v>
      </c>
      <c r="O311" s="19">
        <f>SUM(N$2:N311)</f>
        <v>480.3561211590013</v>
      </c>
      <c r="P311" s="28">
        <v>3</v>
      </c>
    </row>
    <row r="312" spans="1:16">
      <c r="A312">
        <v>310</v>
      </c>
      <c r="B312">
        <f t="shared" si="30"/>
        <v>5.166666666666667</v>
      </c>
      <c r="C312">
        <f t="shared" si="31"/>
        <v>1235.4639999999995</v>
      </c>
      <c r="D312" s="12">
        <v>8.7566000000000006</v>
      </c>
      <c r="E312" s="9">
        <f t="shared" si="32"/>
        <v>1.2090000000000014</v>
      </c>
      <c r="F312">
        <f t="shared" si="28"/>
        <v>11.840730869269596</v>
      </c>
      <c r="G312" s="11">
        <v>4.1236111109999998</v>
      </c>
      <c r="H312" s="11">
        <f>SUM(G$2:G312)</f>
        <v>463.23385358800084</v>
      </c>
      <c r="I312" s="11">
        <v>6</v>
      </c>
      <c r="J312" s="19">
        <f t="shared" si="33"/>
        <v>1934.6296</v>
      </c>
      <c r="K312" s="27">
        <v>5.4201000000000024</v>
      </c>
      <c r="L312" s="27">
        <f t="shared" si="34"/>
        <v>-5.3399999999999892E-2</v>
      </c>
      <c r="M312" s="19">
        <f t="shared" si="29"/>
        <v>0.37689223786430726</v>
      </c>
      <c r="N312" s="28">
        <v>0.98027799999999998</v>
      </c>
      <c r="O312" s="19">
        <f>SUM(N$2:N312)</f>
        <v>481.3363991590013</v>
      </c>
      <c r="P312" s="28">
        <v>0</v>
      </c>
    </row>
    <row r="313" spans="1:16">
      <c r="A313">
        <v>311</v>
      </c>
      <c r="B313">
        <f t="shared" si="30"/>
        <v>5.1833333333333336</v>
      </c>
      <c r="C313">
        <f t="shared" si="31"/>
        <v>1245.4295999999995</v>
      </c>
      <c r="D313" s="12">
        <v>9.965600000000002</v>
      </c>
      <c r="E313" s="9">
        <f t="shared" si="32"/>
        <v>-0.83600000000000207</v>
      </c>
      <c r="F313">
        <f t="shared" si="28"/>
        <v>-6.8126647043081734</v>
      </c>
      <c r="G313" s="11">
        <v>0.98027799999999998</v>
      </c>
      <c r="H313" s="11">
        <f>SUM(G$2:G313)</f>
        <v>464.21413158800084</v>
      </c>
      <c r="I313" s="11">
        <v>0</v>
      </c>
      <c r="J313" s="19">
        <f t="shared" si="33"/>
        <v>1939.9963</v>
      </c>
      <c r="K313" s="27">
        <v>5.3667000000000025</v>
      </c>
      <c r="L313" s="27">
        <f t="shared" si="34"/>
        <v>0.10680000000000067</v>
      </c>
      <c r="M313" s="19">
        <f t="shared" si="29"/>
        <v>1.2315068343914044</v>
      </c>
      <c r="N313" s="28">
        <v>1.9691666670000001</v>
      </c>
      <c r="O313" s="19">
        <f>SUM(N$2:N313)</f>
        <v>483.30556582600133</v>
      </c>
      <c r="P313" s="28">
        <v>3</v>
      </c>
    </row>
    <row r="314" spans="1:16">
      <c r="A314">
        <v>312</v>
      </c>
      <c r="B314">
        <f t="shared" si="30"/>
        <v>5.2</v>
      </c>
      <c r="C314">
        <f t="shared" si="31"/>
        <v>1254.5591999999995</v>
      </c>
      <c r="D314" s="12">
        <v>9.1295999999999999</v>
      </c>
      <c r="E314" s="9">
        <f t="shared" si="32"/>
        <v>3.3500000000000085E-2</v>
      </c>
      <c r="F314">
        <f t="shared" si="28"/>
        <v>1.6381549937542474</v>
      </c>
      <c r="G314" s="11">
        <v>1.9691666670000001</v>
      </c>
      <c r="H314" s="11">
        <f>SUM(G$2:G314)</f>
        <v>466.18329825500086</v>
      </c>
      <c r="I314" s="11">
        <v>3</v>
      </c>
      <c r="J314" s="19">
        <f t="shared" si="33"/>
        <v>1945.4698000000001</v>
      </c>
      <c r="K314" s="27">
        <v>5.4735000000000031</v>
      </c>
      <c r="L314" s="27">
        <f t="shared" si="34"/>
        <v>-5.3399999999999892E-2</v>
      </c>
      <c r="M314" s="19">
        <f t="shared" si="29"/>
        <v>0.38206158757956399</v>
      </c>
      <c r="N314" s="28">
        <v>0.98027799999999998</v>
      </c>
      <c r="O314" s="19">
        <f>SUM(N$2:N314)</f>
        <v>484.28584382600133</v>
      </c>
      <c r="P314" s="28">
        <v>0</v>
      </c>
    </row>
    <row r="315" spans="1:16">
      <c r="A315">
        <v>313</v>
      </c>
      <c r="B315">
        <f t="shared" si="30"/>
        <v>5.2166666666666668</v>
      </c>
      <c r="C315">
        <f t="shared" si="31"/>
        <v>1263.7222999999994</v>
      </c>
      <c r="D315" s="12">
        <v>9.1631</v>
      </c>
      <c r="E315" s="9">
        <f t="shared" si="32"/>
        <v>0.64050000000000118</v>
      </c>
      <c r="F315">
        <f t="shared" si="28"/>
        <v>7.2084534374856704</v>
      </c>
      <c r="G315" s="11">
        <v>3.4580555560000001</v>
      </c>
      <c r="H315" s="11">
        <f>SUM(G$2:G315)</f>
        <v>469.64135381100084</v>
      </c>
      <c r="I315" s="11">
        <v>5</v>
      </c>
      <c r="J315" s="19">
        <f t="shared" si="33"/>
        <v>1950.8899000000001</v>
      </c>
      <c r="K315" s="27">
        <v>5.4201000000000032</v>
      </c>
      <c r="L315" s="27">
        <f t="shared" si="34"/>
        <v>0.21360000000000046</v>
      </c>
      <c r="M315" s="19">
        <f t="shared" si="29"/>
        <v>1.8240589378643099</v>
      </c>
      <c r="N315" s="28">
        <v>1.9691666670000001</v>
      </c>
      <c r="O315" s="19">
        <f>SUM(N$2:N315)</f>
        <v>486.25501049300135</v>
      </c>
      <c r="P315" s="28">
        <v>3</v>
      </c>
    </row>
    <row r="316" spans="1:16">
      <c r="A316">
        <v>314</v>
      </c>
      <c r="B316">
        <f t="shared" si="30"/>
        <v>5.2333333333333334</v>
      </c>
      <c r="C316">
        <f t="shared" si="31"/>
        <v>1273.5258999999994</v>
      </c>
      <c r="D316" s="12">
        <v>9.8036000000000012</v>
      </c>
      <c r="E316" s="9">
        <f t="shared" si="32"/>
        <v>0.49549999999999983</v>
      </c>
      <c r="F316">
        <f t="shared" si="28"/>
        <v>6.3389678260071154</v>
      </c>
      <c r="G316" s="11">
        <v>3.4580555560000001</v>
      </c>
      <c r="H316" s="11">
        <f>SUM(G$2:G316)</f>
        <v>473.09940936700082</v>
      </c>
      <c r="I316" s="11">
        <v>5</v>
      </c>
      <c r="J316" s="19">
        <f t="shared" si="33"/>
        <v>1956.5236000000002</v>
      </c>
      <c r="K316" s="27">
        <v>5.6337000000000037</v>
      </c>
      <c r="L316" s="27">
        <f t="shared" si="34"/>
        <v>0.26699999999999946</v>
      </c>
      <c r="M316" s="19">
        <f t="shared" si="29"/>
        <v>2.2028417971745471</v>
      </c>
      <c r="N316" s="28">
        <v>1.9691666670000001</v>
      </c>
      <c r="O316" s="19">
        <f>SUM(N$2:N316)</f>
        <v>488.22417716000137</v>
      </c>
      <c r="P316" s="28">
        <v>3</v>
      </c>
    </row>
    <row r="317" spans="1:16">
      <c r="A317">
        <v>315</v>
      </c>
      <c r="B317">
        <f t="shared" si="30"/>
        <v>5.25</v>
      </c>
      <c r="C317">
        <f t="shared" si="31"/>
        <v>1283.8249999999994</v>
      </c>
      <c r="D317" s="12">
        <v>10.299100000000001</v>
      </c>
      <c r="E317" s="9">
        <f t="shared" si="32"/>
        <v>0.17799999999999905</v>
      </c>
      <c r="F317">
        <f t="shared" si="28"/>
        <v>3.4304679577070543</v>
      </c>
      <c r="G317" s="11">
        <v>2.7366666670000002</v>
      </c>
      <c r="H317" s="11">
        <f>SUM(G$2:G317)</f>
        <v>475.83607603400083</v>
      </c>
      <c r="I317" s="11">
        <v>4</v>
      </c>
      <c r="J317" s="19">
        <f t="shared" si="33"/>
        <v>1962.4243000000001</v>
      </c>
      <c r="K317" s="27">
        <v>5.9007000000000032</v>
      </c>
      <c r="L317" s="27">
        <f t="shared" si="34"/>
        <v>-5.3399999999999892E-2</v>
      </c>
      <c r="M317" s="19">
        <f t="shared" si="29"/>
        <v>0.42484272596759293</v>
      </c>
      <c r="N317" s="28">
        <v>0.98027799999999998</v>
      </c>
      <c r="O317" s="19">
        <f>SUM(N$2:N317)</f>
        <v>489.20445516000137</v>
      </c>
      <c r="P317" s="28">
        <v>0</v>
      </c>
    </row>
    <row r="318" spans="1:16">
      <c r="A318">
        <v>316</v>
      </c>
      <c r="B318">
        <f t="shared" si="30"/>
        <v>5.2666666666666666</v>
      </c>
      <c r="C318">
        <f t="shared" si="31"/>
        <v>1294.3020999999994</v>
      </c>
      <c r="D318" s="12">
        <v>10.4771</v>
      </c>
      <c r="E318" s="9">
        <f t="shared" si="32"/>
        <v>-0.88050000000000139</v>
      </c>
      <c r="F318">
        <f t="shared" si="28"/>
        <v>-7.5848241390698448</v>
      </c>
      <c r="G318" s="11">
        <v>0.98027799999999998</v>
      </c>
      <c r="H318" s="11">
        <f>SUM(G$2:G318)</f>
        <v>476.81635403400082</v>
      </c>
      <c r="I318" s="11">
        <v>0</v>
      </c>
      <c r="J318" s="19">
        <f t="shared" si="33"/>
        <v>1968.2716</v>
      </c>
      <c r="K318" s="27">
        <v>5.8473000000000033</v>
      </c>
      <c r="L318" s="27">
        <f t="shared" si="34"/>
        <v>-5.3399999999999004E-2</v>
      </c>
      <c r="M318" s="19">
        <f t="shared" si="29"/>
        <v>0.41935357153112984</v>
      </c>
      <c r="N318" s="28">
        <v>0.98027799999999998</v>
      </c>
      <c r="O318" s="19">
        <f>SUM(N$2:N318)</f>
        <v>490.18473316000137</v>
      </c>
      <c r="P318" s="28">
        <v>0</v>
      </c>
    </row>
    <row r="319" spans="1:16">
      <c r="A319">
        <v>317</v>
      </c>
      <c r="B319">
        <f t="shared" si="30"/>
        <v>5.2833333333333332</v>
      </c>
      <c r="C319">
        <f t="shared" si="31"/>
        <v>1303.8986999999995</v>
      </c>
      <c r="D319" s="12">
        <v>9.5965999999999987</v>
      </c>
      <c r="E319" s="9">
        <f t="shared" si="32"/>
        <v>0.74650000000000105</v>
      </c>
      <c r="F319">
        <f t="shared" si="28"/>
        <v>8.5983443952000691</v>
      </c>
      <c r="G319" s="11">
        <v>3.4580555560000001</v>
      </c>
      <c r="H319" s="11">
        <f>SUM(G$2:G319)</f>
        <v>480.2744095900008</v>
      </c>
      <c r="I319" s="11">
        <v>5</v>
      </c>
      <c r="J319" s="19">
        <f t="shared" si="33"/>
        <v>1974.0654999999999</v>
      </c>
      <c r="K319" s="27">
        <v>5.7939000000000043</v>
      </c>
      <c r="L319" s="27">
        <f t="shared" si="34"/>
        <v>0.37379999999999924</v>
      </c>
      <c r="M319" s="19">
        <f t="shared" si="29"/>
        <v>2.8890595377330945</v>
      </c>
      <c r="N319" s="28">
        <v>1.9691666670000001</v>
      </c>
      <c r="O319" s="19">
        <f>SUM(N$2:N319)</f>
        <v>492.1538998270014</v>
      </c>
      <c r="P319" s="28">
        <v>3</v>
      </c>
    </row>
    <row r="320" spans="1:16">
      <c r="A320">
        <v>318</v>
      </c>
      <c r="B320">
        <f t="shared" si="30"/>
        <v>5.3</v>
      </c>
      <c r="C320">
        <f t="shared" si="31"/>
        <v>1314.2417999999996</v>
      </c>
      <c r="D320" s="12">
        <v>10.3431</v>
      </c>
      <c r="E320" s="9">
        <f t="shared" si="32"/>
        <v>-0.84099999999999753</v>
      </c>
      <c r="F320">
        <f t="shared" si="28"/>
        <v>-7.0907503528236067</v>
      </c>
      <c r="G320" s="11">
        <v>0.98027799999999998</v>
      </c>
      <c r="H320" s="11">
        <f>SUM(G$2:G320)</f>
        <v>481.2546875900008</v>
      </c>
      <c r="I320" s="11">
        <v>0</v>
      </c>
      <c r="J320" s="19">
        <f t="shared" si="33"/>
        <v>1980.2331999999999</v>
      </c>
      <c r="K320" s="27">
        <v>6.1677000000000035</v>
      </c>
      <c r="L320" s="27">
        <f t="shared" si="34"/>
        <v>0.16019999999999968</v>
      </c>
      <c r="M320" s="19">
        <f t="shared" si="29"/>
        <v>1.7703354782094503</v>
      </c>
      <c r="N320" s="28">
        <v>1.9691666670000001</v>
      </c>
      <c r="O320" s="19">
        <f>SUM(N$2:N320)</f>
        <v>494.12306649400142</v>
      </c>
      <c r="P320" s="28">
        <v>3</v>
      </c>
    </row>
    <row r="321" spans="1:16">
      <c r="A321">
        <v>319</v>
      </c>
      <c r="B321">
        <f t="shared" si="30"/>
        <v>5.3166666666666664</v>
      </c>
      <c r="C321">
        <f t="shared" si="31"/>
        <v>1323.7438999999995</v>
      </c>
      <c r="D321" s="12">
        <v>9.5021000000000022</v>
      </c>
      <c r="E321" s="9">
        <f t="shared" si="32"/>
        <v>0.10049999999999848</v>
      </c>
      <c r="F321">
        <f t="shared" si="28"/>
        <v>2.3683904655448225</v>
      </c>
      <c r="G321" s="11">
        <v>1.9691666670000001</v>
      </c>
      <c r="H321" s="11">
        <f>SUM(G$2:G321)</f>
        <v>483.22385425700082</v>
      </c>
      <c r="I321" s="11">
        <v>3</v>
      </c>
      <c r="J321" s="19">
        <f t="shared" si="33"/>
        <v>1986.5610999999999</v>
      </c>
      <c r="K321" s="27">
        <v>6.3279000000000032</v>
      </c>
      <c r="L321" s="27">
        <f t="shared" si="34"/>
        <v>0.32040000000000024</v>
      </c>
      <c r="M321" s="19">
        <f t="shared" si="29"/>
        <v>2.8356389603845913</v>
      </c>
      <c r="N321" s="28">
        <v>1.9691666670000001</v>
      </c>
      <c r="O321" s="19">
        <f>SUM(N$2:N321)</f>
        <v>496.09223316100145</v>
      </c>
      <c r="P321" s="28">
        <v>3</v>
      </c>
    </row>
    <row r="322" spans="1:16">
      <c r="A322">
        <v>320</v>
      </c>
      <c r="B322">
        <f t="shared" si="30"/>
        <v>5.333333333333333</v>
      </c>
      <c r="C322">
        <f t="shared" si="31"/>
        <v>1333.3464999999994</v>
      </c>
      <c r="D322" s="12">
        <v>9.6026000000000007</v>
      </c>
      <c r="E322" s="9">
        <f t="shared" si="32"/>
        <v>-0.31200000000000117</v>
      </c>
      <c r="F322">
        <f t="shared" ref="F322:F385" si="35">(R$2*D322+R$3*D322^2+R$4*D322^3+R$5*D322*E322)/R$5</f>
        <v>-1.5601854208179378</v>
      </c>
      <c r="G322" s="11">
        <v>0.98027799999999998</v>
      </c>
      <c r="H322" s="11">
        <f>SUM(G$2:G322)</f>
        <v>484.20413225700082</v>
      </c>
      <c r="I322" s="11">
        <v>0</v>
      </c>
      <c r="J322" s="19">
        <f t="shared" si="33"/>
        <v>1993.2094</v>
      </c>
      <c r="K322" s="27">
        <v>6.6483000000000034</v>
      </c>
      <c r="L322" s="27">
        <f t="shared" si="34"/>
        <v>0.16020000000000056</v>
      </c>
      <c r="M322" s="19">
        <f t="shared" ref="M322:M385" si="36">(R$2*K322+R$3*K322^2+R$4*K322^3+R$5*K322*L322)/R$5</f>
        <v>1.9262474428408491</v>
      </c>
      <c r="N322" s="28">
        <v>1.9691666670000001</v>
      </c>
      <c r="O322" s="19">
        <f>SUM(N$2:N322)</f>
        <v>498.06139982800147</v>
      </c>
      <c r="P322" s="28">
        <v>3</v>
      </c>
    </row>
    <row r="323" spans="1:16">
      <c r="A323">
        <v>321</v>
      </c>
      <c r="B323">
        <f t="shared" ref="B323:B386" si="37">A323/60</f>
        <v>5.35</v>
      </c>
      <c r="C323">
        <f t="shared" ref="C323:C386" si="38">C322+D323</f>
        <v>1342.6370999999995</v>
      </c>
      <c r="D323" s="12">
        <v>9.2905999999999995</v>
      </c>
      <c r="E323" s="9">
        <f t="shared" ref="E323:E386" si="39">D324-D323</f>
        <v>0.42900000000000027</v>
      </c>
      <c r="F323">
        <f t="shared" si="35"/>
        <v>5.3526775684381152</v>
      </c>
      <c r="G323" s="11">
        <v>2.7366666670000002</v>
      </c>
      <c r="H323" s="11">
        <f>SUM(G$2:G323)</f>
        <v>486.94079892400083</v>
      </c>
      <c r="I323" s="11">
        <v>4</v>
      </c>
      <c r="J323" s="19">
        <f t="shared" ref="J323:J386" si="40">J322+K323</f>
        <v>2000.0179000000001</v>
      </c>
      <c r="K323" s="27">
        <v>6.808500000000004</v>
      </c>
      <c r="L323" s="27">
        <f t="shared" ref="L323:L386" si="41">K324-K323</f>
        <v>-5.3399999999999892E-2</v>
      </c>
      <c r="M323" s="19">
        <f t="shared" si="36"/>
        <v>0.52473243529557778</v>
      </c>
      <c r="N323" s="28">
        <v>0.98027799999999998</v>
      </c>
      <c r="O323" s="19">
        <f>SUM(N$2:N323)</f>
        <v>499.04167782800147</v>
      </c>
      <c r="P323" s="28">
        <v>0</v>
      </c>
    </row>
    <row r="324" spans="1:16">
      <c r="A324">
        <v>322</v>
      </c>
      <c r="B324">
        <f t="shared" si="37"/>
        <v>5.3666666666666663</v>
      </c>
      <c r="C324">
        <f t="shared" si="38"/>
        <v>1352.3566999999994</v>
      </c>
      <c r="D324" s="12">
        <v>9.7195999999999998</v>
      </c>
      <c r="E324" s="9">
        <f t="shared" si="39"/>
        <v>0.64649999999999963</v>
      </c>
      <c r="F324">
        <f t="shared" si="35"/>
        <v>7.7458993076670373</v>
      </c>
      <c r="G324" s="11">
        <v>3.4580555560000001</v>
      </c>
      <c r="H324" s="11">
        <f>SUM(G$2:G324)</f>
        <v>490.39885448000081</v>
      </c>
      <c r="I324" s="11">
        <v>5</v>
      </c>
      <c r="J324" s="19">
        <f t="shared" si="40"/>
        <v>2006.7730000000001</v>
      </c>
      <c r="K324" s="27">
        <v>6.7551000000000041</v>
      </c>
      <c r="L324" s="27">
        <f t="shared" si="41"/>
        <v>5.3399999999999892E-2</v>
      </c>
      <c r="M324" s="19">
        <f t="shared" si="36"/>
        <v>1.2399437121803687</v>
      </c>
      <c r="N324" s="28">
        <v>1.9691666670000001</v>
      </c>
      <c r="O324" s="19">
        <f>SUM(N$2:N324)</f>
        <v>501.01084449500149</v>
      </c>
      <c r="P324" s="28">
        <v>3</v>
      </c>
    </row>
    <row r="325" spans="1:16">
      <c r="A325">
        <v>323</v>
      </c>
      <c r="B325">
        <f t="shared" si="37"/>
        <v>5.3833333333333337</v>
      </c>
      <c r="C325">
        <f t="shared" si="38"/>
        <v>1362.7227999999993</v>
      </c>
      <c r="D325" s="12">
        <v>10.366099999999999</v>
      </c>
      <c r="E325" s="9">
        <f t="shared" si="39"/>
        <v>-1.2590000000000003</v>
      </c>
      <c r="F325">
        <f t="shared" si="35"/>
        <v>-11.43758066194267</v>
      </c>
      <c r="G325" s="11">
        <v>0.98027799999999998</v>
      </c>
      <c r="H325" s="11">
        <f>SUM(G$2:G325)</f>
        <v>491.37913248000081</v>
      </c>
      <c r="I325" s="11">
        <v>0</v>
      </c>
      <c r="J325" s="19">
        <f t="shared" si="40"/>
        <v>2013.5815000000002</v>
      </c>
      <c r="K325" s="27">
        <v>6.808500000000004</v>
      </c>
      <c r="L325" s="27">
        <f t="shared" si="41"/>
        <v>5.3399999999999004E-2</v>
      </c>
      <c r="M325" s="19">
        <f t="shared" si="36"/>
        <v>1.2518802352955707</v>
      </c>
      <c r="N325" s="28">
        <v>1.9691666670000001</v>
      </c>
      <c r="O325" s="19">
        <f>SUM(N$2:N325)</f>
        <v>502.98001116200152</v>
      </c>
      <c r="P325" s="28">
        <v>3</v>
      </c>
    </row>
    <row r="326" spans="1:16">
      <c r="A326">
        <v>324</v>
      </c>
      <c r="B326">
        <f t="shared" si="37"/>
        <v>5.4</v>
      </c>
      <c r="C326">
        <f t="shared" si="38"/>
        <v>1371.8298999999993</v>
      </c>
      <c r="D326" s="12">
        <v>9.1070999999999991</v>
      </c>
      <c r="E326" s="9">
        <f t="shared" si="39"/>
        <v>0.23950000000000138</v>
      </c>
      <c r="F326">
        <f t="shared" si="35"/>
        <v>3.5086583580714112</v>
      </c>
      <c r="G326" s="11">
        <v>2.7366666670000002</v>
      </c>
      <c r="H326" s="11">
        <f>SUM(G$2:G326)</f>
        <v>494.11579914700081</v>
      </c>
      <c r="I326" s="11">
        <v>4</v>
      </c>
      <c r="J326" s="19">
        <f t="shared" si="40"/>
        <v>2020.4434000000003</v>
      </c>
      <c r="K326" s="27">
        <v>6.861900000000003</v>
      </c>
      <c r="L326" s="27">
        <f t="shared" si="41"/>
        <v>0.26700000000000035</v>
      </c>
      <c r="M326" s="19">
        <f t="shared" si="36"/>
        <v>2.7295651164404346</v>
      </c>
      <c r="N326" s="28">
        <v>1.9691666670000001</v>
      </c>
      <c r="O326" s="19">
        <f>SUM(N$2:N326)</f>
        <v>504.94917782900154</v>
      </c>
      <c r="P326" s="28">
        <v>3</v>
      </c>
    </row>
    <row r="327" spans="1:16">
      <c r="A327">
        <v>325</v>
      </c>
      <c r="B327">
        <f t="shared" si="37"/>
        <v>5.416666666666667</v>
      </c>
      <c r="C327">
        <f t="shared" si="38"/>
        <v>1381.1764999999994</v>
      </c>
      <c r="D327" s="12">
        <v>9.3466000000000005</v>
      </c>
      <c r="E327" s="9">
        <f t="shared" si="39"/>
        <v>0.43450000000000166</v>
      </c>
      <c r="F327">
        <f t="shared" si="35"/>
        <v>5.4403051437583319</v>
      </c>
      <c r="G327" s="11">
        <v>2.7366666670000002</v>
      </c>
      <c r="H327" s="11">
        <f>SUM(G$2:G327)</f>
        <v>496.85246581400082</v>
      </c>
      <c r="I327" s="11">
        <v>4</v>
      </c>
      <c r="J327" s="19">
        <f t="shared" si="40"/>
        <v>2027.5723000000003</v>
      </c>
      <c r="K327" s="27">
        <v>7.1289000000000033</v>
      </c>
      <c r="L327" s="27">
        <f t="shared" si="41"/>
        <v>0.1067999999999989</v>
      </c>
      <c r="M327" s="19">
        <f t="shared" si="36"/>
        <v>1.7051701630922758</v>
      </c>
      <c r="N327" s="28">
        <v>1.9691666670000001</v>
      </c>
      <c r="O327" s="19">
        <f>SUM(N$2:N327)</f>
        <v>506.91834449600157</v>
      </c>
      <c r="P327" s="28">
        <v>3</v>
      </c>
    </row>
    <row r="328" spans="1:16">
      <c r="A328">
        <v>326</v>
      </c>
      <c r="B328">
        <f t="shared" si="37"/>
        <v>5.4333333333333336</v>
      </c>
      <c r="C328">
        <f t="shared" si="38"/>
        <v>1390.9575999999993</v>
      </c>
      <c r="D328" s="12">
        <v>9.7811000000000021</v>
      </c>
      <c r="E328" s="9">
        <f t="shared" si="39"/>
        <v>-0.71300000000000097</v>
      </c>
      <c r="F328">
        <f t="shared" si="35"/>
        <v>-5.49777336297206</v>
      </c>
      <c r="G328" s="11">
        <v>0.98027799999999998</v>
      </c>
      <c r="H328" s="11">
        <f>SUM(G$2:G328)</f>
        <v>497.83274381400082</v>
      </c>
      <c r="I328" s="11">
        <v>0</v>
      </c>
      <c r="J328" s="19">
        <f t="shared" si="40"/>
        <v>2034.8080000000002</v>
      </c>
      <c r="K328" s="27">
        <v>7.2357000000000022</v>
      </c>
      <c r="L328" s="27">
        <f t="shared" si="41"/>
        <v>0.26700000000000035</v>
      </c>
      <c r="M328" s="19">
        <f t="shared" si="36"/>
        <v>2.8946181504434447</v>
      </c>
      <c r="N328" s="28">
        <v>1.9691666670000001</v>
      </c>
      <c r="O328" s="19">
        <f>SUM(N$2:N328)</f>
        <v>508.88751116300159</v>
      </c>
      <c r="P328" s="28">
        <v>3</v>
      </c>
    </row>
    <row r="329" spans="1:16">
      <c r="A329">
        <v>327</v>
      </c>
      <c r="B329">
        <f t="shared" si="37"/>
        <v>5.45</v>
      </c>
      <c r="C329">
        <f t="shared" si="38"/>
        <v>1400.0256999999992</v>
      </c>
      <c r="D329" s="12">
        <v>9.0681000000000012</v>
      </c>
      <c r="E329" s="9">
        <f t="shared" si="39"/>
        <v>1.0755000000000017</v>
      </c>
      <c r="F329">
        <f t="shared" si="35"/>
        <v>11.071945008681075</v>
      </c>
      <c r="G329" s="11">
        <v>4.1236111109999998</v>
      </c>
      <c r="H329" s="11">
        <f>SUM(G$2:G329)</f>
        <v>501.95635492500082</v>
      </c>
      <c r="I329" s="11">
        <v>6</v>
      </c>
      <c r="J329" s="19">
        <f t="shared" si="40"/>
        <v>2042.3107000000002</v>
      </c>
      <c r="K329" s="27">
        <v>7.5027000000000026</v>
      </c>
      <c r="L329" s="27">
        <f t="shared" si="41"/>
        <v>0.32040000000000024</v>
      </c>
      <c r="M329" s="19">
        <f t="shared" si="36"/>
        <v>3.4146198415131814</v>
      </c>
      <c r="N329" s="28">
        <v>2.7366666670000002</v>
      </c>
      <c r="O329" s="19">
        <f>SUM(N$2:N329)</f>
        <v>511.6241778300016</v>
      </c>
      <c r="P329" s="28">
        <v>4</v>
      </c>
    </row>
    <row r="330" spans="1:16">
      <c r="A330">
        <v>328</v>
      </c>
      <c r="B330">
        <f t="shared" si="37"/>
        <v>5.4666666666666668</v>
      </c>
      <c r="C330">
        <f t="shared" si="38"/>
        <v>1410.1692999999993</v>
      </c>
      <c r="D330" s="12">
        <v>10.143600000000003</v>
      </c>
      <c r="E330" s="9">
        <f t="shared" si="39"/>
        <v>-1.1365000000000016</v>
      </c>
      <c r="F330">
        <f t="shared" si="35"/>
        <v>-9.9679635160371607</v>
      </c>
      <c r="G330" s="11">
        <v>0.98027799999999998</v>
      </c>
      <c r="H330" s="11">
        <f>SUM(G$2:G330)</f>
        <v>502.93663292500082</v>
      </c>
      <c r="I330" s="11">
        <v>0</v>
      </c>
      <c r="J330" s="19">
        <f t="shared" si="40"/>
        <v>2050.1338000000001</v>
      </c>
      <c r="K330" s="27">
        <v>7.8231000000000028</v>
      </c>
      <c r="L330" s="27">
        <f t="shared" si="41"/>
        <v>5.3399999999999892E-2</v>
      </c>
      <c r="M330" s="19">
        <f t="shared" si="36"/>
        <v>1.4878595015601705</v>
      </c>
      <c r="N330" s="28">
        <v>1.9691666670000001</v>
      </c>
      <c r="O330" s="19">
        <f>SUM(N$2:N330)</f>
        <v>513.59334449700157</v>
      </c>
      <c r="P330" s="28">
        <v>3</v>
      </c>
    </row>
    <row r="331" spans="1:16">
      <c r="A331">
        <v>329</v>
      </c>
      <c r="B331">
        <f t="shared" si="37"/>
        <v>5.4833333333333334</v>
      </c>
      <c r="C331">
        <f t="shared" si="38"/>
        <v>1419.1763999999994</v>
      </c>
      <c r="D331" s="12">
        <v>9.0071000000000012</v>
      </c>
      <c r="E331" s="9">
        <f t="shared" si="39"/>
        <v>0.18400000000000105</v>
      </c>
      <c r="F331">
        <f t="shared" si="35"/>
        <v>2.9635843309940655</v>
      </c>
      <c r="G331" s="11">
        <v>1.9691666670000001</v>
      </c>
      <c r="H331" s="11">
        <f>SUM(G$2:G331)</f>
        <v>504.90579959200085</v>
      </c>
      <c r="I331" s="11">
        <v>3</v>
      </c>
      <c r="J331" s="19">
        <f t="shared" si="40"/>
        <v>2058.0102999999999</v>
      </c>
      <c r="K331" s="27">
        <v>7.8765000000000027</v>
      </c>
      <c r="L331" s="27">
        <f t="shared" si="41"/>
        <v>0</v>
      </c>
      <c r="M331" s="19">
        <f t="shared" si="36"/>
        <v>1.0801791021754528</v>
      </c>
      <c r="N331" s="28">
        <v>1.9691666670000001</v>
      </c>
      <c r="O331" s="19">
        <f>SUM(N$2:N331)</f>
        <v>515.56251116400153</v>
      </c>
      <c r="P331" s="28">
        <v>3</v>
      </c>
    </row>
    <row r="332" spans="1:16">
      <c r="A332">
        <v>330</v>
      </c>
      <c r="B332">
        <f t="shared" si="37"/>
        <v>5.5</v>
      </c>
      <c r="C332">
        <f t="shared" si="38"/>
        <v>1428.3674999999994</v>
      </c>
      <c r="D332" s="12">
        <v>9.1911000000000023</v>
      </c>
      <c r="E332" s="9">
        <f t="shared" si="39"/>
        <v>9.4999999999998863E-2</v>
      </c>
      <c r="F332">
        <f t="shared" si="35"/>
        <v>2.2186570730916078</v>
      </c>
      <c r="G332" s="11">
        <v>1.9691666670000001</v>
      </c>
      <c r="H332" s="11">
        <f>SUM(G$2:G332)</f>
        <v>506.87496625900087</v>
      </c>
      <c r="I332" s="11">
        <v>3</v>
      </c>
      <c r="J332" s="19">
        <f t="shared" si="40"/>
        <v>2065.8867999999998</v>
      </c>
      <c r="K332" s="27">
        <v>7.8765000000000027</v>
      </c>
      <c r="L332" s="27">
        <f t="shared" si="41"/>
        <v>0.26700000000000035</v>
      </c>
      <c r="M332" s="19">
        <f t="shared" si="36"/>
        <v>3.1832046021754561</v>
      </c>
      <c r="N332" s="28">
        <v>2.7366666670000002</v>
      </c>
      <c r="O332" s="19">
        <f>SUM(N$2:N332)</f>
        <v>518.29917783100154</v>
      </c>
      <c r="P332" s="28">
        <v>4</v>
      </c>
    </row>
    <row r="333" spans="1:16">
      <c r="A333">
        <v>331</v>
      </c>
      <c r="B333">
        <f t="shared" si="37"/>
        <v>5.5166666666666666</v>
      </c>
      <c r="C333">
        <f t="shared" si="38"/>
        <v>1437.6535999999994</v>
      </c>
      <c r="D333" s="12">
        <v>9.2861000000000011</v>
      </c>
      <c r="E333" s="9">
        <f t="shared" si="39"/>
        <v>0</v>
      </c>
      <c r="F333">
        <f t="shared" si="35"/>
        <v>1.3660329307485108</v>
      </c>
      <c r="G333" s="11">
        <v>1.9691666670000001</v>
      </c>
      <c r="H333" s="11">
        <f>SUM(G$2:G333)</f>
        <v>508.8441329260009</v>
      </c>
      <c r="I333" s="11">
        <v>3</v>
      </c>
      <c r="J333" s="19">
        <f t="shared" si="40"/>
        <v>2074.0302999999999</v>
      </c>
      <c r="K333" s="27">
        <v>8.1435000000000031</v>
      </c>
      <c r="L333" s="27">
        <f t="shared" si="41"/>
        <v>0</v>
      </c>
      <c r="M333" s="19">
        <f t="shared" si="36"/>
        <v>1.1313399515401814</v>
      </c>
      <c r="N333" s="28">
        <v>1.9691666670000001</v>
      </c>
      <c r="O333" s="19">
        <f>SUM(N$2:N333)</f>
        <v>520.26834449800151</v>
      </c>
      <c r="P333" s="28">
        <v>3</v>
      </c>
    </row>
    <row r="334" spans="1:16">
      <c r="A334">
        <v>332</v>
      </c>
      <c r="B334">
        <f t="shared" si="37"/>
        <v>5.5333333333333332</v>
      </c>
      <c r="C334">
        <f t="shared" si="38"/>
        <v>1446.9396999999994</v>
      </c>
      <c r="D334" s="12">
        <v>9.2861000000000011</v>
      </c>
      <c r="E334" s="9">
        <f t="shared" si="39"/>
        <v>-0.6684999999999981</v>
      </c>
      <c r="F334">
        <f t="shared" si="35"/>
        <v>-4.8417249192514715</v>
      </c>
      <c r="G334" s="11">
        <v>0.98027799999999998</v>
      </c>
      <c r="H334" s="11">
        <f>SUM(G$2:G334)</f>
        <v>509.82441092600089</v>
      </c>
      <c r="I334" s="11">
        <v>0</v>
      </c>
      <c r="J334" s="19">
        <f t="shared" si="40"/>
        <v>2082.1738</v>
      </c>
      <c r="K334" s="27">
        <v>8.1435000000000031</v>
      </c>
      <c r="L334" s="27">
        <f t="shared" si="41"/>
        <v>0.32039999999999935</v>
      </c>
      <c r="M334" s="19">
        <f t="shared" si="36"/>
        <v>3.7405173515401771</v>
      </c>
      <c r="N334" s="28">
        <v>2.7366666670000002</v>
      </c>
      <c r="O334" s="19">
        <f>SUM(N$2:N334)</f>
        <v>523.00501116500152</v>
      </c>
      <c r="P334" s="28">
        <v>4</v>
      </c>
    </row>
    <row r="335" spans="1:16">
      <c r="A335">
        <v>333</v>
      </c>
      <c r="B335">
        <f t="shared" si="37"/>
        <v>5.55</v>
      </c>
      <c r="C335">
        <f t="shared" si="38"/>
        <v>1455.5572999999995</v>
      </c>
      <c r="D335" s="12">
        <v>8.617600000000003</v>
      </c>
      <c r="E335" s="9">
        <f t="shared" si="39"/>
        <v>0.69649999999999856</v>
      </c>
      <c r="F335">
        <f t="shared" si="35"/>
        <v>7.2277011701003868</v>
      </c>
      <c r="G335" s="11">
        <v>3.4580555560000001</v>
      </c>
      <c r="H335" s="11">
        <f>SUM(G$2:G335)</f>
        <v>513.28246648200093</v>
      </c>
      <c r="I335" s="11">
        <v>5</v>
      </c>
      <c r="J335" s="19">
        <f t="shared" si="40"/>
        <v>2090.6377000000002</v>
      </c>
      <c r="K335" s="27">
        <v>8.4639000000000024</v>
      </c>
      <c r="L335" s="27">
        <f t="shared" si="41"/>
        <v>-5.3399999999999892E-2</v>
      </c>
      <c r="M335" s="19">
        <f t="shared" si="36"/>
        <v>0.74255020014766315</v>
      </c>
      <c r="N335" s="28">
        <v>0.98027799999999998</v>
      </c>
      <c r="O335" s="19">
        <f>SUM(N$2:N335)</f>
        <v>523.98528916500152</v>
      </c>
      <c r="P335" s="28">
        <v>0</v>
      </c>
    </row>
    <row r="336" spans="1:16">
      <c r="A336">
        <v>334</v>
      </c>
      <c r="B336">
        <f t="shared" si="37"/>
        <v>5.5666666666666664</v>
      </c>
      <c r="C336">
        <f t="shared" si="38"/>
        <v>1464.8713999999995</v>
      </c>
      <c r="D336" s="12">
        <v>9.3141000000000016</v>
      </c>
      <c r="E336" s="9">
        <f t="shared" si="39"/>
        <v>-2.7234000000000016</v>
      </c>
      <c r="F336">
        <f t="shared" si="35"/>
        <v>-23.993899416083945</v>
      </c>
      <c r="G336" s="11">
        <v>0.98027799999999998</v>
      </c>
      <c r="H336" s="11">
        <f>SUM(G$2:G336)</f>
        <v>514.26274448200093</v>
      </c>
      <c r="I336" s="11">
        <v>0</v>
      </c>
      <c r="J336" s="19">
        <f t="shared" si="40"/>
        <v>2099.0482000000002</v>
      </c>
      <c r="K336" s="27">
        <v>8.4105000000000025</v>
      </c>
      <c r="L336" s="27">
        <f t="shared" si="41"/>
        <v>0.37379999999999924</v>
      </c>
      <c r="M336" s="19">
        <f t="shared" si="36"/>
        <v>4.3276988388406483</v>
      </c>
      <c r="N336" s="28">
        <v>2.7366666670000002</v>
      </c>
      <c r="O336" s="19">
        <f>SUM(N$2:N336)</f>
        <v>526.72195583200153</v>
      </c>
      <c r="P336" s="28">
        <v>4</v>
      </c>
    </row>
    <row r="337" spans="1:16">
      <c r="A337">
        <v>335</v>
      </c>
      <c r="B337">
        <f t="shared" si="37"/>
        <v>5.583333333333333</v>
      </c>
      <c r="C337">
        <f t="shared" si="38"/>
        <v>1471.4620999999995</v>
      </c>
      <c r="D337" s="12">
        <v>6.5907</v>
      </c>
      <c r="E337" s="9">
        <f t="shared" si="39"/>
        <v>-1.2582999999999993</v>
      </c>
      <c r="F337">
        <f t="shared" si="35"/>
        <v>-7.4415370515058514</v>
      </c>
      <c r="G337" s="11">
        <v>0.98027799999999998</v>
      </c>
      <c r="H337" s="11">
        <f>SUM(G$2:G337)</f>
        <v>515.24302248200092</v>
      </c>
      <c r="I337" s="11">
        <v>0</v>
      </c>
      <c r="J337" s="19">
        <f t="shared" si="40"/>
        <v>2107.8325</v>
      </c>
      <c r="K337" s="27">
        <v>8.7843000000000018</v>
      </c>
      <c r="L337" s="27">
        <f t="shared" si="41"/>
        <v>0.10679999999999978</v>
      </c>
      <c r="M337" s="19">
        <f t="shared" si="36"/>
        <v>2.1978824560770671</v>
      </c>
      <c r="N337" s="28">
        <v>1.9691666670000001</v>
      </c>
      <c r="O337" s="19">
        <f>SUM(N$2:N337)</f>
        <v>528.69112249900149</v>
      </c>
      <c r="P337" s="28">
        <v>3</v>
      </c>
    </row>
    <row r="338" spans="1:16">
      <c r="A338">
        <v>336</v>
      </c>
      <c r="B338">
        <f t="shared" si="37"/>
        <v>5.6</v>
      </c>
      <c r="C338">
        <f t="shared" si="38"/>
        <v>1476.7944999999995</v>
      </c>
      <c r="D338" s="12">
        <v>5.3324000000000007</v>
      </c>
      <c r="E338" s="9">
        <f t="shared" si="39"/>
        <v>-1.6826000000000003</v>
      </c>
      <c r="F338">
        <f t="shared" si="35"/>
        <v>-8.3190599540257093</v>
      </c>
      <c r="G338" s="11">
        <v>0.98027799999999998</v>
      </c>
      <c r="H338" s="11">
        <f>SUM(G$2:G338)</f>
        <v>516.22330048200092</v>
      </c>
      <c r="I338" s="11">
        <v>0</v>
      </c>
      <c r="J338" s="19">
        <f t="shared" si="40"/>
        <v>2116.7235999999998</v>
      </c>
      <c r="K338" s="27">
        <v>8.8911000000000016</v>
      </c>
      <c r="L338" s="27">
        <f t="shared" si="41"/>
        <v>0.42720000000000091</v>
      </c>
      <c r="M338" s="19">
        <f t="shared" si="36"/>
        <v>5.0801883590846204</v>
      </c>
      <c r="N338" s="28">
        <v>2.7366666670000002</v>
      </c>
      <c r="O338" s="19">
        <f>SUM(N$2:N338)</f>
        <v>531.4277891660015</v>
      </c>
      <c r="P338" s="28">
        <v>4</v>
      </c>
    </row>
    <row r="339" spans="1:16">
      <c r="A339">
        <v>337</v>
      </c>
      <c r="B339">
        <f t="shared" si="37"/>
        <v>5.6166666666666663</v>
      </c>
      <c r="C339">
        <f t="shared" si="38"/>
        <v>1480.4442999999994</v>
      </c>
      <c r="D339" s="12">
        <v>3.6498000000000004</v>
      </c>
      <c r="E339" s="9">
        <f t="shared" si="39"/>
        <v>2.0333999999999999</v>
      </c>
      <c r="F339">
        <f t="shared" si="35"/>
        <v>7.8419307754109093</v>
      </c>
      <c r="G339" s="11">
        <v>3.4580555560000001</v>
      </c>
      <c r="H339" s="11">
        <f>SUM(G$2:G339)</f>
        <v>519.6813560380009</v>
      </c>
      <c r="I339" s="11">
        <v>5</v>
      </c>
      <c r="J339" s="19">
        <f t="shared" si="40"/>
        <v>2126.0418999999997</v>
      </c>
      <c r="K339" s="27">
        <v>9.3183000000000025</v>
      </c>
      <c r="L339" s="27">
        <f t="shared" si="41"/>
        <v>0.21359999999999957</v>
      </c>
      <c r="M339" s="19">
        <f t="shared" si="36"/>
        <v>3.3634239834992425</v>
      </c>
      <c r="N339" s="28">
        <v>2.7366666670000002</v>
      </c>
      <c r="O339" s="19">
        <f>SUM(N$2:N339)</f>
        <v>534.16445583300151</v>
      </c>
      <c r="P339" s="28">
        <v>4</v>
      </c>
    </row>
    <row r="340" spans="1:16">
      <c r="A340">
        <v>338</v>
      </c>
      <c r="B340">
        <f t="shared" si="37"/>
        <v>5.6333333333333337</v>
      </c>
      <c r="C340">
        <f t="shared" si="38"/>
        <v>1486.1274999999994</v>
      </c>
      <c r="D340" s="12">
        <v>5.6832000000000003</v>
      </c>
      <c r="E340" s="9">
        <f t="shared" si="39"/>
        <v>1.0659000000000001</v>
      </c>
      <c r="F340">
        <f t="shared" si="35"/>
        <v>6.7639465029726189</v>
      </c>
      <c r="G340" s="11">
        <v>3.4580555560000001</v>
      </c>
      <c r="H340" s="11">
        <f>SUM(G$2:G340)</f>
        <v>523.13941159400088</v>
      </c>
      <c r="I340" s="11">
        <v>5</v>
      </c>
      <c r="J340" s="19">
        <f t="shared" si="40"/>
        <v>2135.5737999999997</v>
      </c>
      <c r="K340" s="27">
        <v>9.531900000000002</v>
      </c>
      <c r="L340" s="27">
        <f t="shared" si="41"/>
        <v>5.3400000000001668E-2</v>
      </c>
      <c r="M340" s="19">
        <f t="shared" si="36"/>
        <v>1.9290508406825271</v>
      </c>
      <c r="N340" s="28">
        <v>1.9691666670000001</v>
      </c>
      <c r="O340" s="19">
        <f>SUM(N$2:N340)</f>
        <v>536.13362250000148</v>
      </c>
      <c r="P340" s="28">
        <v>3</v>
      </c>
    </row>
    <row r="341" spans="1:16">
      <c r="A341">
        <v>339</v>
      </c>
      <c r="B341">
        <f t="shared" si="37"/>
        <v>5.65</v>
      </c>
      <c r="C341">
        <f t="shared" si="38"/>
        <v>1492.8765999999994</v>
      </c>
      <c r="D341" s="12">
        <v>6.7491000000000003</v>
      </c>
      <c r="E341" s="9">
        <f t="shared" si="39"/>
        <v>-0.76649999999999974</v>
      </c>
      <c r="F341">
        <f t="shared" si="35"/>
        <v>-4.2949816665720864</v>
      </c>
      <c r="G341" s="11">
        <v>0.98027799999999998</v>
      </c>
      <c r="H341" s="11">
        <f>SUM(G$2:G341)</f>
        <v>524.11968959400087</v>
      </c>
      <c r="I341" s="11">
        <v>0</v>
      </c>
      <c r="J341" s="19">
        <f t="shared" si="40"/>
        <v>2145.1590999999999</v>
      </c>
      <c r="K341" s="27">
        <v>9.5853000000000037</v>
      </c>
      <c r="L341" s="27">
        <f t="shared" si="41"/>
        <v>0.10679999999999801</v>
      </c>
      <c r="M341" s="19">
        <f t="shared" si="36"/>
        <v>2.4556648224913435</v>
      </c>
      <c r="N341" s="28">
        <v>1.9691666670000001</v>
      </c>
      <c r="O341" s="19">
        <f>SUM(N$2:N341)</f>
        <v>538.10278916700145</v>
      </c>
      <c r="P341" s="28">
        <v>3</v>
      </c>
    </row>
    <row r="342" spans="1:16">
      <c r="A342">
        <v>340</v>
      </c>
      <c r="B342">
        <f t="shared" si="37"/>
        <v>5.666666666666667</v>
      </c>
      <c r="C342">
        <f t="shared" si="38"/>
        <v>1498.8591999999994</v>
      </c>
      <c r="D342" s="12">
        <v>5.9826000000000006</v>
      </c>
      <c r="E342" s="9">
        <f t="shared" si="39"/>
        <v>-1.1227</v>
      </c>
      <c r="F342">
        <f t="shared" si="35"/>
        <v>-5.9638522569689929</v>
      </c>
      <c r="G342" s="11">
        <v>0.98027799999999998</v>
      </c>
      <c r="H342" s="11">
        <f>SUM(G$2:G342)</f>
        <v>525.09996759400087</v>
      </c>
      <c r="I342" s="11">
        <v>0</v>
      </c>
      <c r="J342" s="19">
        <f t="shared" si="40"/>
        <v>2154.8512000000001</v>
      </c>
      <c r="K342" s="27">
        <v>9.6921000000000017</v>
      </c>
      <c r="L342" s="27">
        <f t="shared" si="41"/>
        <v>0.42720000000000091</v>
      </c>
      <c r="M342" s="19">
        <f t="shared" si="36"/>
        <v>5.5964220352212939</v>
      </c>
      <c r="N342" s="28">
        <v>2.7366666670000002</v>
      </c>
      <c r="O342" s="19">
        <f>SUM(N$2:N342)</f>
        <v>540.83945583400146</v>
      </c>
      <c r="P342" s="28">
        <v>4</v>
      </c>
    </row>
    <row r="343" spans="1:16">
      <c r="A343">
        <v>341</v>
      </c>
      <c r="B343">
        <f t="shared" si="37"/>
        <v>5.6833333333333336</v>
      </c>
      <c r="C343">
        <f t="shared" si="38"/>
        <v>1503.7190999999993</v>
      </c>
      <c r="D343" s="12">
        <v>4.8599000000000006</v>
      </c>
      <c r="E343" s="9">
        <f t="shared" si="39"/>
        <v>-1.8860000000000006</v>
      </c>
      <c r="F343">
        <f t="shared" si="35"/>
        <v>-8.5813214165321519</v>
      </c>
      <c r="G343" s="11">
        <v>0.98027799999999998</v>
      </c>
      <c r="H343" s="11">
        <f>SUM(G$2:G343)</f>
        <v>526.08024559400087</v>
      </c>
      <c r="I343" s="11">
        <v>0</v>
      </c>
      <c r="J343" s="19">
        <f t="shared" si="40"/>
        <v>2164.9704999999999</v>
      </c>
      <c r="K343" s="27">
        <v>10.119300000000003</v>
      </c>
      <c r="L343" s="27">
        <f t="shared" si="41"/>
        <v>0.4806000000000008</v>
      </c>
      <c r="M343" s="19">
        <f t="shared" si="36"/>
        <v>6.4178433782322628</v>
      </c>
      <c r="N343" s="28">
        <v>3.4580555560000001</v>
      </c>
      <c r="O343" s="19">
        <f>SUM(N$2:N343)</f>
        <v>544.29751139000143</v>
      </c>
      <c r="P343" s="28">
        <v>5</v>
      </c>
    </row>
    <row r="344" spans="1:16">
      <c r="A344">
        <v>342</v>
      </c>
      <c r="B344">
        <f t="shared" si="37"/>
        <v>5.7</v>
      </c>
      <c r="C344">
        <f t="shared" si="38"/>
        <v>1506.6929999999993</v>
      </c>
      <c r="D344" s="12">
        <v>2.9739</v>
      </c>
      <c r="E344" s="9">
        <f t="shared" si="39"/>
        <v>-2.0393999999999997</v>
      </c>
      <c r="F344">
        <f t="shared" si="35"/>
        <v>-5.7295576798237917</v>
      </c>
      <c r="G344" s="11">
        <v>0.98027799999999998</v>
      </c>
      <c r="H344" s="11">
        <f>SUM(G$2:G344)</f>
        <v>527.06052359400087</v>
      </c>
      <c r="I344" s="11">
        <v>0</v>
      </c>
      <c r="J344" s="19">
        <f t="shared" si="40"/>
        <v>2175.5704000000001</v>
      </c>
      <c r="K344" s="27">
        <v>10.599900000000003</v>
      </c>
      <c r="L344" s="27">
        <f t="shared" si="41"/>
        <v>0.10679999999999978</v>
      </c>
      <c r="M344" s="19">
        <f t="shared" si="36"/>
        <v>2.8024565431074135</v>
      </c>
      <c r="N344" s="28">
        <v>1.9691666670000001</v>
      </c>
      <c r="O344" s="19">
        <f>SUM(N$2:N344)</f>
        <v>546.2666780570014</v>
      </c>
      <c r="P344" s="28">
        <v>3</v>
      </c>
    </row>
    <row r="345" spans="1:16">
      <c r="A345">
        <v>343</v>
      </c>
      <c r="B345">
        <f t="shared" si="37"/>
        <v>5.7166666666666668</v>
      </c>
      <c r="C345">
        <f t="shared" si="38"/>
        <v>1507.6274999999994</v>
      </c>
      <c r="D345" s="12">
        <v>0.93450000000000011</v>
      </c>
      <c r="E345" s="9">
        <f t="shared" si="39"/>
        <v>-0.80100000000000016</v>
      </c>
      <c r="F345">
        <f t="shared" si="35"/>
        <v>-0.64819671576352522</v>
      </c>
      <c r="G345" s="11">
        <v>0.98027799999999998</v>
      </c>
      <c r="H345" s="11">
        <f>SUM(G$2:G345)</f>
        <v>528.04080159400087</v>
      </c>
      <c r="I345" s="11">
        <v>0</v>
      </c>
      <c r="J345" s="19">
        <f t="shared" si="40"/>
        <v>2186.2771000000002</v>
      </c>
      <c r="K345" s="27">
        <v>10.706700000000003</v>
      </c>
      <c r="L345" s="27">
        <f t="shared" si="41"/>
        <v>0.37379999999999924</v>
      </c>
      <c r="M345" s="19">
        <f t="shared" si="36"/>
        <v>5.6990442123033516</v>
      </c>
      <c r="N345" s="28">
        <v>2.7366666670000002</v>
      </c>
      <c r="O345" s="19">
        <f>SUM(N$2:N345)</f>
        <v>549.00334472400141</v>
      </c>
      <c r="P345" s="28">
        <v>4</v>
      </c>
    </row>
    <row r="346" spans="1:16">
      <c r="A346">
        <v>344</v>
      </c>
      <c r="B346">
        <f t="shared" si="37"/>
        <v>5.7333333333333334</v>
      </c>
      <c r="C346">
        <f t="shared" si="38"/>
        <v>1507.7609999999993</v>
      </c>
      <c r="D346" s="12">
        <v>0.13350000000000001</v>
      </c>
      <c r="E346" s="9">
        <f t="shared" si="39"/>
        <v>-0.13350000000000001</v>
      </c>
      <c r="F346">
        <f t="shared" si="35"/>
        <v>-3.6710652987919415E-3</v>
      </c>
      <c r="G346" s="11">
        <v>0.98027799999999998</v>
      </c>
      <c r="H346" s="11">
        <f>SUM(G$2:G346)</f>
        <v>529.02107959400087</v>
      </c>
      <c r="I346" s="11">
        <v>0</v>
      </c>
      <c r="J346" s="19">
        <f t="shared" si="40"/>
        <v>2197.3576000000003</v>
      </c>
      <c r="K346" s="27">
        <v>11.080500000000002</v>
      </c>
      <c r="L346" s="27">
        <f t="shared" si="41"/>
        <v>0.21359999999999957</v>
      </c>
      <c r="M346" s="19">
        <f t="shared" si="36"/>
        <v>4.1585794348737135</v>
      </c>
      <c r="N346" s="28">
        <v>2.7366666670000002</v>
      </c>
      <c r="O346" s="19">
        <f>SUM(N$2:N346)</f>
        <v>551.74001139100142</v>
      </c>
      <c r="P346" s="28">
        <v>4</v>
      </c>
    </row>
    <row r="347" spans="1:16">
      <c r="A347">
        <v>345</v>
      </c>
      <c r="B347">
        <f t="shared" si="37"/>
        <v>5.75</v>
      </c>
      <c r="C347">
        <f t="shared" si="38"/>
        <v>1507.7609999999993</v>
      </c>
      <c r="D347" s="12">
        <v>0</v>
      </c>
      <c r="E347" s="9">
        <f t="shared" si="39"/>
        <v>0</v>
      </c>
      <c r="F347">
        <f t="shared" si="35"/>
        <v>0</v>
      </c>
      <c r="G347" s="11">
        <v>0.90694399999999997</v>
      </c>
      <c r="H347" s="11">
        <f>SUM(G$2:G347)</f>
        <v>529.92802359400082</v>
      </c>
      <c r="I347" s="11">
        <v>1</v>
      </c>
      <c r="J347" s="19">
        <f t="shared" si="40"/>
        <v>2208.6517000000003</v>
      </c>
      <c r="K347" s="27">
        <v>11.294100000000002</v>
      </c>
      <c r="L347" s="27">
        <f t="shared" si="41"/>
        <v>0.21360000000000134</v>
      </c>
      <c r="M347" s="19">
        <f t="shared" si="36"/>
        <v>4.2599880255454616</v>
      </c>
      <c r="N347" s="28">
        <v>2.6897222219999999</v>
      </c>
      <c r="O347" s="19">
        <f>SUM(N$2:N347)</f>
        <v>554.42973361300142</v>
      </c>
      <c r="P347" s="28">
        <v>10</v>
      </c>
    </row>
    <row r="348" spans="1:16">
      <c r="A348">
        <v>346</v>
      </c>
      <c r="B348">
        <f t="shared" si="37"/>
        <v>5.7666666666666666</v>
      </c>
      <c r="C348">
        <f t="shared" si="38"/>
        <v>1507.7609999999993</v>
      </c>
      <c r="D348" s="12">
        <v>0</v>
      </c>
      <c r="E348" s="9">
        <f t="shared" si="39"/>
        <v>0</v>
      </c>
      <c r="F348">
        <f t="shared" si="35"/>
        <v>0</v>
      </c>
      <c r="G348" s="11">
        <v>0.90694399999999997</v>
      </c>
      <c r="H348" s="11">
        <f>SUM(G$2:G348)</f>
        <v>530.83496759400077</v>
      </c>
      <c r="I348" s="11">
        <v>1</v>
      </c>
      <c r="J348" s="19">
        <f t="shared" si="40"/>
        <v>2220.1594000000005</v>
      </c>
      <c r="K348" s="27">
        <v>11.507700000000003</v>
      </c>
      <c r="L348" s="27">
        <f t="shared" si="41"/>
        <v>0.21359999999999957</v>
      </c>
      <c r="M348" s="19">
        <f t="shared" si="36"/>
        <v>4.3625498832347702</v>
      </c>
      <c r="N348" s="28">
        <v>2.6897222219999999</v>
      </c>
      <c r="O348" s="19">
        <f>SUM(N$2:N348)</f>
        <v>557.11945583500142</v>
      </c>
      <c r="P348" s="28">
        <v>10</v>
      </c>
    </row>
    <row r="349" spans="1:16">
      <c r="A349">
        <v>347</v>
      </c>
      <c r="B349">
        <f t="shared" si="37"/>
        <v>5.7833333333333332</v>
      </c>
      <c r="C349">
        <f t="shared" si="38"/>
        <v>1507.7609999999993</v>
      </c>
      <c r="D349" s="12">
        <v>0</v>
      </c>
      <c r="E349" s="9">
        <f t="shared" si="39"/>
        <v>0</v>
      </c>
      <c r="F349">
        <f t="shared" si="35"/>
        <v>0</v>
      </c>
      <c r="G349" s="11">
        <v>0.90694399999999997</v>
      </c>
      <c r="H349" s="11">
        <f>SUM(G$2:G349)</f>
        <v>531.74191159400073</v>
      </c>
      <c r="I349" s="11">
        <v>1</v>
      </c>
      <c r="J349" s="19">
        <f t="shared" si="40"/>
        <v>2231.8807000000006</v>
      </c>
      <c r="K349" s="27">
        <v>11.721300000000003</v>
      </c>
      <c r="L349" s="27">
        <f t="shared" si="41"/>
        <v>-5.3399999999999892E-2</v>
      </c>
      <c r="M349" s="19">
        <f t="shared" si="36"/>
        <v>1.3366973831104325</v>
      </c>
      <c r="N349" s="28">
        <v>0.98027799999999998</v>
      </c>
      <c r="O349" s="19">
        <f>SUM(N$2:N349)</f>
        <v>558.09973383500142</v>
      </c>
      <c r="P349" s="28">
        <v>0</v>
      </c>
    </row>
    <row r="350" spans="1:16">
      <c r="A350">
        <v>348</v>
      </c>
      <c r="B350">
        <f t="shared" si="37"/>
        <v>5.8</v>
      </c>
      <c r="C350">
        <f t="shared" si="38"/>
        <v>1507.7609999999993</v>
      </c>
      <c r="D350" s="12">
        <v>0</v>
      </c>
      <c r="E350" s="9">
        <f t="shared" si="39"/>
        <v>0</v>
      </c>
      <c r="F350">
        <f t="shared" si="35"/>
        <v>0</v>
      </c>
      <c r="G350" s="11">
        <v>0.90694399999999997</v>
      </c>
      <c r="H350" s="11">
        <f>SUM(G$2:G350)</f>
        <v>532.64885559400068</v>
      </c>
      <c r="I350" s="11">
        <v>1</v>
      </c>
      <c r="J350" s="19">
        <f t="shared" si="40"/>
        <v>2243.5486000000005</v>
      </c>
      <c r="K350" s="27">
        <v>11.667900000000003</v>
      </c>
      <c r="L350" s="27">
        <f t="shared" si="41"/>
        <v>0.42720000000000091</v>
      </c>
      <c r="M350" s="19">
        <f t="shared" si="36"/>
        <v>6.9325032635132713</v>
      </c>
      <c r="N350" s="28">
        <v>3.4508333329999998</v>
      </c>
      <c r="O350" s="19">
        <f>SUM(N$2:N350)</f>
        <v>561.55056716800141</v>
      </c>
      <c r="P350" s="28">
        <v>11</v>
      </c>
    </row>
    <row r="351" spans="1:16">
      <c r="A351">
        <v>349</v>
      </c>
      <c r="B351">
        <f t="shared" si="37"/>
        <v>5.8166666666666664</v>
      </c>
      <c r="C351">
        <f t="shared" si="38"/>
        <v>1507.7609999999993</v>
      </c>
      <c r="D351" s="12">
        <v>0</v>
      </c>
      <c r="E351" s="9">
        <f t="shared" si="39"/>
        <v>0</v>
      </c>
      <c r="F351">
        <f t="shared" si="35"/>
        <v>0</v>
      </c>
      <c r="G351" s="11">
        <v>0.90694399999999997</v>
      </c>
      <c r="H351" s="11">
        <f>SUM(G$2:G351)</f>
        <v>533.55579959400063</v>
      </c>
      <c r="I351" s="11">
        <v>1</v>
      </c>
      <c r="J351" s="19">
        <f t="shared" si="40"/>
        <v>2255.6437000000005</v>
      </c>
      <c r="K351" s="27">
        <v>12.095100000000004</v>
      </c>
      <c r="L351" s="27">
        <f t="shared" si="41"/>
        <v>-0.10679999999999978</v>
      </c>
      <c r="M351" s="19">
        <f t="shared" si="36"/>
        <v>0.77543048143462123</v>
      </c>
      <c r="N351" s="28">
        <v>0.98027799999999998</v>
      </c>
      <c r="O351" s="19">
        <f>SUM(N$2:N351)</f>
        <v>562.53084516800141</v>
      </c>
      <c r="P351" s="28">
        <v>0</v>
      </c>
    </row>
    <row r="352" spans="1:16">
      <c r="A352">
        <v>350</v>
      </c>
      <c r="B352">
        <f t="shared" si="37"/>
        <v>5.833333333333333</v>
      </c>
      <c r="C352">
        <f t="shared" si="38"/>
        <v>1507.7609999999993</v>
      </c>
      <c r="D352" s="12">
        <v>0</v>
      </c>
      <c r="E352" s="9">
        <f t="shared" si="39"/>
        <v>0</v>
      </c>
      <c r="F352">
        <f t="shared" si="35"/>
        <v>0</v>
      </c>
      <c r="G352" s="11">
        <v>0.90694399999999997</v>
      </c>
      <c r="H352" s="11">
        <f>SUM(G$2:G352)</f>
        <v>534.46274359400059</v>
      </c>
      <c r="I352" s="11">
        <v>1</v>
      </c>
      <c r="J352" s="19">
        <f t="shared" si="40"/>
        <v>2267.6320000000005</v>
      </c>
      <c r="K352" s="27">
        <v>11.988300000000004</v>
      </c>
      <c r="L352" s="27">
        <f t="shared" si="41"/>
        <v>-0.26700000000000124</v>
      </c>
      <c r="M352" s="19">
        <f t="shared" si="36"/>
        <v>-1.1639454091431323</v>
      </c>
      <c r="N352" s="28">
        <v>0.98027799999999998</v>
      </c>
      <c r="O352" s="19">
        <f>SUM(N$2:N352)</f>
        <v>563.5111231680014</v>
      </c>
      <c r="P352" s="28">
        <v>0</v>
      </c>
    </row>
    <row r="353" spans="1:16">
      <c r="A353">
        <v>351</v>
      </c>
      <c r="B353">
        <f t="shared" si="37"/>
        <v>5.85</v>
      </c>
      <c r="C353">
        <f t="shared" si="38"/>
        <v>1507.7609999999993</v>
      </c>
      <c r="D353" s="12">
        <v>0</v>
      </c>
      <c r="E353" s="9">
        <f t="shared" si="39"/>
        <v>0</v>
      </c>
      <c r="F353">
        <f t="shared" si="35"/>
        <v>0</v>
      </c>
      <c r="G353" s="11">
        <v>0.90694399999999997</v>
      </c>
      <c r="H353" s="11">
        <f>SUM(G$2:G353)</f>
        <v>535.36968759400054</v>
      </c>
      <c r="I353" s="11">
        <v>1</v>
      </c>
      <c r="J353" s="19">
        <f t="shared" si="40"/>
        <v>2279.3533000000007</v>
      </c>
      <c r="K353" s="27">
        <v>11.721300000000003</v>
      </c>
      <c r="L353" s="27">
        <f t="shared" si="41"/>
        <v>-0.32039999999999935</v>
      </c>
      <c r="M353" s="19">
        <f t="shared" si="36"/>
        <v>-1.7928897168895617</v>
      </c>
      <c r="N353" s="28">
        <v>0.98027799999999998</v>
      </c>
      <c r="O353" s="19">
        <f>SUM(N$2:N353)</f>
        <v>564.4914011680014</v>
      </c>
      <c r="P353" s="28">
        <v>0</v>
      </c>
    </row>
    <row r="354" spans="1:16">
      <c r="A354">
        <v>352</v>
      </c>
      <c r="B354">
        <f t="shared" si="37"/>
        <v>5.8666666666666663</v>
      </c>
      <c r="C354">
        <f t="shared" si="38"/>
        <v>1507.7609999999993</v>
      </c>
      <c r="D354" s="12">
        <v>0</v>
      </c>
      <c r="E354" s="9">
        <f t="shared" si="39"/>
        <v>0</v>
      </c>
      <c r="F354">
        <f t="shared" si="35"/>
        <v>0</v>
      </c>
      <c r="G354" s="11">
        <v>0.90694399999999997</v>
      </c>
      <c r="H354" s="11">
        <f>SUM(G$2:G354)</f>
        <v>536.27663159400049</v>
      </c>
      <c r="I354" s="11">
        <v>1</v>
      </c>
      <c r="J354" s="19">
        <f t="shared" si="40"/>
        <v>2290.7542000000008</v>
      </c>
      <c r="K354" s="27">
        <v>11.400900000000004</v>
      </c>
      <c r="L354" s="27">
        <f t="shared" si="41"/>
        <v>-0.21359999999999957</v>
      </c>
      <c r="M354" s="19">
        <f t="shared" si="36"/>
        <v>-0.55934090118513047</v>
      </c>
      <c r="N354" s="28">
        <v>0.98027799999999998</v>
      </c>
      <c r="O354" s="19">
        <f>SUM(N$2:N354)</f>
        <v>565.4716791680014</v>
      </c>
      <c r="P354" s="28">
        <v>0</v>
      </c>
    </row>
    <row r="355" spans="1:16">
      <c r="A355">
        <v>353</v>
      </c>
      <c r="B355">
        <f t="shared" si="37"/>
        <v>5.8833333333333337</v>
      </c>
      <c r="C355">
        <f t="shared" si="38"/>
        <v>1507.7609999999993</v>
      </c>
      <c r="D355" s="12">
        <v>0</v>
      </c>
      <c r="E355" s="9">
        <f t="shared" si="39"/>
        <v>0</v>
      </c>
      <c r="F355">
        <f t="shared" si="35"/>
        <v>0</v>
      </c>
      <c r="G355" s="11">
        <v>0.90694399999999997</v>
      </c>
      <c r="H355" s="11">
        <f>SUM(G$2:G355)</f>
        <v>537.18357559400044</v>
      </c>
      <c r="I355" s="11">
        <v>1</v>
      </c>
      <c r="J355" s="19">
        <f t="shared" si="40"/>
        <v>2301.9415000000008</v>
      </c>
      <c r="K355" s="27">
        <v>11.187300000000004</v>
      </c>
      <c r="L355" s="27">
        <f t="shared" si="41"/>
        <v>0</v>
      </c>
      <c r="M355" s="19">
        <f t="shared" si="36"/>
        <v>1.8195335090304277</v>
      </c>
      <c r="N355" s="28">
        <v>2.2083333330000001</v>
      </c>
      <c r="O355" s="19">
        <f>SUM(N$2:N355)</f>
        <v>567.68001250100144</v>
      </c>
      <c r="P355" s="28">
        <v>9</v>
      </c>
    </row>
    <row r="356" spans="1:16">
      <c r="A356">
        <v>354</v>
      </c>
      <c r="B356">
        <f t="shared" si="37"/>
        <v>5.9</v>
      </c>
      <c r="C356">
        <f t="shared" si="38"/>
        <v>1507.7609999999993</v>
      </c>
      <c r="D356" s="12">
        <v>0</v>
      </c>
      <c r="E356" s="9">
        <f t="shared" si="39"/>
        <v>0</v>
      </c>
      <c r="F356">
        <f t="shared" si="35"/>
        <v>0</v>
      </c>
      <c r="G356" s="11">
        <v>0.90694399999999997</v>
      </c>
      <c r="H356" s="11">
        <f>SUM(G$2:G356)</f>
        <v>538.0905195940004</v>
      </c>
      <c r="I356" s="11">
        <v>1</v>
      </c>
      <c r="J356" s="19">
        <f t="shared" si="40"/>
        <v>2313.1288000000009</v>
      </c>
      <c r="K356" s="27">
        <v>11.187300000000004</v>
      </c>
      <c r="L356" s="27">
        <f t="shared" si="41"/>
        <v>-5.3400000000001668E-2</v>
      </c>
      <c r="M356" s="19">
        <f t="shared" si="36"/>
        <v>1.222131689030409</v>
      </c>
      <c r="N356" s="28">
        <v>0.98027799999999998</v>
      </c>
      <c r="O356" s="19">
        <f>SUM(N$2:N356)</f>
        <v>568.66029050100144</v>
      </c>
      <c r="P356" s="28">
        <v>0</v>
      </c>
    </row>
    <row r="357" spans="1:16">
      <c r="A357">
        <v>355</v>
      </c>
      <c r="B357">
        <f t="shared" si="37"/>
        <v>5.916666666666667</v>
      </c>
      <c r="C357">
        <f t="shared" si="38"/>
        <v>1507.7609999999993</v>
      </c>
      <c r="D357" s="12">
        <v>0</v>
      </c>
      <c r="E357" s="9">
        <f t="shared" si="39"/>
        <v>2.1339000000000001</v>
      </c>
      <c r="F357">
        <f t="shared" si="35"/>
        <v>0</v>
      </c>
      <c r="G357" s="11">
        <v>0.90694399999999997</v>
      </c>
      <c r="H357" s="11">
        <f>SUM(G$2:G357)</f>
        <v>538.99746359400035</v>
      </c>
      <c r="I357" s="11">
        <v>1</v>
      </c>
      <c r="J357" s="19">
        <f t="shared" si="40"/>
        <v>2324.2627000000007</v>
      </c>
      <c r="K357" s="27">
        <v>11.133900000000002</v>
      </c>
      <c r="L357" s="27">
        <f t="shared" si="41"/>
        <v>-0.37379999999999924</v>
      </c>
      <c r="M357" s="19">
        <f t="shared" si="36"/>
        <v>-2.3562283311929524</v>
      </c>
      <c r="N357" s="28">
        <v>0.98027799999999998</v>
      </c>
      <c r="O357" s="19">
        <f>SUM(N$2:N357)</f>
        <v>569.64056850100144</v>
      </c>
      <c r="P357" s="28">
        <v>0</v>
      </c>
    </row>
    <row r="358" spans="1:16">
      <c r="A358">
        <v>356</v>
      </c>
      <c r="B358">
        <f t="shared" si="37"/>
        <v>5.9333333333333336</v>
      </c>
      <c r="C358">
        <f t="shared" si="38"/>
        <v>1509.8948999999993</v>
      </c>
      <c r="D358" s="12">
        <v>2.1339000000000001</v>
      </c>
      <c r="E358" s="9">
        <f t="shared" si="39"/>
        <v>-1.1994</v>
      </c>
      <c r="F358">
        <f t="shared" si="35"/>
        <v>-2.3242015536262555</v>
      </c>
      <c r="G358" s="11">
        <v>0.98027799999999998</v>
      </c>
      <c r="H358" s="11">
        <f>SUM(G$2:G358)</f>
        <v>539.97774159400035</v>
      </c>
      <c r="I358" s="11">
        <v>0</v>
      </c>
      <c r="J358" s="19">
        <f t="shared" si="40"/>
        <v>2335.0228000000006</v>
      </c>
      <c r="K358" s="27">
        <v>10.760100000000003</v>
      </c>
      <c r="L358" s="27">
        <f t="shared" si="41"/>
        <v>-0.16019999999999968</v>
      </c>
      <c r="M358" s="19">
        <f t="shared" si="36"/>
        <v>-1.3539057407460895E-2</v>
      </c>
      <c r="N358" s="28">
        <v>0.98027799999999998</v>
      </c>
      <c r="O358" s="19">
        <f>SUM(N$2:N358)</f>
        <v>570.62084650100144</v>
      </c>
      <c r="P358" s="28">
        <v>0</v>
      </c>
    </row>
    <row r="359" spans="1:16">
      <c r="A359">
        <v>357</v>
      </c>
      <c r="B359">
        <f t="shared" si="37"/>
        <v>5.95</v>
      </c>
      <c r="C359">
        <f t="shared" si="38"/>
        <v>1510.8293999999994</v>
      </c>
      <c r="D359" s="12">
        <v>0.93450000000000011</v>
      </c>
      <c r="E359" s="9">
        <f t="shared" si="39"/>
        <v>-0.76540000000000008</v>
      </c>
      <c r="F359">
        <f t="shared" si="35"/>
        <v>-0.61492851576352514</v>
      </c>
      <c r="G359" s="11">
        <v>0.98027799999999998</v>
      </c>
      <c r="H359" s="11">
        <f>SUM(G$2:G359)</f>
        <v>540.95801959400035</v>
      </c>
      <c r="I359" s="11">
        <v>0</v>
      </c>
      <c r="J359" s="19">
        <f t="shared" si="40"/>
        <v>2345.6227000000008</v>
      </c>
      <c r="K359" s="27">
        <v>10.599900000000003</v>
      </c>
      <c r="L359" s="27">
        <f t="shared" si="41"/>
        <v>-5.3399999999999892E-2</v>
      </c>
      <c r="M359" s="19">
        <f t="shared" si="36"/>
        <v>1.1043525631074163</v>
      </c>
      <c r="N359" s="28">
        <v>0.98027799999999998</v>
      </c>
      <c r="O359" s="19">
        <f>SUM(N$2:N359)</f>
        <v>571.60112450100144</v>
      </c>
      <c r="P359" s="28">
        <v>0</v>
      </c>
    </row>
    <row r="360" spans="1:16">
      <c r="A360">
        <v>358</v>
      </c>
      <c r="B360">
        <f t="shared" si="37"/>
        <v>5.9666666666666668</v>
      </c>
      <c r="C360">
        <f t="shared" si="38"/>
        <v>1510.9984999999995</v>
      </c>
      <c r="D360" s="12">
        <v>0.1691</v>
      </c>
      <c r="E360" s="9">
        <f t="shared" si="39"/>
        <v>3.1948000000000003</v>
      </c>
      <c r="F360">
        <f t="shared" si="35"/>
        <v>0.55817426939754966</v>
      </c>
      <c r="G360" s="11">
        <v>0.90694399999999997</v>
      </c>
      <c r="H360" s="11">
        <f>SUM(G$2:G360)</f>
        <v>541.8649635940003</v>
      </c>
      <c r="I360" s="11">
        <v>1</v>
      </c>
      <c r="J360" s="19">
        <f t="shared" si="40"/>
        <v>2356.1692000000007</v>
      </c>
      <c r="K360" s="27">
        <v>10.546500000000004</v>
      </c>
      <c r="L360" s="27">
        <f t="shared" si="41"/>
        <v>-0.4806000000000008</v>
      </c>
      <c r="M360" s="19">
        <f t="shared" si="36"/>
        <v>-3.4114046043983817</v>
      </c>
      <c r="N360" s="28">
        <v>0.98027799999999998</v>
      </c>
      <c r="O360" s="19">
        <f>SUM(N$2:N360)</f>
        <v>572.58140250100143</v>
      </c>
      <c r="P360" s="28">
        <v>0</v>
      </c>
    </row>
    <row r="361" spans="1:16">
      <c r="A361">
        <v>359</v>
      </c>
      <c r="B361">
        <f t="shared" si="37"/>
        <v>5.9833333333333334</v>
      </c>
      <c r="C361">
        <f t="shared" si="38"/>
        <v>1514.3623999999995</v>
      </c>
      <c r="D361" s="12">
        <v>3.3639000000000001</v>
      </c>
      <c r="E361" s="9">
        <f t="shared" si="39"/>
        <v>2.3860000000000001</v>
      </c>
      <c r="F361">
        <f t="shared" si="35"/>
        <v>8.4102110346933934</v>
      </c>
      <c r="G361" s="11">
        <v>3.4580555560000001</v>
      </c>
      <c r="H361" s="11">
        <f>SUM(G$2:G361)</f>
        <v>545.32301915000028</v>
      </c>
      <c r="I361" s="11">
        <v>5</v>
      </c>
      <c r="J361" s="19">
        <f t="shared" si="40"/>
        <v>2366.2351000000008</v>
      </c>
      <c r="K361" s="27">
        <v>10.065900000000003</v>
      </c>
      <c r="L361" s="27">
        <f t="shared" si="41"/>
        <v>-0.37380000000000102</v>
      </c>
      <c r="M361" s="19">
        <f t="shared" si="36"/>
        <v>-2.2206701330969851</v>
      </c>
      <c r="N361" s="28">
        <v>0.98027799999999998</v>
      </c>
      <c r="O361" s="19">
        <f>SUM(N$2:N361)</f>
        <v>573.56168050100143</v>
      </c>
      <c r="P361" s="28">
        <v>0</v>
      </c>
    </row>
    <row r="362" spans="1:16">
      <c r="A362">
        <v>360</v>
      </c>
      <c r="B362">
        <f t="shared" si="37"/>
        <v>6</v>
      </c>
      <c r="C362">
        <f t="shared" si="38"/>
        <v>1520.1122999999995</v>
      </c>
      <c r="D362" s="12">
        <v>5.7499000000000002</v>
      </c>
      <c r="E362" s="9">
        <f t="shared" si="39"/>
        <v>2.7259999999999991</v>
      </c>
      <c r="F362">
        <f t="shared" si="35"/>
        <v>16.390719059874062</v>
      </c>
      <c r="G362" s="11">
        <v>4.9805555559999997</v>
      </c>
      <c r="H362" s="11">
        <f>SUM(G$2:G362)</f>
        <v>550.30357470600029</v>
      </c>
      <c r="I362" s="11">
        <v>7</v>
      </c>
      <c r="J362" s="19">
        <f t="shared" si="40"/>
        <v>2375.927200000001</v>
      </c>
      <c r="K362" s="27">
        <v>9.6921000000000017</v>
      </c>
      <c r="L362" s="27">
        <f t="shared" si="41"/>
        <v>-5.3399999999999892E-2</v>
      </c>
      <c r="M362" s="19">
        <f t="shared" si="36"/>
        <v>0.93839877522128556</v>
      </c>
      <c r="N362" s="28">
        <v>0.98027799999999998</v>
      </c>
      <c r="O362" s="19">
        <f>SUM(N$2:N362)</f>
        <v>574.54195850100143</v>
      </c>
      <c r="P362" s="28">
        <v>0</v>
      </c>
    </row>
    <row r="363" spans="1:16">
      <c r="A363">
        <v>361</v>
      </c>
      <c r="B363">
        <f t="shared" si="37"/>
        <v>6.0166666666666666</v>
      </c>
      <c r="C363">
        <f t="shared" si="38"/>
        <v>1528.5881999999995</v>
      </c>
      <c r="D363" s="12">
        <v>8.4758999999999993</v>
      </c>
      <c r="E363" s="9">
        <f t="shared" si="39"/>
        <v>-0.1169999999999991</v>
      </c>
      <c r="F363">
        <f t="shared" si="35"/>
        <v>0.20524726924280262</v>
      </c>
      <c r="G363" s="11">
        <v>0.98027799999999998</v>
      </c>
      <c r="H363" s="11">
        <f>SUM(G$2:G363)</f>
        <v>551.28385270600029</v>
      </c>
      <c r="I363" s="11">
        <v>0</v>
      </c>
      <c r="J363" s="19">
        <f t="shared" si="40"/>
        <v>2385.565900000001</v>
      </c>
      <c r="K363" s="27">
        <v>9.6387000000000018</v>
      </c>
      <c r="L363" s="27">
        <f t="shared" si="41"/>
        <v>-0.53399999999999892</v>
      </c>
      <c r="M363" s="19">
        <f t="shared" si="36"/>
        <v>-3.7031412740955414</v>
      </c>
      <c r="N363" s="28">
        <v>0.98027799999999998</v>
      </c>
      <c r="O363" s="19">
        <f>SUM(N$2:N363)</f>
        <v>575.52223650100143</v>
      </c>
      <c r="P363" s="28">
        <v>0</v>
      </c>
    </row>
    <row r="364" spans="1:16">
      <c r="A364">
        <v>362</v>
      </c>
      <c r="B364">
        <f t="shared" si="37"/>
        <v>6.0333333333333332</v>
      </c>
      <c r="C364">
        <f t="shared" si="38"/>
        <v>1536.9470999999994</v>
      </c>
      <c r="D364" s="12">
        <v>8.3589000000000002</v>
      </c>
      <c r="E364" s="9">
        <f t="shared" si="39"/>
        <v>0.14579999999999949</v>
      </c>
      <c r="F364">
        <f t="shared" si="35"/>
        <v>2.3923255188750665</v>
      </c>
      <c r="G364" s="11">
        <v>1.9691666670000001</v>
      </c>
      <c r="H364" s="11">
        <f>SUM(G$2:G364)</f>
        <v>553.25301937300026</v>
      </c>
      <c r="I364" s="11">
        <v>3</v>
      </c>
      <c r="J364" s="19">
        <f t="shared" si="40"/>
        <v>2394.6706000000008</v>
      </c>
      <c r="K364" s="27">
        <v>9.1047000000000029</v>
      </c>
      <c r="L364" s="27">
        <f t="shared" si="41"/>
        <v>-0.42720000000000091</v>
      </c>
      <c r="M364" s="19">
        <f t="shared" si="36"/>
        <v>-2.5625318919771551</v>
      </c>
      <c r="N364" s="28">
        <v>0.98027799999999998</v>
      </c>
      <c r="O364" s="19">
        <f>SUM(N$2:N364)</f>
        <v>576.50251450100143</v>
      </c>
      <c r="P364" s="28">
        <v>0</v>
      </c>
    </row>
    <row r="365" spans="1:16">
      <c r="A365">
        <v>363</v>
      </c>
      <c r="B365">
        <f t="shared" si="37"/>
        <v>6.05</v>
      </c>
      <c r="C365">
        <f t="shared" si="38"/>
        <v>1545.4517999999994</v>
      </c>
      <c r="D365" s="12">
        <v>8.5046999999999997</v>
      </c>
      <c r="E365" s="9">
        <f t="shared" si="39"/>
        <v>4.3199999999998795E-2</v>
      </c>
      <c r="F365">
        <f t="shared" si="35"/>
        <v>1.5701144196412609</v>
      </c>
      <c r="G365" s="11">
        <v>1.9691666670000001</v>
      </c>
      <c r="H365" s="11">
        <f>SUM(G$2:G365)</f>
        <v>555.22218604000022</v>
      </c>
      <c r="I365" s="11">
        <v>3</v>
      </c>
      <c r="J365" s="19">
        <f t="shared" si="40"/>
        <v>2403.3481000000006</v>
      </c>
      <c r="K365" s="27">
        <v>8.677500000000002</v>
      </c>
      <c r="L365" s="27">
        <f t="shared" si="41"/>
        <v>-0.32039999999999935</v>
      </c>
      <c r="M365" s="19">
        <f t="shared" si="36"/>
        <v>-1.5425118984842048</v>
      </c>
      <c r="N365" s="28">
        <v>0.98027799999999998</v>
      </c>
      <c r="O365" s="19">
        <f>SUM(N$2:N365)</f>
        <v>577.48279250100143</v>
      </c>
      <c r="P365" s="28">
        <v>0</v>
      </c>
    </row>
    <row r="366" spans="1:16">
      <c r="A366">
        <v>364</v>
      </c>
      <c r="B366">
        <f t="shared" si="37"/>
        <v>6.0666666666666664</v>
      </c>
      <c r="C366">
        <f t="shared" si="38"/>
        <v>1553.9996999999994</v>
      </c>
      <c r="D366" s="12">
        <v>8.5478999999999985</v>
      </c>
      <c r="E366" s="9">
        <f t="shared" si="39"/>
        <v>-0.2051999999999996</v>
      </c>
      <c r="F366">
        <f t="shared" si="35"/>
        <v>-0.54261132799594269</v>
      </c>
      <c r="G366" s="11">
        <v>0.98027799999999998</v>
      </c>
      <c r="H366" s="11">
        <f>SUM(G$2:G366)</f>
        <v>556.20246404000022</v>
      </c>
      <c r="I366" s="11">
        <v>0</v>
      </c>
      <c r="J366" s="19">
        <f t="shared" si="40"/>
        <v>2411.7052000000008</v>
      </c>
      <c r="K366" s="27">
        <v>8.3571000000000026</v>
      </c>
      <c r="L366" s="27">
        <f t="shared" si="41"/>
        <v>-0.48060000000000169</v>
      </c>
      <c r="M366" s="19">
        <f t="shared" si="36"/>
        <v>-2.8431811954513835</v>
      </c>
      <c r="N366" s="28">
        <v>0.98027799999999998</v>
      </c>
      <c r="O366" s="19">
        <f>SUM(N$2:N366)</f>
        <v>578.46307050100143</v>
      </c>
      <c r="P366" s="28">
        <v>0</v>
      </c>
    </row>
    <row r="367" spans="1:16">
      <c r="A367">
        <v>365</v>
      </c>
      <c r="B367">
        <f t="shared" si="37"/>
        <v>6.083333333333333</v>
      </c>
      <c r="C367">
        <f t="shared" si="38"/>
        <v>1562.3423999999993</v>
      </c>
      <c r="D367" s="12">
        <v>8.3426999999999989</v>
      </c>
      <c r="E367" s="9">
        <f t="shared" si="39"/>
        <v>-0.55620000000000136</v>
      </c>
      <c r="F367">
        <f t="shared" si="35"/>
        <v>-3.4698210873075275</v>
      </c>
      <c r="G367" s="11">
        <v>0.98027799999999998</v>
      </c>
      <c r="H367" s="11">
        <f>SUM(G$2:G367)</f>
        <v>557.18274204000022</v>
      </c>
      <c r="I367" s="11">
        <v>0</v>
      </c>
      <c r="J367" s="19">
        <f t="shared" si="40"/>
        <v>2419.5817000000006</v>
      </c>
      <c r="K367" s="27">
        <v>7.8765000000000009</v>
      </c>
      <c r="L367" s="27">
        <f t="shared" si="41"/>
        <v>-0.21359999999999957</v>
      </c>
      <c r="M367" s="19">
        <f t="shared" si="36"/>
        <v>-0.60224129782454461</v>
      </c>
      <c r="N367" s="28">
        <v>0.98027799999999998</v>
      </c>
      <c r="O367" s="19">
        <f>SUM(N$2:N367)</f>
        <v>579.44334850100142</v>
      </c>
      <c r="P367" s="28">
        <v>0</v>
      </c>
    </row>
    <row r="368" spans="1:16">
      <c r="A368">
        <v>366</v>
      </c>
      <c r="B368">
        <f t="shared" si="37"/>
        <v>6.1</v>
      </c>
      <c r="C368">
        <f t="shared" si="38"/>
        <v>1570.1288999999992</v>
      </c>
      <c r="D368" s="12">
        <v>7.7864999999999975</v>
      </c>
      <c r="E368" s="9">
        <f t="shared" si="39"/>
        <v>0.60959999999999948</v>
      </c>
      <c r="F368">
        <f t="shared" si="35"/>
        <v>5.8098825245213659</v>
      </c>
      <c r="G368" s="11">
        <v>2.7366666670000002</v>
      </c>
      <c r="H368" s="11">
        <f>SUM(G$2:G368)</f>
        <v>559.91940870700023</v>
      </c>
      <c r="I368" s="11">
        <v>4</v>
      </c>
      <c r="J368" s="19">
        <f t="shared" si="40"/>
        <v>2427.2446000000004</v>
      </c>
      <c r="K368" s="27">
        <v>7.6629000000000014</v>
      </c>
      <c r="L368" s="27">
        <f t="shared" si="41"/>
        <v>0</v>
      </c>
      <c r="M368" s="19">
        <f t="shared" si="36"/>
        <v>1.0401991208384509</v>
      </c>
      <c r="N368" s="28">
        <v>1.9691666670000001</v>
      </c>
      <c r="O368" s="19">
        <f>SUM(N$2:N368)</f>
        <v>581.41251516800139</v>
      </c>
      <c r="P368" s="28">
        <v>3</v>
      </c>
    </row>
    <row r="369" spans="1:16">
      <c r="A369">
        <v>367</v>
      </c>
      <c r="B369">
        <f t="shared" si="37"/>
        <v>6.1166666666666663</v>
      </c>
      <c r="C369">
        <f t="shared" si="38"/>
        <v>1578.5249999999992</v>
      </c>
      <c r="D369" s="12">
        <v>8.396099999999997</v>
      </c>
      <c r="E369" s="9">
        <f t="shared" si="39"/>
        <v>-0.2051999999999996</v>
      </c>
      <c r="F369">
        <f t="shared" si="35"/>
        <v>-0.5418931468589292</v>
      </c>
      <c r="G369" s="11">
        <v>0.98027799999999998</v>
      </c>
      <c r="H369" s="11">
        <f>SUM(G$2:G369)</f>
        <v>560.89968670700023</v>
      </c>
      <c r="I369" s="11">
        <v>0</v>
      </c>
      <c r="J369" s="19">
        <f t="shared" si="40"/>
        <v>2434.9075000000003</v>
      </c>
      <c r="K369" s="27">
        <v>7.6629000000000014</v>
      </c>
      <c r="L369" s="27">
        <f t="shared" si="41"/>
        <v>-0.16019999999999968</v>
      </c>
      <c r="M369" s="19">
        <f t="shared" si="36"/>
        <v>-0.18739745916154688</v>
      </c>
      <c r="N369" s="28">
        <v>0.98027799999999998</v>
      </c>
      <c r="O369" s="19">
        <f>SUM(N$2:N369)</f>
        <v>582.39279316800139</v>
      </c>
      <c r="P369" s="28">
        <v>0</v>
      </c>
    </row>
    <row r="370" spans="1:16">
      <c r="A370">
        <v>368</v>
      </c>
      <c r="B370">
        <f t="shared" si="37"/>
        <v>6.1333333333333337</v>
      </c>
      <c r="C370">
        <f t="shared" si="38"/>
        <v>1586.7158999999992</v>
      </c>
      <c r="D370" s="12">
        <v>8.1908999999999974</v>
      </c>
      <c r="E370" s="9">
        <f t="shared" si="39"/>
        <v>1.0199999999999321E-2</v>
      </c>
      <c r="F370">
        <f t="shared" si="35"/>
        <v>1.2241099623174236</v>
      </c>
      <c r="G370" s="11">
        <v>1.9691666670000001</v>
      </c>
      <c r="H370" s="11">
        <f>SUM(G$2:G370)</f>
        <v>562.8688533740002</v>
      </c>
      <c r="I370" s="11">
        <v>3</v>
      </c>
      <c r="J370" s="19">
        <f t="shared" si="40"/>
        <v>2442.4102000000003</v>
      </c>
      <c r="K370" s="27">
        <v>7.5027000000000017</v>
      </c>
      <c r="L370" s="27">
        <f t="shared" si="41"/>
        <v>0.1067999999999989</v>
      </c>
      <c r="M370" s="19">
        <f t="shared" si="36"/>
        <v>1.8120431215131705</v>
      </c>
      <c r="N370" s="28">
        <v>1.9691666670000001</v>
      </c>
      <c r="O370" s="19">
        <f>SUM(N$2:N370)</f>
        <v>584.36195983500136</v>
      </c>
      <c r="P370" s="28">
        <v>3</v>
      </c>
    </row>
    <row r="371" spans="1:16">
      <c r="A371">
        <v>369</v>
      </c>
      <c r="B371">
        <f t="shared" si="37"/>
        <v>6.15</v>
      </c>
      <c r="C371">
        <f t="shared" si="38"/>
        <v>1594.9169999999992</v>
      </c>
      <c r="D371" s="12">
        <v>8.2010999999999967</v>
      </c>
      <c r="E371" s="9">
        <f t="shared" si="39"/>
        <v>0.32220000000000049</v>
      </c>
      <c r="F371">
        <f t="shared" si="35"/>
        <v>3.7849474585158962</v>
      </c>
      <c r="G371" s="11">
        <v>2.7366666670000002</v>
      </c>
      <c r="H371" s="11">
        <f>SUM(G$2:G371)</f>
        <v>565.6055200410002</v>
      </c>
      <c r="I371" s="11">
        <v>4</v>
      </c>
      <c r="J371" s="19">
        <f t="shared" si="40"/>
        <v>2450.0197000000003</v>
      </c>
      <c r="K371" s="27">
        <v>7.6095000000000006</v>
      </c>
      <c r="L371" s="27">
        <f t="shared" si="41"/>
        <v>-0.53399999999999981</v>
      </c>
      <c r="M371" s="19">
        <f t="shared" si="36"/>
        <v>-3.0331396466924514</v>
      </c>
      <c r="N371" s="28">
        <v>0.98027799999999998</v>
      </c>
      <c r="O371" s="19">
        <f>SUM(N$2:N371)</f>
        <v>585.34223783500136</v>
      </c>
      <c r="P371" s="28">
        <v>0</v>
      </c>
    </row>
    <row r="372" spans="1:16">
      <c r="A372">
        <v>370</v>
      </c>
      <c r="B372">
        <f t="shared" si="37"/>
        <v>6.166666666666667</v>
      </c>
      <c r="C372">
        <f t="shared" si="38"/>
        <v>1603.4402999999993</v>
      </c>
      <c r="D372" s="12">
        <v>8.5232999999999972</v>
      </c>
      <c r="E372" s="9">
        <f t="shared" si="39"/>
        <v>0.17460000000000164</v>
      </c>
      <c r="F372">
        <f t="shared" si="35"/>
        <v>2.6946236195983904</v>
      </c>
      <c r="G372" s="11">
        <v>1.9691666670000001</v>
      </c>
      <c r="H372" s="11">
        <f>SUM(G$2:G372)</f>
        <v>567.57468670800017</v>
      </c>
      <c r="I372" s="11">
        <v>3</v>
      </c>
      <c r="J372" s="19">
        <f t="shared" si="40"/>
        <v>2457.0952000000002</v>
      </c>
      <c r="K372" s="27">
        <v>7.0755000000000008</v>
      </c>
      <c r="L372" s="27">
        <f t="shared" si="41"/>
        <v>0.10679999999999978</v>
      </c>
      <c r="M372" s="19">
        <f t="shared" si="36"/>
        <v>1.6900984073065288</v>
      </c>
      <c r="N372" s="28">
        <v>1.9691666670000001</v>
      </c>
      <c r="O372" s="19">
        <f>SUM(N$2:N372)</f>
        <v>587.31140450200132</v>
      </c>
      <c r="P372" s="28">
        <v>3</v>
      </c>
    </row>
    <row r="373" spans="1:16">
      <c r="A373">
        <v>371</v>
      </c>
      <c r="B373">
        <f t="shared" si="37"/>
        <v>6.1833333333333336</v>
      </c>
      <c r="C373">
        <f t="shared" si="38"/>
        <v>1612.1381999999992</v>
      </c>
      <c r="D373" s="12">
        <v>8.6978999999999989</v>
      </c>
      <c r="E373" s="9">
        <f t="shared" si="39"/>
        <v>-0.10260000000000069</v>
      </c>
      <c r="F373">
        <f t="shared" si="35"/>
        <v>0.34953144743123843</v>
      </c>
      <c r="G373" s="11">
        <v>0.98027799999999998</v>
      </c>
      <c r="H373" s="11">
        <f>SUM(G$2:G373)</f>
        <v>568.55496470800017</v>
      </c>
      <c r="I373" s="11">
        <v>0</v>
      </c>
      <c r="J373" s="19">
        <f t="shared" si="40"/>
        <v>2464.2775000000001</v>
      </c>
      <c r="K373" s="27">
        <v>7.1823000000000006</v>
      </c>
      <c r="L373" s="27">
        <f t="shared" si="41"/>
        <v>-0.32040000000000024</v>
      </c>
      <c r="M373" s="19">
        <f t="shared" si="36"/>
        <v>-1.3479882972952524</v>
      </c>
      <c r="N373" s="28">
        <v>0.98027799999999998</v>
      </c>
      <c r="O373" s="19">
        <f>SUM(N$2:N373)</f>
        <v>588.29168250200132</v>
      </c>
      <c r="P373" s="28">
        <v>0</v>
      </c>
    </row>
    <row r="374" spans="1:16">
      <c r="A374">
        <v>372</v>
      </c>
      <c r="B374">
        <f t="shared" si="37"/>
        <v>6.2</v>
      </c>
      <c r="C374">
        <f t="shared" si="38"/>
        <v>1620.7334999999991</v>
      </c>
      <c r="D374" s="12">
        <v>8.5952999999999982</v>
      </c>
      <c r="E374" s="9">
        <f t="shared" si="39"/>
        <v>0.24840000000000018</v>
      </c>
      <c r="F374">
        <f t="shared" si="35"/>
        <v>3.3560855949310446</v>
      </c>
      <c r="G374" s="11">
        <v>2.7366666670000002</v>
      </c>
      <c r="H374" s="11">
        <f>SUM(G$2:G374)</f>
        <v>571.29163137500018</v>
      </c>
      <c r="I374" s="11">
        <v>4</v>
      </c>
      <c r="J374" s="19">
        <f t="shared" si="40"/>
        <v>2471.1394</v>
      </c>
      <c r="K374" s="27">
        <v>6.8619000000000003</v>
      </c>
      <c r="L374" s="27">
        <f t="shared" si="41"/>
        <v>-0.48059999999999992</v>
      </c>
      <c r="M374" s="19">
        <f t="shared" si="36"/>
        <v>-2.4003913235595689</v>
      </c>
      <c r="N374" s="28">
        <v>0.98027799999999998</v>
      </c>
      <c r="O374" s="19">
        <f>SUM(N$2:N374)</f>
        <v>589.27196050200132</v>
      </c>
      <c r="P374" s="28">
        <v>0</v>
      </c>
    </row>
    <row r="375" spans="1:16">
      <c r="A375">
        <v>373</v>
      </c>
      <c r="B375">
        <f t="shared" si="37"/>
        <v>6.2166666666666668</v>
      </c>
      <c r="C375">
        <f t="shared" si="38"/>
        <v>1629.577199999999</v>
      </c>
      <c r="D375" s="12">
        <v>8.8436999999999983</v>
      </c>
      <c r="E375" s="9">
        <f t="shared" si="39"/>
        <v>0.24840000000000195</v>
      </c>
      <c r="F375">
        <f t="shared" si="35"/>
        <v>3.4688079257998221</v>
      </c>
      <c r="G375" s="11">
        <v>2.7366666670000002</v>
      </c>
      <c r="H375" s="11">
        <f>SUM(G$2:G375)</f>
        <v>574.02829804200019</v>
      </c>
      <c r="I375" s="11">
        <v>4</v>
      </c>
      <c r="J375" s="19">
        <f t="shared" si="40"/>
        <v>2477.5207</v>
      </c>
      <c r="K375" s="27">
        <v>6.3813000000000004</v>
      </c>
      <c r="L375" s="27">
        <f t="shared" si="41"/>
        <v>-0.21360000000000046</v>
      </c>
      <c r="M375" s="19">
        <f t="shared" si="36"/>
        <v>-0.54614210595496326</v>
      </c>
      <c r="N375" s="28">
        <v>0.98027799999999998</v>
      </c>
      <c r="O375" s="19">
        <f>SUM(N$2:N375)</f>
        <v>590.25223850200132</v>
      </c>
      <c r="P375" s="28">
        <v>0</v>
      </c>
    </row>
    <row r="376" spans="1:16">
      <c r="A376">
        <v>374</v>
      </c>
      <c r="B376">
        <f t="shared" si="37"/>
        <v>6.2333333333333334</v>
      </c>
      <c r="C376">
        <f t="shared" si="38"/>
        <v>1638.6692999999991</v>
      </c>
      <c r="D376" s="12">
        <v>9.0921000000000003</v>
      </c>
      <c r="E376" s="9">
        <f t="shared" si="39"/>
        <v>-0.3468</v>
      </c>
      <c r="F376">
        <f t="shared" si="35"/>
        <v>-1.8288301476482887</v>
      </c>
      <c r="G376" s="11">
        <v>0.98027799999999998</v>
      </c>
      <c r="H376" s="11">
        <f>SUM(G$2:G376)</f>
        <v>575.00857604200019</v>
      </c>
      <c r="I376" s="11">
        <v>0</v>
      </c>
      <c r="J376" s="19">
        <f t="shared" si="40"/>
        <v>2483.6884</v>
      </c>
      <c r="K376" s="27">
        <v>6.1677</v>
      </c>
      <c r="L376" s="27">
        <f t="shared" si="41"/>
        <v>-0.26700000000000035</v>
      </c>
      <c r="M376" s="19">
        <f t="shared" si="36"/>
        <v>-0.86450596179055106</v>
      </c>
      <c r="N376" s="28">
        <v>0.98027799999999998</v>
      </c>
      <c r="O376" s="19">
        <f>SUM(N$2:N376)</f>
        <v>591.23251650200132</v>
      </c>
      <c r="P376" s="28">
        <v>0</v>
      </c>
    </row>
    <row r="377" spans="1:16">
      <c r="A377">
        <v>375</v>
      </c>
      <c r="B377">
        <f t="shared" si="37"/>
        <v>6.25</v>
      </c>
      <c r="C377">
        <f t="shared" si="38"/>
        <v>1647.4145999999992</v>
      </c>
      <c r="D377" s="12">
        <v>8.7453000000000003</v>
      </c>
      <c r="E377" s="9">
        <f t="shared" si="39"/>
        <v>0.53579999999999828</v>
      </c>
      <c r="F377">
        <f t="shared" si="35"/>
        <v>5.9374051536879868</v>
      </c>
      <c r="G377" s="11">
        <v>2.7366666670000002</v>
      </c>
      <c r="H377" s="11">
        <f>SUM(G$2:G377)</f>
        <v>577.74524270900019</v>
      </c>
      <c r="I377" s="11">
        <v>4</v>
      </c>
      <c r="J377" s="19">
        <f t="shared" si="40"/>
        <v>2489.5891000000001</v>
      </c>
      <c r="K377" s="27">
        <v>5.9006999999999996</v>
      </c>
      <c r="L377" s="27">
        <f t="shared" si="41"/>
        <v>-0.69419999999999948</v>
      </c>
      <c r="M377" s="19">
        <f t="shared" si="36"/>
        <v>-3.3563258340324049</v>
      </c>
      <c r="N377" s="28">
        <v>0.98027799999999998</v>
      </c>
      <c r="O377" s="19">
        <f>SUM(N$2:N377)</f>
        <v>592.21279450200132</v>
      </c>
      <c r="P377" s="28">
        <v>0</v>
      </c>
    </row>
    <row r="378" spans="1:16">
      <c r="A378">
        <v>376</v>
      </c>
      <c r="B378">
        <f t="shared" si="37"/>
        <v>6.2666666666666666</v>
      </c>
      <c r="C378">
        <f t="shared" si="38"/>
        <v>1656.6956999999991</v>
      </c>
      <c r="D378" s="12">
        <v>9.2810999999999986</v>
      </c>
      <c r="E378" s="9">
        <f t="shared" si="39"/>
        <v>-0.10679999999999801</v>
      </c>
      <c r="F378">
        <f t="shared" si="35"/>
        <v>0.37372613611419553</v>
      </c>
      <c r="G378" s="11">
        <v>0.98027799999999998</v>
      </c>
      <c r="H378" s="11">
        <f>SUM(G$2:G378)</f>
        <v>578.72552070900019</v>
      </c>
      <c r="I378" s="11">
        <v>0</v>
      </c>
      <c r="J378" s="19">
        <f t="shared" si="40"/>
        <v>2494.7955999999999</v>
      </c>
      <c r="K378" s="27">
        <v>5.2065000000000001</v>
      </c>
      <c r="L378" s="27">
        <f t="shared" si="41"/>
        <v>0</v>
      </c>
      <c r="M378" s="19">
        <f t="shared" si="36"/>
        <v>0.63462495843167022</v>
      </c>
      <c r="N378" s="28">
        <v>1.9691666670000001</v>
      </c>
      <c r="O378" s="19">
        <f>SUM(N$2:N378)</f>
        <v>594.18196116900128</v>
      </c>
      <c r="P378" s="28">
        <v>3</v>
      </c>
    </row>
    <row r="379" spans="1:16">
      <c r="A379">
        <v>377</v>
      </c>
      <c r="B379">
        <f t="shared" si="37"/>
        <v>6.2833333333333332</v>
      </c>
      <c r="C379">
        <f t="shared" si="38"/>
        <v>1665.869999999999</v>
      </c>
      <c r="D379" s="12">
        <v>9.1743000000000006</v>
      </c>
      <c r="E379" s="9">
        <f t="shared" si="39"/>
        <v>-0.39419999999999966</v>
      </c>
      <c r="F379">
        <f t="shared" si="35"/>
        <v>-2.2746172781552252</v>
      </c>
      <c r="G379" s="11">
        <v>0.98027799999999998</v>
      </c>
      <c r="H379" s="11">
        <f>SUM(G$2:G379)</f>
        <v>579.70579870900019</v>
      </c>
      <c r="I379" s="11">
        <v>0</v>
      </c>
      <c r="J379" s="19">
        <f t="shared" si="40"/>
        <v>2500.0020999999997</v>
      </c>
      <c r="K379" s="27">
        <v>5.2065000000000001</v>
      </c>
      <c r="L379" s="27">
        <f t="shared" si="41"/>
        <v>-0.32040000000000024</v>
      </c>
      <c r="M379" s="19">
        <f t="shared" si="36"/>
        <v>-1.0335376415683308</v>
      </c>
      <c r="N379" s="28">
        <v>0.98027799999999998</v>
      </c>
      <c r="O379" s="19">
        <f>SUM(N$2:N379)</f>
        <v>595.16223916900128</v>
      </c>
      <c r="P379" s="28">
        <v>0</v>
      </c>
    </row>
    <row r="380" spans="1:16">
      <c r="A380">
        <v>378</v>
      </c>
      <c r="B380">
        <f t="shared" si="37"/>
        <v>6.3</v>
      </c>
      <c r="C380">
        <f t="shared" si="38"/>
        <v>1674.6500999999989</v>
      </c>
      <c r="D380" s="12">
        <v>8.7801000000000009</v>
      </c>
      <c r="E380" s="9">
        <f t="shared" si="39"/>
        <v>0.34499999999999886</v>
      </c>
      <c r="F380">
        <f t="shared" si="35"/>
        <v>4.287985766437262</v>
      </c>
      <c r="G380" s="11">
        <v>2.7366666670000002</v>
      </c>
      <c r="H380" s="11">
        <f>SUM(G$2:G380)</f>
        <v>582.4424653760002</v>
      </c>
      <c r="I380" s="11">
        <v>4</v>
      </c>
      <c r="J380" s="19">
        <f t="shared" si="40"/>
        <v>2504.8881999999999</v>
      </c>
      <c r="K380" s="27">
        <v>4.8860999999999999</v>
      </c>
      <c r="L380" s="27">
        <f t="shared" si="41"/>
        <v>-0.26700000000000035</v>
      </c>
      <c r="M380" s="19">
        <f t="shared" si="36"/>
        <v>-0.71639908537836527</v>
      </c>
      <c r="N380" s="28">
        <v>0.98027799999999998</v>
      </c>
      <c r="O380" s="19">
        <f>SUM(N$2:N380)</f>
        <v>596.14251716900128</v>
      </c>
      <c r="P380" s="28">
        <v>0</v>
      </c>
    </row>
    <row r="381" spans="1:16">
      <c r="A381">
        <v>379</v>
      </c>
      <c r="B381">
        <f t="shared" si="37"/>
        <v>6.3166666666666664</v>
      </c>
      <c r="C381">
        <f t="shared" si="38"/>
        <v>1683.7751999999989</v>
      </c>
      <c r="D381" s="12">
        <v>9.1250999999999998</v>
      </c>
      <c r="E381" s="9">
        <f t="shared" si="39"/>
        <v>-3.8999999999999702E-2</v>
      </c>
      <c r="F381">
        <f t="shared" si="35"/>
        <v>0.97547254880548406</v>
      </c>
      <c r="G381" s="11">
        <v>0.98027799999999998</v>
      </c>
      <c r="H381" s="11">
        <f>SUM(G$2:G381)</f>
        <v>583.4227433760002</v>
      </c>
      <c r="I381" s="11">
        <v>0</v>
      </c>
      <c r="J381" s="19">
        <f t="shared" si="40"/>
        <v>2509.5072999999998</v>
      </c>
      <c r="K381" s="27">
        <v>4.6190999999999995</v>
      </c>
      <c r="L381" s="27">
        <f t="shared" si="41"/>
        <v>-0.37380000000000013</v>
      </c>
      <c r="M381" s="19">
        <f t="shared" si="36"/>
        <v>-1.1761453065088603</v>
      </c>
      <c r="N381" s="28">
        <v>0.98027799999999998</v>
      </c>
      <c r="O381" s="19">
        <f>SUM(N$2:N381)</f>
        <v>597.12279516900128</v>
      </c>
      <c r="P381" s="28">
        <v>0</v>
      </c>
    </row>
    <row r="382" spans="1:16">
      <c r="A382">
        <v>380</v>
      </c>
      <c r="B382">
        <f t="shared" si="37"/>
        <v>6.333333333333333</v>
      </c>
      <c r="C382">
        <f t="shared" si="38"/>
        <v>1692.8612999999989</v>
      </c>
      <c r="D382" s="12">
        <v>9.0861000000000001</v>
      </c>
      <c r="E382" s="9">
        <f t="shared" si="39"/>
        <v>-0.25439999999999863</v>
      </c>
      <c r="F382">
        <f t="shared" si="35"/>
        <v>-0.98847150232757397</v>
      </c>
      <c r="G382" s="11">
        <v>0.98027799999999998</v>
      </c>
      <c r="H382" s="11">
        <f>SUM(G$2:G382)</f>
        <v>584.4030213760002</v>
      </c>
      <c r="I382" s="11">
        <v>0</v>
      </c>
      <c r="J382" s="19">
        <f t="shared" si="40"/>
        <v>2513.7525999999998</v>
      </c>
      <c r="K382" s="27">
        <v>4.2452999999999994</v>
      </c>
      <c r="L382" s="27">
        <f t="shared" si="41"/>
        <v>-0.69419999999999993</v>
      </c>
      <c r="M382" s="19">
        <f t="shared" si="36"/>
        <v>-2.4479932309913144</v>
      </c>
      <c r="N382" s="28">
        <v>0.98027799999999998</v>
      </c>
      <c r="O382" s="19">
        <f>SUM(N$2:N382)</f>
        <v>598.10307316900128</v>
      </c>
      <c r="P382" s="28">
        <v>0</v>
      </c>
    </row>
    <row r="383" spans="1:16">
      <c r="A383">
        <v>381</v>
      </c>
      <c r="B383">
        <f t="shared" si="37"/>
        <v>6.35</v>
      </c>
      <c r="C383">
        <f t="shared" si="38"/>
        <v>1701.6929999999988</v>
      </c>
      <c r="D383" s="12">
        <v>8.8317000000000014</v>
      </c>
      <c r="E383" s="9">
        <f t="shared" si="39"/>
        <v>0.59939999999999927</v>
      </c>
      <c r="F383">
        <f t="shared" si="35"/>
        <v>6.5632604412093576</v>
      </c>
      <c r="G383" s="11">
        <v>3.4580555560000001</v>
      </c>
      <c r="H383" s="11">
        <f>SUM(G$2:G383)</f>
        <v>587.86107693200017</v>
      </c>
      <c r="I383" s="11">
        <v>5</v>
      </c>
      <c r="J383" s="19">
        <f t="shared" si="40"/>
        <v>2517.3036999999999</v>
      </c>
      <c r="K383" s="27">
        <v>3.5510999999999995</v>
      </c>
      <c r="L383" s="27">
        <f t="shared" si="41"/>
        <v>-0.16020000000000012</v>
      </c>
      <c r="M383" s="19">
        <f t="shared" si="36"/>
        <v>-0.16114324800005755</v>
      </c>
      <c r="N383" s="28">
        <v>0.98027799999999998</v>
      </c>
      <c r="O383" s="19">
        <f>SUM(N$2:N383)</f>
        <v>599.08335116900128</v>
      </c>
      <c r="P383" s="28">
        <v>0</v>
      </c>
    </row>
    <row r="384" spans="1:16">
      <c r="A384">
        <v>382</v>
      </c>
      <c r="B384">
        <f t="shared" si="37"/>
        <v>6.3666666666666663</v>
      </c>
      <c r="C384">
        <f t="shared" si="38"/>
        <v>1711.1240999999989</v>
      </c>
      <c r="D384" s="12">
        <v>9.4311000000000007</v>
      </c>
      <c r="E384" s="9">
        <f t="shared" si="39"/>
        <v>0.20940000000000047</v>
      </c>
      <c r="F384">
        <f t="shared" si="35"/>
        <v>3.3726116592997744</v>
      </c>
      <c r="G384" s="11">
        <v>2.7366666670000002</v>
      </c>
      <c r="H384" s="11">
        <f>SUM(G$2:G384)</f>
        <v>590.59774359900018</v>
      </c>
      <c r="I384" s="11">
        <v>4</v>
      </c>
      <c r="J384" s="19">
        <f t="shared" si="40"/>
        <v>2520.6945999999998</v>
      </c>
      <c r="K384" s="27">
        <v>3.3908999999999994</v>
      </c>
      <c r="L384" s="27">
        <f t="shared" si="41"/>
        <v>0.10680000000000023</v>
      </c>
      <c r="M384" s="19">
        <f t="shared" si="36"/>
        <v>0.74950536103185472</v>
      </c>
      <c r="N384" s="28">
        <v>1.9691666670000001</v>
      </c>
      <c r="O384" s="19">
        <f>SUM(N$2:N384)</f>
        <v>601.05251783600124</v>
      </c>
      <c r="P384" s="28">
        <v>3</v>
      </c>
    </row>
    <row r="385" spans="1:16">
      <c r="A385">
        <v>383</v>
      </c>
      <c r="B385">
        <f t="shared" si="37"/>
        <v>6.3833333333333337</v>
      </c>
      <c r="C385">
        <f t="shared" si="38"/>
        <v>1720.7645999999988</v>
      </c>
      <c r="D385" s="12">
        <v>9.6405000000000012</v>
      </c>
      <c r="E385" s="9">
        <f t="shared" si="39"/>
        <v>0.25260000000000105</v>
      </c>
      <c r="F385">
        <f t="shared" si="35"/>
        <v>3.8795193901135328</v>
      </c>
      <c r="G385" s="11">
        <v>2.7366666670000002</v>
      </c>
      <c r="H385" s="11">
        <f>SUM(G$2:G385)</f>
        <v>593.33441026600019</v>
      </c>
      <c r="I385" s="11">
        <v>4</v>
      </c>
      <c r="J385" s="19">
        <f t="shared" si="40"/>
        <v>2524.1922999999997</v>
      </c>
      <c r="K385" s="27">
        <v>3.4976999999999996</v>
      </c>
      <c r="L385" s="27">
        <f t="shared" si="41"/>
        <v>-0.32040000000000024</v>
      </c>
      <c r="M385" s="19">
        <f t="shared" si="36"/>
        <v>-0.71974290168285837</v>
      </c>
      <c r="N385" s="28">
        <v>0.98027799999999998</v>
      </c>
      <c r="O385" s="19">
        <f>SUM(N$2:N385)</f>
        <v>602.03279583600124</v>
      </c>
      <c r="P385" s="28">
        <v>0</v>
      </c>
    </row>
    <row r="386" spans="1:16">
      <c r="A386">
        <v>384</v>
      </c>
      <c r="B386">
        <f t="shared" si="37"/>
        <v>6.4</v>
      </c>
      <c r="C386">
        <f t="shared" si="38"/>
        <v>1730.6576999999988</v>
      </c>
      <c r="D386" s="12">
        <v>9.8931000000000022</v>
      </c>
      <c r="E386" s="9">
        <f t="shared" si="39"/>
        <v>0.170399999999999</v>
      </c>
      <c r="F386">
        <f t="shared" ref="F386:F449" si="42">(R$2*D386+R$3*D386^2+R$4*D386^3+R$5*D386*E386)/R$5</f>
        <v>3.1875985371804987</v>
      </c>
      <c r="G386" s="11">
        <v>2.7366666670000002</v>
      </c>
      <c r="H386" s="11">
        <f>SUM(G$2:G386)</f>
        <v>596.0710769330002</v>
      </c>
      <c r="I386" s="11">
        <v>4</v>
      </c>
      <c r="J386" s="19">
        <f t="shared" si="40"/>
        <v>2527.3695999999995</v>
      </c>
      <c r="K386" s="27">
        <v>3.1772999999999993</v>
      </c>
      <c r="L386" s="27">
        <f t="shared" si="41"/>
        <v>2.7946000000000004</v>
      </c>
      <c r="M386" s="19">
        <f t="shared" ref="M386:M449" si="43">(R$2*K386+R$3*K386^2+R$4*K386^3+R$5*K386*L386)/R$5</f>
        <v>9.23983602639621</v>
      </c>
      <c r="N386" s="28">
        <v>4.1236111109999998</v>
      </c>
      <c r="O386" s="19">
        <f>SUM(N$2:N386)</f>
        <v>606.15640694700119</v>
      </c>
      <c r="P386" s="28">
        <v>6</v>
      </c>
    </row>
    <row r="387" spans="1:16">
      <c r="A387">
        <v>385</v>
      </c>
      <c r="B387">
        <f t="shared" ref="B387:B450" si="44">A387/60</f>
        <v>6.416666666666667</v>
      </c>
      <c r="C387">
        <f t="shared" ref="C387:C450" si="45">C386+D387</f>
        <v>1740.7211999999988</v>
      </c>
      <c r="D387" s="12">
        <v>10.063500000000001</v>
      </c>
      <c r="E387" s="9">
        <f t="shared" ref="E387:E450" si="46">D388-D387</f>
        <v>-0.97499999999999964</v>
      </c>
      <c r="F387">
        <f t="shared" si="42"/>
        <v>-8.2705114808761433</v>
      </c>
      <c r="G387" s="11">
        <v>0.98027799999999998</v>
      </c>
      <c r="H387" s="11">
        <f>SUM(G$2:G387)</f>
        <v>597.0513549330002</v>
      </c>
      <c r="I387" s="11">
        <v>0</v>
      </c>
      <c r="J387" s="19">
        <f t="shared" ref="J387:J450" si="47">J386+K387</f>
        <v>2533.3414999999995</v>
      </c>
      <c r="K387" s="27">
        <v>5.9718999999999998</v>
      </c>
      <c r="L387" s="27">
        <f t="shared" ref="L387:L450" si="48">K388-K387</f>
        <v>-1.7799999999999372E-2</v>
      </c>
      <c r="M387" s="19">
        <f t="shared" si="43"/>
        <v>0.64482560549245749</v>
      </c>
      <c r="N387" s="28">
        <v>0.98027799999999998</v>
      </c>
      <c r="O387" s="19">
        <f>SUM(N$2:N387)</f>
        <v>607.13668494700119</v>
      </c>
      <c r="P387" s="28">
        <v>0</v>
      </c>
    </row>
    <row r="388" spans="1:16">
      <c r="A388">
        <v>386</v>
      </c>
      <c r="B388">
        <f t="shared" si="44"/>
        <v>6.4333333333333336</v>
      </c>
      <c r="C388">
        <f t="shared" si="45"/>
        <v>1749.8096999999989</v>
      </c>
      <c r="D388" s="12">
        <v>9.0885000000000016</v>
      </c>
      <c r="E388" s="9">
        <f t="shared" si="46"/>
        <v>0.3468</v>
      </c>
      <c r="F388">
        <f t="shared" si="42"/>
        <v>4.4754351653844981</v>
      </c>
      <c r="G388" s="11">
        <v>2.7366666670000002</v>
      </c>
      <c r="H388" s="11">
        <f>SUM(G$2:G388)</f>
        <v>599.78802160000021</v>
      </c>
      <c r="I388" s="11">
        <v>4</v>
      </c>
      <c r="J388" s="19">
        <f t="shared" si="47"/>
        <v>2539.2955999999995</v>
      </c>
      <c r="K388" s="27">
        <v>5.9541000000000004</v>
      </c>
      <c r="L388" s="27">
        <f t="shared" si="48"/>
        <v>-2.2072000000000003</v>
      </c>
      <c r="M388" s="19">
        <f t="shared" si="43"/>
        <v>-12.393567354657991</v>
      </c>
      <c r="N388" s="28">
        <v>0.98027799999999998</v>
      </c>
      <c r="O388" s="19">
        <f>SUM(N$2:N388)</f>
        <v>608.11696294700118</v>
      </c>
      <c r="P388" s="28">
        <v>0</v>
      </c>
    </row>
    <row r="389" spans="1:16">
      <c r="A389">
        <v>387</v>
      </c>
      <c r="B389">
        <f t="shared" si="44"/>
        <v>6.45</v>
      </c>
      <c r="C389">
        <f t="shared" si="45"/>
        <v>1759.244999999999</v>
      </c>
      <c r="D389" s="12">
        <v>9.4353000000000016</v>
      </c>
      <c r="E389" s="9">
        <f t="shared" si="46"/>
        <v>0.29760000000000097</v>
      </c>
      <c r="F389">
        <f t="shared" si="42"/>
        <v>4.2066097151977813</v>
      </c>
      <c r="G389" s="11">
        <v>2.7366666670000002</v>
      </c>
      <c r="H389" s="11">
        <f>SUM(G$2:G389)</f>
        <v>602.52468826700022</v>
      </c>
      <c r="I389" s="11">
        <v>4</v>
      </c>
      <c r="J389" s="19">
        <f t="shared" si="47"/>
        <v>2543.0424999999996</v>
      </c>
      <c r="K389" s="27">
        <v>3.7469000000000001</v>
      </c>
      <c r="L389" s="27">
        <f t="shared" si="48"/>
        <v>-1.8690000000000002</v>
      </c>
      <c r="M389" s="19">
        <f t="shared" si="43"/>
        <v>-6.5699547265976941</v>
      </c>
      <c r="N389" s="28">
        <v>0.98027799999999998</v>
      </c>
      <c r="O389" s="19">
        <f>SUM(N$2:N389)</f>
        <v>609.09724094700118</v>
      </c>
      <c r="P389" s="28">
        <v>0</v>
      </c>
    </row>
    <row r="390" spans="1:16">
      <c r="A390">
        <v>388</v>
      </c>
      <c r="B390">
        <f t="shared" si="44"/>
        <v>6.4666666666666668</v>
      </c>
      <c r="C390">
        <f t="shared" si="45"/>
        <v>1768.977899999999</v>
      </c>
      <c r="D390" s="12">
        <v>9.7329000000000025</v>
      </c>
      <c r="E390" s="9">
        <f t="shared" si="46"/>
        <v>-1.1148000000000007</v>
      </c>
      <c r="F390">
        <f t="shared" si="42"/>
        <v>-9.3850443122433678</v>
      </c>
      <c r="G390" s="11">
        <v>0.98027799999999998</v>
      </c>
      <c r="H390" s="11">
        <f>SUM(G$2:G390)</f>
        <v>603.50496626700021</v>
      </c>
      <c r="I390" s="11">
        <v>0</v>
      </c>
      <c r="J390" s="19">
        <f t="shared" si="47"/>
        <v>2544.9203999999995</v>
      </c>
      <c r="K390" s="27">
        <v>1.8778999999999999</v>
      </c>
      <c r="L390" s="27">
        <f t="shared" si="48"/>
        <v>0.80100000000000016</v>
      </c>
      <c r="M390" s="19">
        <f t="shared" si="43"/>
        <v>1.70988662814424</v>
      </c>
      <c r="N390" s="28">
        <v>1.9691666670000001</v>
      </c>
      <c r="O390" s="19">
        <f>SUM(N$2:N390)</f>
        <v>611.06640761400115</v>
      </c>
      <c r="P390" s="28">
        <v>3</v>
      </c>
    </row>
    <row r="391" spans="1:16">
      <c r="A391">
        <v>389</v>
      </c>
      <c r="B391">
        <f t="shared" si="44"/>
        <v>6.4833333333333334</v>
      </c>
      <c r="C391">
        <f t="shared" si="45"/>
        <v>1777.5959999999989</v>
      </c>
      <c r="D391" s="12">
        <v>8.6181000000000019</v>
      </c>
      <c r="E391" s="9">
        <f t="shared" si="46"/>
        <v>-0.31620000000000026</v>
      </c>
      <c r="F391">
        <f t="shared" si="42"/>
        <v>-1.4993987737182521</v>
      </c>
      <c r="G391" s="11">
        <v>0.98027799999999998</v>
      </c>
      <c r="H391" s="11">
        <f>SUM(G$2:G391)</f>
        <v>604.48524426700021</v>
      </c>
      <c r="I391" s="11">
        <v>0</v>
      </c>
      <c r="J391" s="19">
        <f t="shared" si="47"/>
        <v>2547.5992999999994</v>
      </c>
      <c r="K391" s="27">
        <v>2.6789000000000001</v>
      </c>
      <c r="L391" s="27">
        <f t="shared" si="48"/>
        <v>-1.7088000000000001</v>
      </c>
      <c r="M391" s="19">
        <f t="shared" si="43"/>
        <v>-4.2781197917380789</v>
      </c>
      <c r="N391" s="28">
        <v>0.98027799999999998</v>
      </c>
      <c r="O391" s="19">
        <f>SUM(N$2:N391)</f>
        <v>612.04668561400115</v>
      </c>
      <c r="P391" s="28">
        <v>0</v>
      </c>
    </row>
    <row r="392" spans="1:16">
      <c r="A392">
        <v>390</v>
      </c>
      <c r="B392">
        <f t="shared" si="44"/>
        <v>6.5</v>
      </c>
      <c r="C392">
        <f t="shared" si="45"/>
        <v>1785.8978999999988</v>
      </c>
      <c r="D392" s="12">
        <v>8.3019000000000016</v>
      </c>
      <c r="E392" s="9">
        <f t="shared" si="46"/>
        <v>0.75539999999999985</v>
      </c>
      <c r="F392">
        <f t="shared" si="42"/>
        <v>7.4335838817104269</v>
      </c>
      <c r="G392" s="11">
        <v>3.4580555560000001</v>
      </c>
      <c r="H392" s="11">
        <f>SUM(G$2:G392)</f>
        <v>607.94329982300019</v>
      </c>
      <c r="I392" s="11">
        <v>5</v>
      </c>
      <c r="J392" s="19">
        <f t="shared" si="47"/>
        <v>2548.5693999999994</v>
      </c>
      <c r="K392" s="27">
        <v>0.97010000000000007</v>
      </c>
      <c r="L392" s="27">
        <f t="shared" si="48"/>
        <v>-0.58740000000000014</v>
      </c>
      <c r="M392" s="19">
        <f t="shared" si="43"/>
        <v>-0.46560790836487026</v>
      </c>
      <c r="N392" s="28">
        <v>0.98027799999999998</v>
      </c>
      <c r="O392" s="19">
        <f>SUM(N$2:N392)</f>
        <v>613.02696361400115</v>
      </c>
      <c r="P392" s="28">
        <v>0</v>
      </c>
    </row>
    <row r="393" spans="1:16">
      <c r="A393">
        <v>391</v>
      </c>
      <c r="B393">
        <f t="shared" si="44"/>
        <v>6.5166666666666666</v>
      </c>
      <c r="C393">
        <f t="shared" si="45"/>
        <v>1794.9551999999987</v>
      </c>
      <c r="D393" s="12">
        <v>9.0573000000000015</v>
      </c>
      <c r="E393" s="9">
        <f t="shared" si="46"/>
        <v>-3.2999999999999474E-2</v>
      </c>
      <c r="F393">
        <f t="shared" si="42"/>
        <v>1.0180184713146201</v>
      </c>
      <c r="G393" s="11">
        <v>0.98027799999999998</v>
      </c>
      <c r="H393" s="11">
        <f>SUM(G$2:G393)</f>
        <v>608.92357782300019</v>
      </c>
      <c r="I393" s="11">
        <v>0</v>
      </c>
      <c r="J393" s="19">
        <f t="shared" si="47"/>
        <v>2548.9520999999995</v>
      </c>
      <c r="K393" s="27">
        <v>0.38269999999999998</v>
      </c>
      <c r="L393" s="27">
        <f t="shared" si="48"/>
        <v>0.36489999999999995</v>
      </c>
      <c r="M393" s="19">
        <f t="shared" si="43"/>
        <v>0.18035944887352356</v>
      </c>
      <c r="N393" s="28">
        <v>0.90694399999999997</v>
      </c>
      <c r="O393" s="19">
        <f>SUM(N$2:N393)</f>
        <v>613.9339076140011</v>
      </c>
      <c r="P393" s="28">
        <v>1</v>
      </c>
    </row>
    <row r="394" spans="1:16">
      <c r="A394">
        <v>392</v>
      </c>
      <c r="B394">
        <f t="shared" si="44"/>
        <v>6.5333333333333332</v>
      </c>
      <c r="C394">
        <f t="shared" si="45"/>
        <v>1803.9794999999988</v>
      </c>
      <c r="D394" s="12">
        <v>9.024300000000002</v>
      </c>
      <c r="E394" s="9">
        <f t="shared" si="46"/>
        <v>-1.309800000000001</v>
      </c>
      <c r="F394">
        <f t="shared" si="42"/>
        <v>-10.510113453452107</v>
      </c>
      <c r="G394" s="11">
        <v>0.98027799999999998</v>
      </c>
      <c r="H394" s="11">
        <f>SUM(G$2:G394)</f>
        <v>609.90385582300019</v>
      </c>
      <c r="I394" s="11">
        <v>0</v>
      </c>
      <c r="J394" s="19">
        <f t="shared" si="47"/>
        <v>2549.6996999999997</v>
      </c>
      <c r="K394" s="27">
        <v>0.74759999999999993</v>
      </c>
      <c r="L394" s="27">
        <f t="shared" si="48"/>
        <v>0.37380000000000002</v>
      </c>
      <c r="M394" s="19">
        <f t="shared" si="43"/>
        <v>0.35945569021217461</v>
      </c>
      <c r="N394" s="28">
        <v>1.9691666670000001</v>
      </c>
      <c r="O394" s="19">
        <f>SUM(N$2:N394)</f>
        <v>615.90307428100107</v>
      </c>
      <c r="P394" s="28">
        <v>3</v>
      </c>
    </row>
    <row r="395" spans="1:16">
      <c r="A395">
        <v>393</v>
      </c>
      <c r="B395">
        <f t="shared" si="44"/>
        <v>6.55</v>
      </c>
      <c r="C395">
        <f t="shared" si="45"/>
        <v>1811.6939999999988</v>
      </c>
      <c r="D395" s="12">
        <v>7.714500000000001</v>
      </c>
      <c r="E395" s="9">
        <f t="shared" si="46"/>
        <v>0.31380000000000052</v>
      </c>
      <c r="F395">
        <f t="shared" si="42"/>
        <v>3.4705912489645869</v>
      </c>
      <c r="G395" s="11">
        <v>2.7366666670000002</v>
      </c>
      <c r="H395" s="11">
        <f>SUM(G$2:G395)</f>
        <v>612.64052249000019</v>
      </c>
      <c r="I395" s="11">
        <v>4</v>
      </c>
      <c r="J395" s="19">
        <f t="shared" si="47"/>
        <v>2550.8210999999997</v>
      </c>
      <c r="K395" s="27">
        <v>1.1214</v>
      </c>
      <c r="L395" s="27">
        <f t="shared" si="48"/>
        <v>0.96119999999999983</v>
      </c>
      <c r="M395" s="19">
        <f t="shared" si="43"/>
        <v>1.1987222405323772</v>
      </c>
      <c r="N395" s="28">
        <v>1.9691666670000001</v>
      </c>
      <c r="O395" s="19">
        <f>SUM(N$2:N395)</f>
        <v>617.87224094800104</v>
      </c>
      <c r="P395" s="28">
        <v>3</v>
      </c>
    </row>
    <row r="396" spans="1:16">
      <c r="A396">
        <v>394</v>
      </c>
      <c r="B396">
        <f t="shared" si="44"/>
        <v>6.5666666666666664</v>
      </c>
      <c r="C396">
        <f t="shared" si="45"/>
        <v>1819.7222999999988</v>
      </c>
      <c r="D396" s="12">
        <v>8.0283000000000015</v>
      </c>
      <c r="E396" s="9">
        <f t="shared" si="46"/>
        <v>-1.2563999999999993</v>
      </c>
      <c r="F396">
        <f t="shared" si="42"/>
        <v>-8.9776538009002085</v>
      </c>
      <c r="G396" s="11">
        <v>0.98027799999999998</v>
      </c>
      <c r="H396" s="11">
        <f>SUM(G$2:G396)</f>
        <v>613.62080049000019</v>
      </c>
      <c r="I396" s="11">
        <v>0</v>
      </c>
      <c r="J396" s="19">
        <f t="shared" si="47"/>
        <v>2552.9036999999998</v>
      </c>
      <c r="K396" s="27">
        <v>2.0825999999999998</v>
      </c>
      <c r="L396" s="27">
        <f t="shared" si="48"/>
        <v>-1.8956999999999997</v>
      </c>
      <c r="M396" s="19">
        <f t="shared" si="43"/>
        <v>-3.7187356462037715</v>
      </c>
      <c r="N396" s="28">
        <v>0.98027799999999998</v>
      </c>
      <c r="O396" s="19">
        <f>SUM(N$2:N396)</f>
        <v>618.85251894800103</v>
      </c>
      <c r="P396" s="28">
        <v>0</v>
      </c>
    </row>
    <row r="397" spans="1:16">
      <c r="A397">
        <v>395</v>
      </c>
      <c r="B397">
        <f t="shared" si="44"/>
        <v>6.583333333333333</v>
      </c>
      <c r="C397">
        <f t="shared" si="45"/>
        <v>1826.4941999999987</v>
      </c>
      <c r="D397" s="12">
        <v>6.7719000000000023</v>
      </c>
      <c r="E397" s="9">
        <f t="shared" si="46"/>
        <v>3.479999999999972E-2</v>
      </c>
      <c r="F397">
        <f t="shared" si="42"/>
        <v>1.1177366859287785</v>
      </c>
      <c r="G397" s="11">
        <v>1.9691666670000001</v>
      </c>
      <c r="H397" s="11">
        <f>SUM(G$2:G397)</f>
        <v>615.58996715700016</v>
      </c>
      <c r="I397" s="11">
        <v>3</v>
      </c>
      <c r="J397" s="19">
        <f t="shared" si="47"/>
        <v>2553.0906</v>
      </c>
      <c r="K397" s="27">
        <v>0.18689999999999998</v>
      </c>
      <c r="L397" s="27">
        <f t="shared" si="48"/>
        <v>-0.18689999999999998</v>
      </c>
      <c r="M397" s="19">
        <f t="shared" si="43"/>
        <v>-1.5105376646611237E-2</v>
      </c>
      <c r="N397" s="28">
        <v>0.98027799999999998</v>
      </c>
      <c r="O397" s="19">
        <f>SUM(N$2:N397)</f>
        <v>619.83279694800103</v>
      </c>
      <c r="P397" s="28">
        <v>0</v>
      </c>
    </row>
    <row r="398" spans="1:16">
      <c r="A398">
        <v>396</v>
      </c>
      <c r="B398">
        <f t="shared" si="44"/>
        <v>6.6</v>
      </c>
      <c r="C398">
        <f t="shared" si="45"/>
        <v>1833.3008999999988</v>
      </c>
      <c r="D398" s="12">
        <v>6.806700000000002</v>
      </c>
      <c r="E398" s="9">
        <f t="shared" si="46"/>
        <v>-0.12539999999999996</v>
      </c>
      <c r="F398">
        <f t="shared" si="42"/>
        <v>3.4439164707060321E-2</v>
      </c>
      <c r="G398" s="11">
        <v>0.98027799999999998</v>
      </c>
      <c r="H398" s="11">
        <f>SUM(G$2:G398)</f>
        <v>616.57024515700016</v>
      </c>
      <c r="I398" s="11">
        <v>0</v>
      </c>
      <c r="J398" s="19">
        <f t="shared" si="47"/>
        <v>2553.0906</v>
      </c>
      <c r="K398" s="27">
        <v>0</v>
      </c>
      <c r="L398" s="27">
        <f t="shared" si="48"/>
        <v>0</v>
      </c>
      <c r="M398" s="19">
        <f t="shared" si="43"/>
        <v>0</v>
      </c>
      <c r="N398" s="28">
        <v>0.90694399999999997</v>
      </c>
      <c r="O398" s="19">
        <f>SUM(N$2:N398)</f>
        <v>620.73974094800099</v>
      </c>
      <c r="P398" s="28">
        <v>1</v>
      </c>
    </row>
    <row r="399" spans="1:16">
      <c r="A399">
        <v>397</v>
      </c>
      <c r="B399">
        <f t="shared" si="44"/>
        <v>6.6166666666666663</v>
      </c>
      <c r="C399">
        <f t="shared" si="45"/>
        <v>1839.9821999999988</v>
      </c>
      <c r="D399" s="12">
        <v>6.681300000000002</v>
      </c>
      <c r="E399" s="9">
        <f t="shared" si="46"/>
        <v>0.18659999999999943</v>
      </c>
      <c r="F399">
        <f t="shared" si="42"/>
        <v>2.1134723332145864</v>
      </c>
      <c r="G399" s="11">
        <v>1.9691666670000001</v>
      </c>
      <c r="H399" s="11">
        <f>SUM(G$2:G399)</f>
        <v>618.53941182400013</v>
      </c>
      <c r="I399" s="11">
        <v>3</v>
      </c>
      <c r="J399" s="19">
        <f t="shared" si="47"/>
        <v>2553.0906</v>
      </c>
      <c r="K399" s="27">
        <v>0</v>
      </c>
      <c r="L399" s="27">
        <f t="shared" si="48"/>
        <v>0</v>
      </c>
      <c r="M399" s="19">
        <f t="shared" si="43"/>
        <v>0</v>
      </c>
      <c r="N399" s="28">
        <v>0.90694399999999997</v>
      </c>
      <c r="O399" s="19">
        <f>SUM(N$2:N399)</f>
        <v>621.64668494800094</v>
      </c>
      <c r="P399" s="28">
        <v>1</v>
      </c>
    </row>
    <row r="400" spans="1:16">
      <c r="A400">
        <v>398</v>
      </c>
      <c r="B400">
        <f t="shared" si="44"/>
        <v>6.6333333333333337</v>
      </c>
      <c r="C400">
        <f t="shared" si="45"/>
        <v>1846.8500999999987</v>
      </c>
      <c r="D400" s="12">
        <v>6.8679000000000014</v>
      </c>
      <c r="E400" s="9">
        <f t="shared" si="46"/>
        <v>-0.8952</v>
      </c>
      <c r="F400">
        <f t="shared" si="42"/>
        <v>-5.2496773340425982</v>
      </c>
      <c r="G400" s="11">
        <v>0.98027799999999998</v>
      </c>
      <c r="H400" s="11">
        <f>SUM(G$2:G400)</f>
        <v>619.51968982400012</v>
      </c>
      <c r="I400" s="11">
        <v>0</v>
      </c>
      <c r="J400" s="19">
        <f t="shared" si="47"/>
        <v>2553.0906</v>
      </c>
      <c r="K400" s="27">
        <v>0</v>
      </c>
      <c r="L400" s="27">
        <f t="shared" si="48"/>
        <v>0</v>
      </c>
      <c r="M400" s="19">
        <f t="shared" si="43"/>
        <v>0</v>
      </c>
      <c r="N400" s="28">
        <v>0.90694399999999997</v>
      </c>
      <c r="O400" s="19">
        <f>SUM(N$2:N400)</f>
        <v>622.55362894800089</v>
      </c>
      <c r="P400" s="28">
        <v>1</v>
      </c>
    </row>
    <row r="401" spans="1:16">
      <c r="A401">
        <v>399</v>
      </c>
      <c r="B401">
        <f t="shared" si="44"/>
        <v>6.65</v>
      </c>
      <c r="C401">
        <f t="shared" si="45"/>
        <v>1852.8227999999988</v>
      </c>
      <c r="D401" s="12">
        <v>5.9727000000000015</v>
      </c>
      <c r="E401" s="9">
        <f t="shared" si="46"/>
        <v>0.43499999999999961</v>
      </c>
      <c r="F401">
        <f t="shared" si="42"/>
        <v>3.349376023560044</v>
      </c>
      <c r="G401" s="11">
        <v>2.7366666670000002</v>
      </c>
      <c r="H401" s="11">
        <f>SUM(G$2:G401)</f>
        <v>622.25635649100013</v>
      </c>
      <c r="I401" s="11">
        <v>4</v>
      </c>
      <c r="J401" s="19">
        <f t="shared" si="47"/>
        <v>2553.0906</v>
      </c>
      <c r="K401" s="27">
        <v>0</v>
      </c>
      <c r="L401" s="27">
        <f t="shared" si="48"/>
        <v>0</v>
      </c>
      <c r="M401" s="19">
        <f t="shared" si="43"/>
        <v>0</v>
      </c>
      <c r="N401" s="28">
        <v>0.90694399999999997</v>
      </c>
      <c r="O401" s="19">
        <f>SUM(N$2:N401)</f>
        <v>623.46057294800084</v>
      </c>
      <c r="P401" s="28">
        <v>1</v>
      </c>
    </row>
    <row r="402" spans="1:16">
      <c r="A402">
        <v>400</v>
      </c>
      <c r="B402">
        <f t="shared" si="44"/>
        <v>6.666666666666667</v>
      </c>
      <c r="C402">
        <f t="shared" si="45"/>
        <v>1859.2304999999988</v>
      </c>
      <c r="D402" s="12">
        <v>6.4077000000000011</v>
      </c>
      <c r="E402" s="9">
        <f t="shared" si="46"/>
        <v>-9.2399999999999594E-2</v>
      </c>
      <c r="F402">
        <f t="shared" si="42"/>
        <v>0.22916123636318375</v>
      </c>
      <c r="G402" s="11">
        <v>0.98027799999999998</v>
      </c>
      <c r="H402" s="11">
        <f>SUM(G$2:G402)</f>
        <v>623.23663449100013</v>
      </c>
      <c r="I402" s="11">
        <v>0</v>
      </c>
      <c r="J402" s="19">
        <f t="shared" si="47"/>
        <v>2553.0906</v>
      </c>
      <c r="K402" s="27">
        <v>0</v>
      </c>
      <c r="L402" s="27">
        <f t="shared" si="48"/>
        <v>0</v>
      </c>
      <c r="M402" s="19">
        <f t="shared" si="43"/>
        <v>0</v>
      </c>
      <c r="N402" s="28">
        <v>0.90694399999999997</v>
      </c>
      <c r="O402" s="19">
        <f>SUM(N$2:N402)</f>
        <v>624.3675169480008</v>
      </c>
      <c r="P402" s="28">
        <v>1</v>
      </c>
    </row>
    <row r="403" spans="1:16">
      <c r="A403">
        <v>401</v>
      </c>
      <c r="B403">
        <f t="shared" si="44"/>
        <v>6.6833333333333336</v>
      </c>
      <c r="C403">
        <f t="shared" si="45"/>
        <v>1865.5457999999987</v>
      </c>
      <c r="D403" s="12">
        <v>6.3153000000000015</v>
      </c>
      <c r="E403" s="9">
        <f t="shared" si="46"/>
        <v>-0.80699999999999861</v>
      </c>
      <c r="F403">
        <f t="shared" si="42"/>
        <v>-4.2903193231387773</v>
      </c>
      <c r="G403" s="11">
        <v>0.98027799999999998</v>
      </c>
      <c r="H403" s="11">
        <f>SUM(G$2:G403)</f>
        <v>624.21691249100013</v>
      </c>
      <c r="I403" s="11">
        <v>0</v>
      </c>
      <c r="J403" s="19">
        <f t="shared" si="47"/>
        <v>2553.0906</v>
      </c>
      <c r="K403" s="27">
        <v>0</v>
      </c>
      <c r="L403" s="27">
        <f t="shared" si="48"/>
        <v>0</v>
      </c>
      <c r="M403" s="19">
        <f t="shared" si="43"/>
        <v>0</v>
      </c>
      <c r="N403" s="28">
        <v>0.90694399999999997</v>
      </c>
      <c r="O403" s="19">
        <f>SUM(N$2:N403)</f>
        <v>625.27446094800075</v>
      </c>
      <c r="P403" s="28">
        <v>1</v>
      </c>
    </row>
    <row r="404" spans="1:16">
      <c r="A404">
        <v>402</v>
      </c>
      <c r="B404">
        <f t="shared" si="44"/>
        <v>6.7</v>
      </c>
      <c r="C404">
        <f t="shared" si="45"/>
        <v>1871.0540999999987</v>
      </c>
      <c r="D404" s="12">
        <v>5.5083000000000029</v>
      </c>
      <c r="E404" s="9">
        <f t="shared" si="46"/>
        <v>-0.49500000000000011</v>
      </c>
      <c r="F404">
        <f t="shared" si="42"/>
        <v>-2.0470139804831162</v>
      </c>
      <c r="G404" s="11">
        <v>0.98027799999999998</v>
      </c>
      <c r="H404" s="11">
        <f>SUM(G$2:G404)</f>
        <v>625.19719049100013</v>
      </c>
      <c r="I404" s="11">
        <v>0</v>
      </c>
      <c r="J404" s="19">
        <f t="shared" si="47"/>
        <v>2553.0906</v>
      </c>
      <c r="K404" s="27">
        <v>0</v>
      </c>
      <c r="L404" s="27">
        <f t="shared" si="48"/>
        <v>0</v>
      </c>
      <c r="M404" s="19">
        <f t="shared" si="43"/>
        <v>0</v>
      </c>
      <c r="N404" s="28">
        <v>0.90694399999999997</v>
      </c>
      <c r="O404" s="19">
        <f>SUM(N$2:N404)</f>
        <v>626.1814049480007</v>
      </c>
      <c r="P404" s="28">
        <v>1</v>
      </c>
    </row>
    <row r="405" spans="1:16">
      <c r="A405">
        <v>403</v>
      </c>
      <c r="B405">
        <f t="shared" si="44"/>
        <v>6.7166666666666668</v>
      </c>
      <c r="C405">
        <f t="shared" si="45"/>
        <v>1876.0673999999988</v>
      </c>
      <c r="D405" s="12">
        <v>5.0133000000000028</v>
      </c>
      <c r="E405" s="9">
        <f t="shared" si="46"/>
        <v>-0.10680000000000067</v>
      </c>
      <c r="F405">
        <f t="shared" si="42"/>
        <v>7.1047272530692429E-2</v>
      </c>
      <c r="G405" s="11">
        <v>0.98027799999999998</v>
      </c>
      <c r="H405" s="11">
        <f>SUM(G$2:G405)</f>
        <v>626.17746849100013</v>
      </c>
      <c r="I405" s="11">
        <v>0</v>
      </c>
      <c r="J405" s="19">
        <f t="shared" si="47"/>
        <v>2553.0906</v>
      </c>
      <c r="K405" s="27">
        <v>0</v>
      </c>
      <c r="L405" s="27">
        <f t="shared" si="48"/>
        <v>0</v>
      </c>
      <c r="M405" s="19">
        <f t="shared" si="43"/>
        <v>0</v>
      </c>
      <c r="N405" s="28">
        <v>0.90694399999999997</v>
      </c>
      <c r="O405" s="19">
        <f>SUM(N$2:N405)</f>
        <v>627.08834894800066</v>
      </c>
      <c r="P405" s="28">
        <v>1</v>
      </c>
    </row>
    <row r="406" spans="1:16">
      <c r="A406">
        <v>404</v>
      </c>
      <c r="B406">
        <f t="shared" si="44"/>
        <v>6.7333333333333334</v>
      </c>
      <c r="C406">
        <f t="shared" si="45"/>
        <v>1880.9738999999988</v>
      </c>
      <c r="D406" s="12">
        <v>4.9065000000000021</v>
      </c>
      <c r="E406" s="9">
        <f t="shared" si="46"/>
        <v>-0.38399999999999945</v>
      </c>
      <c r="F406">
        <f t="shared" si="42"/>
        <v>-1.2929886853831452</v>
      </c>
      <c r="G406" s="11">
        <v>0.98027799999999998</v>
      </c>
      <c r="H406" s="11">
        <f>SUM(G$2:G406)</f>
        <v>627.15774649100013</v>
      </c>
      <c r="I406" s="11">
        <v>0</v>
      </c>
      <c r="J406" s="19">
        <f t="shared" si="47"/>
        <v>2553.0906</v>
      </c>
      <c r="K406" s="27">
        <v>0</v>
      </c>
      <c r="L406" s="27">
        <f t="shared" si="48"/>
        <v>0</v>
      </c>
      <c r="M406" s="19">
        <f t="shared" si="43"/>
        <v>0</v>
      </c>
      <c r="N406" s="28">
        <v>0.90694399999999997</v>
      </c>
      <c r="O406" s="19">
        <f>SUM(N$2:N406)</f>
        <v>627.99529294800061</v>
      </c>
      <c r="P406" s="28">
        <v>1</v>
      </c>
    </row>
    <row r="407" spans="1:16">
      <c r="A407">
        <v>405</v>
      </c>
      <c r="B407">
        <f t="shared" si="44"/>
        <v>6.75</v>
      </c>
      <c r="C407">
        <f t="shared" si="45"/>
        <v>1885.4963999999989</v>
      </c>
      <c r="D407" s="12">
        <v>4.5225000000000026</v>
      </c>
      <c r="E407" s="9">
        <f t="shared" si="46"/>
        <v>-0.23220000000000063</v>
      </c>
      <c r="F407">
        <f t="shared" si="42"/>
        <v>-0.51308390611112764</v>
      </c>
      <c r="G407" s="11">
        <v>0.98027799999999998</v>
      </c>
      <c r="H407" s="11">
        <f>SUM(G$2:G407)</f>
        <v>628.13802449100012</v>
      </c>
      <c r="I407" s="11">
        <v>0</v>
      </c>
      <c r="J407" s="19">
        <f t="shared" si="47"/>
        <v>2553.0906</v>
      </c>
      <c r="K407" s="27">
        <v>0</v>
      </c>
      <c r="L407" s="27">
        <f t="shared" si="48"/>
        <v>0</v>
      </c>
      <c r="M407" s="19">
        <f t="shared" si="43"/>
        <v>0</v>
      </c>
      <c r="N407" s="28">
        <v>0.90694399999999997</v>
      </c>
      <c r="O407" s="19">
        <f>SUM(N$2:N407)</f>
        <v>628.90223694800056</v>
      </c>
      <c r="P407" s="28">
        <v>1</v>
      </c>
    </row>
    <row r="408" spans="1:16">
      <c r="A408">
        <v>406</v>
      </c>
      <c r="B408">
        <f t="shared" si="44"/>
        <v>6.7666666666666666</v>
      </c>
      <c r="C408">
        <f t="shared" si="45"/>
        <v>1889.7866999999987</v>
      </c>
      <c r="D408" s="12">
        <v>4.290300000000002</v>
      </c>
      <c r="E408" s="9">
        <f t="shared" si="46"/>
        <v>-0.92580000000000018</v>
      </c>
      <c r="F408">
        <f t="shared" si="42"/>
        <v>-3.4667651427627701</v>
      </c>
      <c r="G408" s="11">
        <v>0.98027799999999998</v>
      </c>
      <c r="H408" s="11">
        <f>SUM(G$2:G408)</f>
        <v>629.11830249100012</v>
      </c>
      <c r="I408" s="11">
        <v>0</v>
      </c>
      <c r="J408" s="19">
        <f t="shared" si="47"/>
        <v>2553.0906</v>
      </c>
      <c r="K408" s="27">
        <v>0</v>
      </c>
      <c r="L408" s="27">
        <f t="shared" si="48"/>
        <v>0</v>
      </c>
      <c r="M408" s="19">
        <f t="shared" si="43"/>
        <v>0</v>
      </c>
      <c r="N408" s="28">
        <v>0.90694399999999997</v>
      </c>
      <c r="O408" s="19">
        <f>SUM(N$2:N408)</f>
        <v>629.80918094800052</v>
      </c>
      <c r="P408" s="28">
        <v>1</v>
      </c>
    </row>
    <row r="409" spans="1:16">
      <c r="A409">
        <v>407</v>
      </c>
      <c r="B409">
        <f t="shared" si="44"/>
        <v>6.7833333333333332</v>
      </c>
      <c r="C409">
        <f t="shared" si="45"/>
        <v>1893.1511999999987</v>
      </c>
      <c r="D409" s="12">
        <v>3.3645000000000018</v>
      </c>
      <c r="E409" s="9">
        <f t="shared" si="46"/>
        <v>0.81900000000000039</v>
      </c>
      <c r="F409">
        <f t="shared" si="42"/>
        <v>3.1395468733397323</v>
      </c>
      <c r="G409" s="11">
        <v>2.7366666670000002</v>
      </c>
      <c r="H409" s="11">
        <f>SUM(G$2:G409)</f>
        <v>631.85496915800013</v>
      </c>
      <c r="I409" s="11">
        <v>4</v>
      </c>
      <c r="J409" s="19">
        <f t="shared" si="47"/>
        <v>2553.0906</v>
      </c>
      <c r="K409" s="27">
        <v>0</v>
      </c>
      <c r="L409" s="27">
        <f t="shared" si="48"/>
        <v>0</v>
      </c>
      <c r="M409" s="19">
        <f t="shared" si="43"/>
        <v>0</v>
      </c>
      <c r="N409" s="28">
        <v>0.90694399999999997</v>
      </c>
      <c r="O409" s="19">
        <f>SUM(N$2:N409)</f>
        <v>630.71612494800047</v>
      </c>
      <c r="P409" s="28">
        <v>1</v>
      </c>
    </row>
    <row r="410" spans="1:16">
      <c r="A410">
        <v>408</v>
      </c>
      <c r="B410">
        <f t="shared" si="44"/>
        <v>6.8</v>
      </c>
      <c r="C410">
        <f t="shared" si="45"/>
        <v>1897.3346999999987</v>
      </c>
      <c r="D410" s="12">
        <v>4.1835000000000022</v>
      </c>
      <c r="E410" s="9">
        <f t="shared" si="46"/>
        <v>-0.10020000000000095</v>
      </c>
      <c r="F410">
        <f t="shared" si="42"/>
        <v>7.1566109840489028E-2</v>
      </c>
      <c r="G410" s="11">
        <v>0.98027799999999998</v>
      </c>
      <c r="H410" s="11">
        <f>SUM(G$2:G410)</f>
        <v>632.83524715800013</v>
      </c>
      <c r="I410" s="11">
        <v>0</v>
      </c>
      <c r="J410" s="19">
        <f t="shared" si="47"/>
        <v>2553.0906</v>
      </c>
      <c r="K410" s="27">
        <v>0</v>
      </c>
      <c r="L410" s="27">
        <f t="shared" si="48"/>
        <v>0</v>
      </c>
      <c r="M410" s="19">
        <f t="shared" si="43"/>
        <v>0</v>
      </c>
      <c r="N410" s="28">
        <v>0.90694399999999997</v>
      </c>
      <c r="O410" s="19">
        <f>SUM(N$2:N410)</f>
        <v>631.62306894800042</v>
      </c>
      <c r="P410" s="28">
        <v>1</v>
      </c>
    </row>
    <row r="411" spans="1:16">
      <c r="A411">
        <v>409</v>
      </c>
      <c r="B411">
        <f t="shared" si="44"/>
        <v>6.8166666666666664</v>
      </c>
      <c r="C411">
        <f t="shared" si="45"/>
        <v>1901.4179999999988</v>
      </c>
      <c r="D411" s="12">
        <v>4.0833000000000013</v>
      </c>
      <c r="E411" s="9">
        <f t="shared" si="46"/>
        <v>0.51540000000000052</v>
      </c>
      <c r="F411">
        <f t="shared" si="42"/>
        <v>2.5818511352074713</v>
      </c>
      <c r="G411" s="11">
        <v>1.9691666670000001</v>
      </c>
      <c r="H411" s="11">
        <f>SUM(G$2:G411)</f>
        <v>634.8044138250001</v>
      </c>
      <c r="I411" s="11">
        <v>3</v>
      </c>
      <c r="J411" s="19">
        <f t="shared" si="47"/>
        <v>2553.0906</v>
      </c>
      <c r="K411" s="27">
        <v>0</v>
      </c>
      <c r="L411" s="27">
        <f t="shared" si="48"/>
        <v>0</v>
      </c>
      <c r="M411" s="19">
        <f t="shared" si="43"/>
        <v>0</v>
      </c>
      <c r="N411" s="28">
        <v>0.90694399999999997</v>
      </c>
      <c r="O411" s="19">
        <f>SUM(N$2:N411)</f>
        <v>632.53001294800038</v>
      </c>
      <c r="P411" s="28">
        <v>1</v>
      </c>
    </row>
    <row r="412" spans="1:16">
      <c r="A412">
        <v>410</v>
      </c>
      <c r="B412">
        <f t="shared" si="44"/>
        <v>6.833333333333333</v>
      </c>
      <c r="C412">
        <f t="shared" si="45"/>
        <v>1906.0166999999988</v>
      </c>
      <c r="D412" s="12">
        <v>4.5987000000000018</v>
      </c>
      <c r="E412" s="9">
        <f t="shared" si="46"/>
        <v>0.79439999999999955</v>
      </c>
      <c r="F412">
        <f t="shared" si="42"/>
        <v>4.2008354092956823</v>
      </c>
      <c r="G412" s="11">
        <v>2.7366666670000002</v>
      </c>
      <c r="H412" s="11">
        <f>SUM(G$2:G412)</f>
        <v>637.54108049200011</v>
      </c>
      <c r="I412" s="11">
        <v>4</v>
      </c>
      <c r="J412" s="19">
        <f t="shared" si="47"/>
        <v>2553.0906</v>
      </c>
      <c r="K412" s="27">
        <v>0</v>
      </c>
      <c r="L412" s="27">
        <f t="shared" si="48"/>
        <v>0</v>
      </c>
      <c r="M412" s="19">
        <f t="shared" si="43"/>
        <v>0</v>
      </c>
      <c r="N412" s="28">
        <v>0.90694399999999997</v>
      </c>
      <c r="O412" s="19">
        <f>SUM(N$2:N412)</f>
        <v>633.43695694800033</v>
      </c>
      <c r="P412" s="28">
        <v>1</v>
      </c>
    </row>
    <row r="413" spans="1:16">
      <c r="A413">
        <v>411</v>
      </c>
      <c r="B413">
        <f t="shared" si="44"/>
        <v>6.85</v>
      </c>
      <c r="C413">
        <f t="shared" si="45"/>
        <v>1911.4097999999988</v>
      </c>
      <c r="D413" s="12">
        <v>5.3931000000000013</v>
      </c>
      <c r="E413" s="9">
        <f t="shared" si="46"/>
        <v>0.24240000000000084</v>
      </c>
      <c r="F413">
        <f t="shared" si="42"/>
        <v>1.969572215642811</v>
      </c>
      <c r="G413" s="11">
        <v>1.9691666670000001</v>
      </c>
      <c r="H413" s="11">
        <f>SUM(G$2:G413)</f>
        <v>639.51024715900007</v>
      </c>
      <c r="I413" s="11">
        <v>3</v>
      </c>
      <c r="J413" s="19">
        <f t="shared" si="47"/>
        <v>2553.0906</v>
      </c>
      <c r="K413" s="27">
        <v>0</v>
      </c>
      <c r="L413" s="27">
        <f t="shared" si="48"/>
        <v>1.0056999999999998</v>
      </c>
      <c r="M413" s="19">
        <f t="shared" si="43"/>
        <v>0</v>
      </c>
      <c r="N413" s="28">
        <v>0.90694399999999997</v>
      </c>
      <c r="O413" s="19">
        <f>SUM(N$2:N413)</f>
        <v>634.34390094800028</v>
      </c>
      <c r="P413" s="28">
        <v>1</v>
      </c>
    </row>
    <row r="414" spans="1:16">
      <c r="A414">
        <v>412</v>
      </c>
      <c r="B414">
        <f t="shared" si="44"/>
        <v>6.8666666666666663</v>
      </c>
      <c r="C414">
        <f t="shared" si="45"/>
        <v>1917.0452999999989</v>
      </c>
      <c r="D414" s="12">
        <v>5.6355000000000022</v>
      </c>
      <c r="E414" s="9">
        <f t="shared" si="46"/>
        <v>0.36960000000000015</v>
      </c>
      <c r="F414">
        <f t="shared" si="42"/>
        <v>2.7817997225615905</v>
      </c>
      <c r="G414" s="11">
        <v>1.9691666670000001</v>
      </c>
      <c r="H414" s="11">
        <f>SUM(G$2:G414)</f>
        <v>641.47941382600004</v>
      </c>
      <c r="I414" s="11">
        <v>3</v>
      </c>
      <c r="J414" s="19">
        <f t="shared" si="47"/>
        <v>2554.0963000000002</v>
      </c>
      <c r="K414" s="27">
        <v>1.0056999999999998</v>
      </c>
      <c r="L414" s="27">
        <f t="shared" si="48"/>
        <v>2.0648</v>
      </c>
      <c r="M414" s="19">
        <f t="shared" si="43"/>
        <v>2.184695127011445</v>
      </c>
      <c r="N414" s="28">
        <v>1.9691666670000001</v>
      </c>
      <c r="O414" s="19">
        <f>SUM(N$2:N414)</f>
        <v>636.31306761500025</v>
      </c>
      <c r="P414" s="28">
        <v>3</v>
      </c>
    </row>
    <row r="415" spans="1:16">
      <c r="A415">
        <v>413</v>
      </c>
      <c r="B415">
        <f t="shared" si="44"/>
        <v>6.8833333333333337</v>
      </c>
      <c r="C415">
        <f t="shared" si="45"/>
        <v>1923.0503999999989</v>
      </c>
      <c r="D415" s="12">
        <v>6.0051000000000023</v>
      </c>
      <c r="E415" s="9">
        <f t="shared" si="46"/>
        <v>-0.97499999999999964</v>
      </c>
      <c r="F415">
        <f t="shared" si="42"/>
        <v>-5.0986061178209399</v>
      </c>
      <c r="G415" s="11">
        <v>0.98027799999999998</v>
      </c>
      <c r="H415" s="11">
        <f>SUM(G$2:G415)</f>
        <v>642.45969182600004</v>
      </c>
      <c r="I415" s="11">
        <v>0</v>
      </c>
      <c r="J415" s="19">
        <f t="shared" si="47"/>
        <v>2557.1668</v>
      </c>
      <c r="K415" s="27">
        <v>3.0705</v>
      </c>
      <c r="L415" s="27">
        <f t="shared" si="48"/>
        <v>1.5663999999999998</v>
      </c>
      <c r="M415" s="19">
        <f t="shared" si="43"/>
        <v>5.1569389202536726</v>
      </c>
      <c r="N415" s="28">
        <v>2.7366666670000002</v>
      </c>
      <c r="O415" s="19">
        <f>SUM(N$2:N415)</f>
        <v>639.04973428200026</v>
      </c>
      <c r="P415" s="28">
        <v>4</v>
      </c>
    </row>
    <row r="416" spans="1:16">
      <c r="A416">
        <v>414</v>
      </c>
      <c r="B416">
        <f t="shared" si="44"/>
        <v>6.9</v>
      </c>
      <c r="C416">
        <f t="shared" si="45"/>
        <v>1928.0804999999989</v>
      </c>
      <c r="D416" s="12">
        <v>5.0301000000000027</v>
      </c>
      <c r="E416" s="9">
        <f t="shared" si="46"/>
        <v>0.2585999999999995</v>
      </c>
      <c r="F416">
        <f t="shared" si="42"/>
        <v>1.9096809649854996</v>
      </c>
      <c r="G416" s="11">
        <v>1.9691666670000001</v>
      </c>
      <c r="H416" s="11">
        <f>SUM(G$2:G416)</f>
        <v>644.42885849300001</v>
      </c>
      <c r="I416" s="11">
        <v>3</v>
      </c>
      <c r="J416" s="19">
        <f t="shared" si="47"/>
        <v>2561.8036999999999</v>
      </c>
      <c r="K416" s="27">
        <v>4.6368999999999998</v>
      </c>
      <c r="L416" s="27">
        <f t="shared" si="48"/>
        <v>0.80100000000000016</v>
      </c>
      <c r="M416" s="19">
        <f t="shared" si="43"/>
        <v>4.2671186318902707</v>
      </c>
      <c r="N416" s="28">
        <v>2.7366666670000002</v>
      </c>
      <c r="O416" s="19">
        <f>SUM(N$2:N416)</f>
        <v>641.78640094900027</v>
      </c>
      <c r="P416" s="28">
        <v>4</v>
      </c>
    </row>
    <row r="417" spans="1:16">
      <c r="A417">
        <v>415</v>
      </c>
      <c r="B417">
        <f t="shared" si="44"/>
        <v>6.916666666666667</v>
      </c>
      <c r="C417">
        <f t="shared" si="45"/>
        <v>1933.369199999999</v>
      </c>
      <c r="D417" s="12">
        <v>5.2887000000000022</v>
      </c>
      <c r="E417" s="9">
        <f t="shared" si="46"/>
        <v>-0.32219999999999871</v>
      </c>
      <c r="F417">
        <f t="shared" si="42"/>
        <v>-1.0572666607346093</v>
      </c>
      <c r="G417" s="11">
        <v>0.98027799999999998</v>
      </c>
      <c r="H417" s="11">
        <f>SUM(G$2:G417)</f>
        <v>645.40913649300001</v>
      </c>
      <c r="I417" s="11">
        <v>0</v>
      </c>
      <c r="J417" s="19">
        <f t="shared" si="47"/>
        <v>2567.2415999999998</v>
      </c>
      <c r="K417" s="27">
        <v>5.4379</v>
      </c>
      <c r="L417" s="27">
        <f t="shared" si="48"/>
        <v>1.1125000000000007</v>
      </c>
      <c r="M417" s="19">
        <f t="shared" si="43"/>
        <v>6.7186586598264428</v>
      </c>
      <c r="N417" s="28">
        <v>3.4580555560000001</v>
      </c>
      <c r="O417" s="19">
        <f>SUM(N$2:N417)</f>
        <v>645.24445650500024</v>
      </c>
      <c r="P417" s="28">
        <v>5</v>
      </c>
    </row>
    <row r="418" spans="1:16">
      <c r="A418">
        <v>416</v>
      </c>
      <c r="B418">
        <f t="shared" si="44"/>
        <v>6.9333333333333336</v>
      </c>
      <c r="C418">
        <f t="shared" si="45"/>
        <v>1938.335699999999</v>
      </c>
      <c r="D418" s="12">
        <v>4.9665000000000035</v>
      </c>
      <c r="E418" s="9">
        <f t="shared" si="46"/>
        <v>0.33659999999999979</v>
      </c>
      <c r="F418">
        <f t="shared" si="42"/>
        <v>2.2714429284180317</v>
      </c>
      <c r="G418" s="11">
        <v>1.9691666670000001</v>
      </c>
      <c r="H418" s="11">
        <f>SUM(G$2:G418)</f>
        <v>647.37830315999997</v>
      </c>
      <c r="I418" s="11">
        <v>3</v>
      </c>
      <c r="J418" s="19">
        <f t="shared" si="47"/>
        <v>2573.7919999999999</v>
      </c>
      <c r="K418" s="27">
        <v>6.5504000000000007</v>
      </c>
      <c r="L418" s="27">
        <f t="shared" si="48"/>
        <v>0.16019999999999968</v>
      </c>
      <c r="M418" s="19">
        <f t="shared" si="43"/>
        <v>1.8941952167139169</v>
      </c>
      <c r="N418" s="28">
        <v>1.9691666670000001</v>
      </c>
      <c r="O418" s="19">
        <f>SUM(N$2:N418)</f>
        <v>647.21362317200021</v>
      </c>
      <c r="P418" s="28">
        <v>3</v>
      </c>
    </row>
    <row r="419" spans="1:16">
      <c r="A419">
        <v>417</v>
      </c>
      <c r="B419">
        <f t="shared" si="44"/>
        <v>6.95</v>
      </c>
      <c r="C419">
        <f t="shared" si="45"/>
        <v>1943.638799999999</v>
      </c>
      <c r="D419" s="12">
        <v>5.3031000000000033</v>
      </c>
      <c r="E419" s="9">
        <f t="shared" si="46"/>
        <v>5.7600000000000762E-2</v>
      </c>
      <c r="F419">
        <f t="shared" si="42"/>
        <v>0.95434477081060809</v>
      </c>
      <c r="G419" s="11">
        <v>1.9691666670000001</v>
      </c>
      <c r="H419" s="11">
        <f>SUM(G$2:G419)</f>
        <v>649.34746982699994</v>
      </c>
      <c r="I419" s="11">
        <v>3</v>
      </c>
      <c r="J419" s="19">
        <f t="shared" si="47"/>
        <v>2580.5025999999998</v>
      </c>
      <c r="K419" s="27">
        <v>6.7106000000000003</v>
      </c>
      <c r="L419" s="27">
        <f t="shared" si="48"/>
        <v>0.16019999999999968</v>
      </c>
      <c r="M419" s="19">
        <f t="shared" si="43"/>
        <v>1.9467240046532692</v>
      </c>
      <c r="N419" s="28">
        <v>1.9691666670000001</v>
      </c>
      <c r="O419" s="19">
        <f>SUM(N$2:N419)</f>
        <v>649.18278983900018</v>
      </c>
      <c r="P419" s="28">
        <v>3</v>
      </c>
    </row>
    <row r="420" spans="1:16">
      <c r="A420">
        <v>418</v>
      </c>
      <c r="B420">
        <f t="shared" si="44"/>
        <v>6.9666666666666668</v>
      </c>
      <c r="C420">
        <f t="shared" si="45"/>
        <v>1948.999499999999</v>
      </c>
      <c r="D420" s="12">
        <v>5.360700000000004</v>
      </c>
      <c r="E420" s="9">
        <f t="shared" si="46"/>
        <v>0.69599999999999884</v>
      </c>
      <c r="F420">
        <f t="shared" si="42"/>
        <v>4.388495985556494</v>
      </c>
      <c r="G420" s="11">
        <v>2.7366666670000002</v>
      </c>
      <c r="H420" s="11">
        <f>SUM(G$2:G420)</f>
        <v>652.08413649399995</v>
      </c>
      <c r="I420" s="11">
        <v>4</v>
      </c>
      <c r="J420" s="19">
        <f t="shared" si="47"/>
        <v>2587.3733999999999</v>
      </c>
      <c r="K420" s="27">
        <v>6.8708</v>
      </c>
      <c r="L420" s="27">
        <f t="shared" si="48"/>
        <v>0.16019999999999968</v>
      </c>
      <c r="M420" s="19">
        <f t="shared" si="43"/>
        <v>1.9996664339174954</v>
      </c>
      <c r="N420" s="28">
        <v>1.9691666670000001</v>
      </c>
      <c r="O420" s="19">
        <f>SUM(N$2:N420)</f>
        <v>651.15195650600015</v>
      </c>
      <c r="P420" s="28">
        <v>3</v>
      </c>
    </row>
    <row r="421" spans="1:16">
      <c r="A421">
        <v>419</v>
      </c>
      <c r="B421">
        <f t="shared" si="44"/>
        <v>6.9833333333333334</v>
      </c>
      <c r="C421">
        <f t="shared" si="45"/>
        <v>1955.0561999999991</v>
      </c>
      <c r="D421" s="12">
        <v>6.0567000000000029</v>
      </c>
      <c r="E421" s="9">
        <f t="shared" si="46"/>
        <v>-0.36539999999999928</v>
      </c>
      <c r="F421">
        <f t="shared" si="42"/>
        <v>-1.4485740096486375</v>
      </c>
      <c r="G421" s="11">
        <v>0.98027799999999998</v>
      </c>
      <c r="H421" s="11">
        <f>SUM(G$2:G421)</f>
        <v>653.06441449399995</v>
      </c>
      <c r="I421" s="11">
        <v>0</v>
      </c>
      <c r="J421" s="19">
        <f t="shared" si="47"/>
        <v>2594.4043999999999</v>
      </c>
      <c r="K421" s="27">
        <v>7.0309999999999997</v>
      </c>
      <c r="L421" s="27">
        <f t="shared" si="48"/>
        <v>0</v>
      </c>
      <c r="M421" s="19">
        <f t="shared" si="43"/>
        <v>0.92666452059340532</v>
      </c>
      <c r="N421" s="28">
        <v>1.9691666670000001</v>
      </c>
      <c r="O421" s="19">
        <f>SUM(N$2:N421)</f>
        <v>653.12112317300011</v>
      </c>
      <c r="P421" s="28">
        <v>3</v>
      </c>
    </row>
    <row r="422" spans="1:16">
      <c r="A422">
        <v>420</v>
      </c>
      <c r="B422">
        <f t="shared" si="44"/>
        <v>7</v>
      </c>
      <c r="C422">
        <f t="shared" si="45"/>
        <v>1960.747499999999</v>
      </c>
      <c r="D422" s="12">
        <v>5.6913000000000036</v>
      </c>
      <c r="E422" s="9">
        <f t="shared" si="46"/>
        <v>-9.2399999999999594E-2</v>
      </c>
      <c r="F422">
        <f t="shared" si="42"/>
        <v>0.1815910962523952</v>
      </c>
      <c r="G422" s="11">
        <v>0.98027799999999998</v>
      </c>
      <c r="H422" s="11">
        <f>SUM(G$2:G422)</f>
        <v>654.04469249399995</v>
      </c>
      <c r="I422" s="11">
        <v>0</v>
      </c>
      <c r="J422" s="19">
        <f t="shared" si="47"/>
        <v>2601.4353999999998</v>
      </c>
      <c r="K422" s="27">
        <v>7.0309999999999997</v>
      </c>
      <c r="L422" s="27">
        <f t="shared" si="48"/>
        <v>0</v>
      </c>
      <c r="M422" s="19">
        <f t="shared" si="43"/>
        <v>0.92666452059340532</v>
      </c>
      <c r="N422" s="28">
        <v>1.9691666670000001</v>
      </c>
      <c r="O422" s="19">
        <f>SUM(N$2:N422)</f>
        <v>655.09028984000008</v>
      </c>
      <c r="P422" s="28">
        <v>3</v>
      </c>
    </row>
    <row r="423" spans="1:16">
      <c r="A423">
        <v>421</v>
      </c>
      <c r="B423">
        <f t="shared" si="44"/>
        <v>7.0166666666666666</v>
      </c>
      <c r="C423">
        <f t="shared" si="45"/>
        <v>1966.346399999999</v>
      </c>
      <c r="D423" s="12">
        <v>5.598900000000004</v>
      </c>
      <c r="E423" s="9">
        <f t="shared" si="46"/>
        <v>0.10079999999999956</v>
      </c>
      <c r="F423">
        <f t="shared" si="42"/>
        <v>1.2577047394770351</v>
      </c>
      <c r="G423" s="11">
        <v>1.9691666670000001</v>
      </c>
      <c r="H423" s="11">
        <f>SUM(G$2:G423)</f>
        <v>656.01385916099991</v>
      </c>
      <c r="I423" s="11">
        <v>3</v>
      </c>
      <c r="J423" s="19">
        <f t="shared" si="47"/>
        <v>2608.4663999999998</v>
      </c>
      <c r="K423" s="27">
        <v>7.0309999999999997</v>
      </c>
      <c r="L423" s="27">
        <f t="shared" si="48"/>
        <v>0.10679999999999978</v>
      </c>
      <c r="M423" s="19">
        <f t="shared" si="43"/>
        <v>1.6775753205934036</v>
      </c>
      <c r="N423" s="28">
        <v>1.9691666670000001</v>
      </c>
      <c r="O423" s="19">
        <f>SUM(N$2:N423)</f>
        <v>657.05945650700005</v>
      </c>
      <c r="P423" s="28">
        <v>3</v>
      </c>
    </row>
    <row r="424" spans="1:16">
      <c r="A424">
        <v>422</v>
      </c>
      <c r="B424">
        <f t="shared" si="44"/>
        <v>7.0333333333333332</v>
      </c>
      <c r="C424">
        <f t="shared" si="45"/>
        <v>1972.0460999999989</v>
      </c>
      <c r="D424" s="12">
        <v>5.6997000000000035</v>
      </c>
      <c r="E424" s="9">
        <f t="shared" si="46"/>
        <v>0.55019999999999936</v>
      </c>
      <c r="F424">
        <f t="shared" si="42"/>
        <v>3.8447327843419044</v>
      </c>
      <c r="G424" s="11">
        <v>2.7366666670000002</v>
      </c>
      <c r="H424" s="11">
        <f>SUM(G$2:G424)</f>
        <v>658.75052582799992</v>
      </c>
      <c r="I424" s="11">
        <v>4</v>
      </c>
      <c r="J424" s="19">
        <f t="shared" si="47"/>
        <v>2615.6041999999998</v>
      </c>
      <c r="K424" s="27">
        <v>7.1377999999999995</v>
      </c>
      <c r="L424" s="27">
        <f t="shared" si="48"/>
        <v>0.21360000000000046</v>
      </c>
      <c r="M424" s="19">
        <f t="shared" si="43"/>
        <v>2.4700038542662104</v>
      </c>
      <c r="N424" s="28">
        <v>1.9691666670000001</v>
      </c>
      <c r="O424" s="19">
        <f>SUM(N$2:N424)</f>
        <v>659.02862317400002</v>
      </c>
      <c r="P424" s="28">
        <v>3</v>
      </c>
    </row>
    <row r="425" spans="1:16">
      <c r="A425">
        <v>423</v>
      </c>
      <c r="B425">
        <f t="shared" si="44"/>
        <v>7.05</v>
      </c>
      <c r="C425">
        <f t="shared" si="45"/>
        <v>1978.2959999999989</v>
      </c>
      <c r="D425" s="12">
        <v>6.2499000000000029</v>
      </c>
      <c r="E425" s="9">
        <f t="shared" si="46"/>
        <v>0.8664000000000005</v>
      </c>
      <c r="F425">
        <f t="shared" si="42"/>
        <v>6.2104291624551324</v>
      </c>
      <c r="G425" s="11">
        <v>3.4580555560000001</v>
      </c>
      <c r="H425" s="11">
        <f>SUM(G$2:G425)</f>
        <v>662.2085813839999</v>
      </c>
      <c r="I425" s="11">
        <v>5</v>
      </c>
      <c r="J425" s="19">
        <f t="shared" si="47"/>
        <v>2622.9555999999998</v>
      </c>
      <c r="K425" s="27">
        <v>7.3513999999999999</v>
      </c>
      <c r="L425" s="27">
        <f t="shared" si="48"/>
        <v>-5.340000000000078E-2</v>
      </c>
      <c r="M425" s="19">
        <f t="shared" si="43"/>
        <v>0.59079869052748468</v>
      </c>
      <c r="N425" s="28">
        <v>0.98027799999999998</v>
      </c>
      <c r="O425" s="19">
        <f>SUM(N$2:N425)</f>
        <v>660.00890117400002</v>
      </c>
      <c r="P425" s="28">
        <v>0</v>
      </c>
    </row>
    <row r="426" spans="1:16">
      <c r="A426">
        <v>424</v>
      </c>
      <c r="B426">
        <f t="shared" si="44"/>
        <v>7.0666666666666664</v>
      </c>
      <c r="C426">
        <f t="shared" si="45"/>
        <v>1985.4122999999988</v>
      </c>
      <c r="D426" s="12">
        <v>7.1163000000000034</v>
      </c>
      <c r="E426" s="9">
        <f t="shared" si="46"/>
        <v>-3.479999999999972E-2</v>
      </c>
      <c r="F426">
        <f t="shared" si="42"/>
        <v>0.69394147969070441</v>
      </c>
      <c r="G426" s="11">
        <v>0.98027799999999998</v>
      </c>
      <c r="H426" s="11">
        <f>SUM(G$2:G426)</f>
        <v>663.1888593839999</v>
      </c>
      <c r="I426" s="11">
        <v>0</v>
      </c>
      <c r="J426" s="19">
        <f t="shared" si="47"/>
        <v>2630.2535999999996</v>
      </c>
      <c r="K426" s="27">
        <v>7.2979999999999992</v>
      </c>
      <c r="L426" s="27">
        <f t="shared" si="48"/>
        <v>0.16019999999999968</v>
      </c>
      <c r="M426" s="19">
        <f t="shared" si="43"/>
        <v>2.1429309745989289</v>
      </c>
      <c r="N426" s="28">
        <v>1.9691666670000001</v>
      </c>
      <c r="O426" s="19">
        <f>SUM(N$2:N426)</f>
        <v>661.97806784099998</v>
      </c>
      <c r="P426" s="28">
        <v>3</v>
      </c>
    </row>
    <row r="427" spans="1:16">
      <c r="A427">
        <v>425</v>
      </c>
      <c r="B427">
        <f t="shared" si="44"/>
        <v>7.083333333333333</v>
      </c>
      <c r="C427">
        <f t="shared" si="45"/>
        <v>1992.4937999999988</v>
      </c>
      <c r="D427" s="12">
        <v>7.0815000000000037</v>
      </c>
      <c r="E427" s="9">
        <f t="shared" si="46"/>
        <v>-5.3399999999999892E-2</v>
      </c>
      <c r="F427">
        <f t="shared" si="42"/>
        <v>0.55733316177795711</v>
      </c>
      <c r="G427" s="11">
        <v>0.98027799999999998</v>
      </c>
      <c r="H427" s="11">
        <f>SUM(G$2:G427)</f>
        <v>664.1691373839999</v>
      </c>
      <c r="I427" s="11">
        <v>0</v>
      </c>
      <c r="J427" s="19">
        <f t="shared" si="47"/>
        <v>2637.7117999999996</v>
      </c>
      <c r="K427" s="27">
        <v>7.4581999999999988</v>
      </c>
      <c r="L427" s="27">
        <f t="shared" si="48"/>
        <v>0.21360000000000046</v>
      </c>
      <c r="M427" s="19">
        <f t="shared" si="43"/>
        <v>2.5957282619081572</v>
      </c>
      <c r="N427" s="28">
        <v>1.9691666670000001</v>
      </c>
      <c r="O427" s="19">
        <f>SUM(N$2:N427)</f>
        <v>663.94723450799995</v>
      </c>
      <c r="P427" s="28">
        <v>3</v>
      </c>
    </row>
    <row r="428" spans="1:16">
      <c r="A428">
        <v>426</v>
      </c>
      <c r="B428">
        <f t="shared" si="44"/>
        <v>7.1</v>
      </c>
      <c r="C428">
        <f t="shared" si="45"/>
        <v>1999.5218999999988</v>
      </c>
      <c r="D428" s="12">
        <v>7.0281000000000038</v>
      </c>
      <c r="E428" s="9">
        <f t="shared" si="46"/>
        <v>0.32640000000000047</v>
      </c>
      <c r="F428">
        <f t="shared" si="42"/>
        <v>3.2201311229943625</v>
      </c>
      <c r="G428" s="11">
        <v>2.7366666670000002</v>
      </c>
      <c r="H428" s="11">
        <f>SUM(G$2:G428)</f>
        <v>666.9058040509999</v>
      </c>
      <c r="I428" s="11">
        <v>4</v>
      </c>
      <c r="J428" s="19">
        <f t="shared" si="47"/>
        <v>2645.3835999999997</v>
      </c>
      <c r="K428" s="27">
        <v>7.6717999999999993</v>
      </c>
      <c r="L428" s="27">
        <f t="shared" si="48"/>
        <v>0.21360000000000046</v>
      </c>
      <c r="M428" s="19">
        <f t="shared" si="43"/>
        <v>2.6805448831499836</v>
      </c>
      <c r="N428" s="28">
        <v>1.9691666670000001</v>
      </c>
      <c r="O428" s="19">
        <f>SUM(N$2:N428)</f>
        <v>665.91640117499992</v>
      </c>
      <c r="P428" s="28">
        <v>3</v>
      </c>
    </row>
    <row r="429" spans="1:16">
      <c r="A429">
        <v>427</v>
      </c>
      <c r="B429">
        <f t="shared" si="44"/>
        <v>7.1166666666666663</v>
      </c>
      <c r="C429">
        <f t="shared" si="45"/>
        <v>2006.8763999999987</v>
      </c>
      <c r="D429" s="12">
        <v>7.3545000000000043</v>
      </c>
      <c r="E429" s="9">
        <f t="shared" si="46"/>
        <v>-6.3600000000000989E-2</v>
      </c>
      <c r="F429">
        <f t="shared" si="42"/>
        <v>0.51617445354272196</v>
      </c>
      <c r="G429" s="11">
        <v>0.98027799999999998</v>
      </c>
      <c r="H429" s="11">
        <f>SUM(G$2:G429)</f>
        <v>667.8860820509999</v>
      </c>
      <c r="I429" s="11">
        <v>0</v>
      </c>
      <c r="J429" s="19">
        <f t="shared" si="47"/>
        <v>2653.2689999999998</v>
      </c>
      <c r="K429" s="27">
        <v>7.8853999999999997</v>
      </c>
      <c r="L429" s="27">
        <f t="shared" si="48"/>
        <v>5.3399999999999892E-2</v>
      </c>
      <c r="M429" s="19">
        <f t="shared" si="43"/>
        <v>1.5029434250064095</v>
      </c>
      <c r="N429" s="28">
        <v>1.9691666670000001</v>
      </c>
      <c r="O429" s="19">
        <f>SUM(N$2:N429)</f>
        <v>667.88556784199989</v>
      </c>
      <c r="P429" s="28">
        <v>3</v>
      </c>
    </row>
    <row r="430" spans="1:16">
      <c r="A430">
        <v>428</v>
      </c>
      <c r="B430">
        <f t="shared" si="44"/>
        <v>7.1333333333333337</v>
      </c>
      <c r="C430">
        <f t="shared" si="45"/>
        <v>2014.1672999999987</v>
      </c>
      <c r="D430" s="12">
        <v>7.2909000000000033</v>
      </c>
      <c r="E430" s="9">
        <f t="shared" si="46"/>
        <v>-0.78599999999999959</v>
      </c>
      <c r="F430">
        <f t="shared" si="42"/>
        <v>-4.758124996761647</v>
      </c>
      <c r="G430" s="11">
        <v>0.98027799999999998</v>
      </c>
      <c r="H430" s="11">
        <f>SUM(G$2:G430)</f>
        <v>668.8663600509999</v>
      </c>
      <c r="I430" s="11">
        <v>0</v>
      </c>
      <c r="J430" s="19">
        <f t="shared" si="47"/>
        <v>2661.2077999999997</v>
      </c>
      <c r="K430" s="27">
        <v>7.9387999999999996</v>
      </c>
      <c r="L430" s="27">
        <f t="shared" si="48"/>
        <v>5.340000000000078E-2</v>
      </c>
      <c r="M430" s="19">
        <f t="shared" si="43"/>
        <v>1.5159295265628911</v>
      </c>
      <c r="N430" s="28">
        <v>1.9691666670000001</v>
      </c>
      <c r="O430" s="19">
        <f>SUM(N$2:N430)</f>
        <v>669.85473450899985</v>
      </c>
      <c r="P430" s="28">
        <v>3</v>
      </c>
    </row>
    <row r="431" spans="1:16">
      <c r="A431">
        <v>429</v>
      </c>
      <c r="B431">
        <f t="shared" si="44"/>
        <v>7.15</v>
      </c>
      <c r="C431">
        <f t="shared" si="45"/>
        <v>2020.6721999999986</v>
      </c>
      <c r="D431" s="12">
        <v>6.5049000000000037</v>
      </c>
      <c r="E431" s="9">
        <f t="shared" si="46"/>
        <v>0.92579999999999885</v>
      </c>
      <c r="F431">
        <f t="shared" si="42"/>
        <v>6.8595017159457914</v>
      </c>
      <c r="G431" s="11">
        <v>3.4580555560000001</v>
      </c>
      <c r="H431" s="11">
        <f>SUM(G$2:G431)</f>
        <v>672.32441560699988</v>
      </c>
      <c r="I431" s="11">
        <v>5</v>
      </c>
      <c r="J431" s="19">
        <f t="shared" si="47"/>
        <v>2669.2</v>
      </c>
      <c r="K431" s="27">
        <v>7.9922000000000004</v>
      </c>
      <c r="L431" s="27">
        <f t="shared" si="48"/>
        <v>5.3399999999999892E-2</v>
      </c>
      <c r="M431" s="19">
        <f t="shared" si="43"/>
        <v>1.5289685871553285</v>
      </c>
      <c r="N431" s="28">
        <v>1.9691666670000001</v>
      </c>
      <c r="O431" s="19">
        <f>SUM(N$2:N431)</f>
        <v>671.82390117599982</v>
      </c>
      <c r="P431" s="28">
        <v>3</v>
      </c>
    </row>
    <row r="432" spans="1:16">
      <c r="A432">
        <v>430</v>
      </c>
      <c r="B432">
        <f t="shared" si="44"/>
        <v>7.166666666666667</v>
      </c>
      <c r="C432">
        <f t="shared" si="45"/>
        <v>2028.1028999999987</v>
      </c>
      <c r="D432" s="12">
        <v>7.4307000000000025</v>
      </c>
      <c r="E432" s="9">
        <f t="shared" si="46"/>
        <v>3.3000000000000362E-2</v>
      </c>
      <c r="F432">
        <f t="shared" si="42"/>
        <v>1.2428828943978594</v>
      </c>
      <c r="G432" s="11">
        <v>1.9691666670000001</v>
      </c>
      <c r="H432" s="11">
        <f>SUM(G$2:G432)</f>
        <v>674.29358227399985</v>
      </c>
      <c r="I432" s="11">
        <v>3</v>
      </c>
      <c r="J432" s="19">
        <f t="shared" si="47"/>
        <v>2677.2455999999997</v>
      </c>
      <c r="K432" s="27">
        <v>8.0456000000000003</v>
      </c>
      <c r="L432" s="27">
        <f t="shared" si="48"/>
        <v>0.10679999999999978</v>
      </c>
      <c r="M432" s="19">
        <f t="shared" si="43"/>
        <v>1.9716959510832524</v>
      </c>
      <c r="N432" s="28">
        <v>1.9691666670000001</v>
      </c>
      <c r="O432" s="19">
        <f>SUM(N$2:N432)</f>
        <v>673.79306784299979</v>
      </c>
      <c r="P432" s="28">
        <v>3</v>
      </c>
    </row>
    <row r="433" spans="1:16">
      <c r="A433">
        <v>431</v>
      </c>
      <c r="B433">
        <f t="shared" si="44"/>
        <v>7.1833333333333336</v>
      </c>
      <c r="C433">
        <f t="shared" si="45"/>
        <v>2035.5665999999987</v>
      </c>
      <c r="D433" s="12">
        <v>7.4637000000000029</v>
      </c>
      <c r="E433" s="9">
        <f t="shared" si="46"/>
        <v>0.12539999999999996</v>
      </c>
      <c r="F433">
        <f t="shared" si="42"/>
        <v>1.9396037083268289</v>
      </c>
      <c r="G433" s="11">
        <v>1.9691666670000001</v>
      </c>
      <c r="H433" s="11">
        <f>SUM(G$2:G433)</f>
        <v>676.26274894099981</v>
      </c>
      <c r="I433" s="11">
        <v>3</v>
      </c>
      <c r="J433" s="19">
        <f t="shared" si="47"/>
        <v>2685.3979999999997</v>
      </c>
      <c r="K433" s="27">
        <v>8.1524000000000001</v>
      </c>
      <c r="L433" s="27">
        <f t="shared" si="48"/>
        <v>0.21359999999999957</v>
      </c>
      <c r="M433" s="19">
        <f t="shared" si="43"/>
        <v>2.8744210461435884</v>
      </c>
      <c r="N433" s="28">
        <v>1.9691666670000001</v>
      </c>
      <c r="O433" s="19">
        <f>SUM(N$2:N433)</f>
        <v>675.76223450999976</v>
      </c>
      <c r="P433" s="28">
        <v>3</v>
      </c>
    </row>
    <row r="434" spans="1:16">
      <c r="A434">
        <v>432</v>
      </c>
      <c r="B434">
        <f t="shared" si="44"/>
        <v>7.2</v>
      </c>
      <c r="C434">
        <f t="shared" si="45"/>
        <v>2043.1556999999987</v>
      </c>
      <c r="D434" s="12">
        <v>7.5891000000000028</v>
      </c>
      <c r="E434" s="9">
        <f t="shared" si="46"/>
        <v>-0.25860000000000039</v>
      </c>
      <c r="F434">
        <f t="shared" si="42"/>
        <v>-0.93596335018738297</v>
      </c>
      <c r="G434" s="11">
        <v>0.98027799999999998</v>
      </c>
      <c r="H434" s="11">
        <f>SUM(G$2:G434)</f>
        <v>677.24302694099981</v>
      </c>
      <c r="I434" s="11">
        <v>0</v>
      </c>
      <c r="J434" s="19">
        <f t="shared" si="47"/>
        <v>2693.7639999999997</v>
      </c>
      <c r="K434" s="27">
        <v>8.3659999999999997</v>
      </c>
      <c r="L434" s="27">
        <f t="shared" si="48"/>
        <v>-0.21359999999999957</v>
      </c>
      <c r="M434" s="19">
        <f t="shared" si="43"/>
        <v>-0.61197157453145745</v>
      </c>
      <c r="N434" s="28">
        <v>0.98027799999999998</v>
      </c>
      <c r="O434" s="19">
        <f>SUM(N$2:N434)</f>
        <v>676.74251250999976</v>
      </c>
      <c r="P434" s="28">
        <v>0</v>
      </c>
    </row>
    <row r="435" spans="1:16">
      <c r="A435">
        <v>433</v>
      </c>
      <c r="B435">
        <f t="shared" si="44"/>
        <v>7.2166666666666668</v>
      </c>
      <c r="C435">
        <f t="shared" si="45"/>
        <v>2050.4861999999985</v>
      </c>
      <c r="D435" s="12">
        <v>7.3305000000000025</v>
      </c>
      <c r="E435" s="9">
        <f t="shared" si="46"/>
        <v>7.8000000000000291E-2</v>
      </c>
      <c r="F435">
        <f t="shared" si="42"/>
        <v>1.5513901842184206</v>
      </c>
      <c r="G435" s="11">
        <v>1.9691666670000001</v>
      </c>
      <c r="H435" s="11">
        <f>SUM(G$2:G435)</f>
        <v>679.21219360799978</v>
      </c>
      <c r="I435" s="11">
        <v>3</v>
      </c>
      <c r="J435" s="19">
        <f t="shared" si="47"/>
        <v>2701.9163999999996</v>
      </c>
      <c r="K435" s="27">
        <v>8.1524000000000001</v>
      </c>
      <c r="L435" s="27">
        <f t="shared" si="48"/>
        <v>0.10679999999999978</v>
      </c>
      <c r="M435" s="19">
        <f t="shared" si="43"/>
        <v>2.0037447261435903</v>
      </c>
      <c r="N435" s="28">
        <v>1.9691666670000001</v>
      </c>
      <c r="O435" s="19">
        <f>SUM(N$2:N435)</f>
        <v>678.71167917699972</v>
      </c>
      <c r="P435" s="28">
        <v>3</v>
      </c>
    </row>
    <row r="436" spans="1:16">
      <c r="A436">
        <v>434</v>
      </c>
      <c r="B436">
        <f t="shared" si="44"/>
        <v>7.2333333333333334</v>
      </c>
      <c r="C436">
        <f t="shared" si="45"/>
        <v>2057.8946999999985</v>
      </c>
      <c r="D436" s="12">
        <v>7.4085000000000027</v>
      </c>
      <c r="E436" s="9">
        <f t="shared" si="46"/>
        <v>0.73500000000000032</v>
      </c>
      <c r="F436">
        <f t="shared" si="42"/>
        <v>6.4389011550647703</v>
      </c>
      <c r="G436" s="11">
        <v>3.4580555560000001</v>
      </c>
      <c r="H436" s="11">
        <f>SUM(G$2:G436)</f>
        <v>682.67024916399976</v>
      </c>
      <c r="I436" s="11">
        <v>5</v>
      </c>
      <c r="J436" s="19">
        <f t="shared" si="47"/>
        <v>2710.1755999999996</v>
      </c>
      <c r="K436" s="27">
        <v>8.2591999999999999</v>
      </c>
      <c r="L436" s="27">
        <f t="shared" si="48"/>
        <v>-0.32040000000000024</v>
      </c>
      <c r="M436" s="19">
        <f t="shared" si="43"/>
        <v>-1.4923200338600116</v>
      </c>
      <c r="N436" s="28">
        <v>0.98027799999999998</v>
      </c>
      <c r="O436" s="19">
        <f>SUM(N$2:N436)</f>
        <v>679.69195717699972</v>
      </c>
      <c r="P436" s="28">
        <v>0</v>
      </c>
    </row>
    <row r="437" spans="1:16">
      <c r="A437">
        <v>435</v>
      </c>
      <c r="B437">
        <f t="shared" si="44"/>
        <v>7.25</v>
      </c>
      <c r="C437">
        <f t="shared" si="45"/>
        <v>2066.0381999999986</v>
      </c>
      <c r="D437" s="12">
        <v>8.1435000000000031</v>
      </c>
      <c r="E437" s="9">
        <f t="shared" si="46"/>
        <v>-0.62399999999999967</v>
      </c>
      <c r="F437">
        <f t="shared" si="42"/>
        <v>-3.9502040484598178</v>
      </c>
      <c r="G437" s="11">
        <v>0.98027799999999998</v>
      </c>
      <c r="H437" s="11">
        <f>SUM(G$2:G437)</f>
        <v>683.65052716399975</v>
      </c>
      <c r="I437" s="11">
        <v>0</v>
      </c>
      <c r="J437" s="19">
        <f t="shared" si="47"/>
        <v>2718.1143999999995</v>
      </c>
      <c r="K437" s="27">
        <v>7.9387999999999996</v>
      </c>
      <c r="L437" s="27">
        <f t="shared" si="48"/>
        <v>-0.53399999999999892</v>
      </c>
      <c r="M437" s="19">
        <f t="shared" si="43"/>
        <v>-3.1473215934371059</v>
      </c>
      <c r="N437" s="28">
        <v>0.98027799999999998</v>
      </c>
      <c r="O437" s="19">
        <f>SUM(N$2:N437)</f>
        <v>680.67223517699972</v>
      </c>
      <c r="P437" s="28">
        <v>0</v>
      </c>
    </row>
    <row r="438" spans="1:16">
      <c r="A438">
        <v>436</v>
      </c>
      <c r="B438">
        <f t="shared" si="44"/>
        <v>7.2666666666666666</v>
      </c>
      <c r="C438">
        <f t="shared" si="45"/>
        <v>2073.5576999999985</v>
      </c>
      <c r="D438" s="12">
        <v>7.5195000000000034</v>
      </c>
      <c r="E438" s="9">
        <f t="shared" si="46"/>
        <v>0.43739999999999934</v>
      </c>
      <c r="F438">
        <f t="shared" si="42"/>
        <v>4.3028503962061784</v>
      </c>
      <c r="G438" s="11">
        <v>2.7366666670000002</v>
      </c>
      <c r="H438" s="11">
        <f>SUM(G$2:G438)</f>
        <v>686.38719383099976</v>
      </c>
      <c r="I438" s="11">
        <v>4</v>
      </c>
      <c r="J438" s="19">
        <f t="shared" si="47"/>
        <v>2725.5191999999993</v>
      </c>
      <c r="K438" s="27">
        <v>7.4048000000000007</v>
      </c>
      <c r="L438" s="27">
        <f t="shared" si="48"/>
        <v>-0.32040000000000024</v>
      </c>
      <c r="M438" s="19">
        <f t="shared" si="43"/>
        <v>-1.3795127818026076</v>
      </c>
      <c r="N438" s="28">
        <v>0.98027799999999998</v>
      </c>
      <c r="O438" s="19">
        <f>SUM(N$2:N438)</f>
        <v>681.65251317699972</v>
      </c>
      <c r="P438" s="28">
        <v>0</v>
      </c>
    </row>
    <row r="439" spans="1:16">
      <c r="A439">
        <v>437</v>
      </c>
      <c r="B439">
        <f t="shared" si="44"/>
        <v>7.2833333333333332</v>
      </c>
      <c r="C439">
        <f t="shared" si="45"/>
        <v>2081.5145999999986</v>
      </c>
      <c r="D439" s="12">
        <v>7.9569000000000027</v>
      </c>
      <c r="E439" s="9">
        <f t="shared" si="46"/>
        <v>0.2195999999999998</v>
      </c>
      <c r="F439">
        <f t="shared" si="42"/>
        <v>2.8427799649389138</v>
      </c>
      <c r="G439" s="11">
        <v>1.9691666670000001</v>
      </c>
      <c r="H439" s="11">
        <f>SUM(G$2:G439)</f>
        <v>688.35636049799973</v>
      </c>
      <c r="I439" s="11">
        <v>3</v>
      </c>
      <c r="J439" s="19">
        <f t="shared" si="47"/>
        <v>2732.6035999999995</v>
      </c>
      <c r="K439" s="27">
        <v>7.0844000000000005</v>
      </c>
      <c r="L439" s="27">
        <f t="shared" si="48"/>
        <v>-0.53399999999999981</v>
      </c>
      <c r="M439" s="19">
        <f t="shared" si="43"/>
        <v>-2.8470764976920861</v>
      </c>
      <c r="N439" s="28">
        <v>0.98027799999999998</v>
      </c>
      <c r="O439" s="19">
        <f>SUM(N$2:N439)</f>
        <v>682.63279117699972</v>
      </c>
      <c r="P439" s="28">
        <v>0</v>
      </c>
    </row>
    <row r="440" spans="1:16">
      <c r="A440">
        <v>438</v>
      </c>
      <c r="B440">
        <f t="shared" si="44"/>
        <v>7.3</v>
      </c>
      <c r="C440">
        <f t="shared" si="45"/>
        <v>2089.6910999999986</v>
      </c>
      <c r="D440" s="12">
        <v>8.1765000000000025</v>
      </c>
      <c r="E440" s="9">
        <f t="shared" si="46"/>
        <v>0.52979999999999983</v>
      </c>
      <c r="F440">
        <f t="shared" si="42"/>
        <v>5.4696660870608573</v>
      </c>
      <c r="G440" s="11">
        <v>2.7366666670000002</v>
      </c>
      <c r="H440" s="11">
        <f>SUM(G$2:G440)</f>
        <v>691.09302716499974</v>
      </c>
      <c r="I440" s="11">
        <v>4</v>
      </c>
      <c r="J440" s="19">
        <f t="shared" si="47"/>
        <v>2739.1539999999995</v>
      </c>
      <c r="K440" s="27">
        <v>6.5504000000000007</v>
      </c>
      <c r="L440" s="27">
        <f t="shared" si="48"/>
        <v>-0.10680000000000067</v>
      </c>
      <c r="M440" s="19">
        <f t="shared" si="43"/>
        <v>0.1452384167139143</v>
      </c>
      <c r="N440" s="28">
        <v>0.98027799999999998</v>
      </c>
      <c r="O440" s="19">
        <f>SUM(N$2:N440)</f>
        <v>683.61306917699972</v>
      </c>
      <c r="P440" s="28">
        <v>0</v>
      </c>
    </row>
    <row r="441" spans="1:16">
      <c r="A441">
        <v>439</v>
      </c>
      <c r="B441">
        <f t="shared" si="44"/>
        <v>7.3166666666666664</v>
      </c>
      <c r="C441">
        <f t="shared" si="45"/>
        <v>2098.3973999999985</v>
      </c>
      <c r="D441" s="12">
        <v>8.7063000000000024</v>
      </c>
      <c r="E441" s="9">
        <f t="shared" si="46"/>
        <v>-0.40020000000000167</v>
      </c>
      <c r="F441">
        <f t="shared" si="42"/>
        <v>-2.2406029493793751</v>
      </c>
      <c r="G441" s="11">
        <v>0.98027799999999998</v>
      </c>
      <c r="H441" s="11">
        <f>SUM(G$2:G441)</f>
        <v>692.07330516499974</v>
      </c>
      <c r="I441" s="11">
        <v>0</v>
      </c>
      <c r="J441" s="19">
        <f t="shared" si="47"/>
        <v>2745.5975999999996</v>
      </c>
      <c r="K441" s="27">
        <v>6.4436</v>
      </c>
      <c r="L441" s="27">
        <f t="shared" si="48"/>
        <v>0.10680000000000067</v>
      </c>
      <c r="M441" s="19">
        <f t="shared" si="43"/>
        <v>1.5153135281635779</v>
      </c>
      <c r="N441" s="28">
        <v>1.9691666670000001</v>
      </c>
      <c r="O441" s="19">
        <f>SUM(N$2:N441)</f>
        <v>685.58223584399968</v>
      </c>
      <c r="P441" s="28">
        <v>3</v>
      </c>
    </row>
    <row r="442" spans="1:16">
      <c r="A442">
        <v>440</v>
      </c>
      <c r="B442">
        <f t="shared" si="44"/>
        <v>7.333333333333333</v>
      </c>
      <c r="C442">
        <f t="shared" si="45"/>
        <v>2106.7034999999983</v>
      </c>
      <c r="D442" s="12">
        <v>8.3061000000000007</v>
      </c>
      <c r="E442" s="9">
        <f t="shared" si="46"/>
        <v>1.207200000000002</v>
      </c>
      <c r="F442">
        <f t="shared" si="42"/>
        <v>11.190280765267506</v>
      </c>
      <c r="G442" s="11">
        <v>4.1236111109999998</v>
      </c>
      <c r="H442" s="11">
        <f>SUM(G$2:G442)</f>
        <v>696.19691627599968</v>
      </c>
      <c r="I442" s="11">
        <v>6</v>
      </c>
      <c r="J442" s="19">
        <f t="shared" si="47"/>
        <v>2752.1479999999997</v>
      </c>
      <c r="K442" s="27">
        <v>6.5504000000000007</v>
      </c>
      <c r="L442" s="27">
        <f t="shared" si="48"/>
        <v>-0.32040000000000024</v>
      </c>
      <c r="M442" s="19">
        <f t="shared" si="43"/>
        <v>-1.2539270232860831</v>
      </c>
      <c r="N442" s="28">
        <v>0.98027799999999998</v>
      </c>
      <c r="O442" s="19">
        <f>SUM(N$2:N442)</f>
        <v>686.56251384399968</v>
      </c>
      <c r="P442" s="28">
        <v>0</v>
      </c>
    </row>
    <row r="443" spans="1:16">
      <c r="A443">
        <v>441</v>
      </c>
      <c r="B443">
        <f t="shared" si="44"/>
        <v>7.35</v>
      </c>
      <c r="C443">
        <f t="shared" si="45"/>
        <v>2116.2167999999983</v>
      </c>
      <c r="D443" s="12">
        <v>9.5133000000000028</v>
      </c>
      <c r="E443" s="9">
        <f t="shared" si="46"/>
        <v>-0.33240000000000158</v>
      </c>
      <c r="F443">
        <f t="shared" si="42"/>
        <v>-1.7463064782460687</v>
      </c>
      <c r="G443" s="11">
        <v>0.98027799999999998</v>
      </c>
      <c r="H443" s="11">
        <f>SUM(G$2:G443)</f>
        <v>697.17719427599968</v>
      </c>
      <c r="I443" s="11">
        <v>0</v>
      </c>
      <c r="J443" s="19">
        <f t="shared" si="47"/>
        <v>2758.3779999999997</v>
      </c>
      <c r="K443" s="27">
        <v>6.23</v>
      </c>
      <c r="L443" s="27">
        <f t="shared" si="48"/>
        <v>-0.21360000000000046</v>
      </c>
      <c r="M443" s="19">
        <f t="shared" si="43"/>
        <v>-0.53842829953739302</v>
      </c>
      <c r="N443" s="28">
        <v>0.98027799999999998</v>
      </c>
      <c r="O443" s="19">
        <f>SUM(N$2:N443)</f>
        <v>687.54279184399968</v>
      </c>
      <c r="P443" s="28">
        <v>0</v>
      </c>
    </row>
    <row r="444" spans="1:16">
      <c r="A444">
        <v>442</v>
      </c>
      <c r="B444">
        <f t="shared" si="44"/>
        <v>7.3666666666666663</v>
      </c>
      <c r="C444">
        <f t="shared" si="45"/>
        <v>2125.3976999999982</v>
      </c>
      <c r="D444" s="12">
        <v>9.1809000000000012</v>
      </c>
      <c r="E444" s="9">
        <f t="shared" si="46"/>
        <v>0.56040000000000312</v>
      </c>
      <c r="F444">
        <f t="shared" si="42"/>
        <v>6.4882859582145347</v>
      </c>
      <c r="G444" s="11">
        <v>3.4580555560000001</v>
      </c>
      <c r="H444" s="11">
        <f>SUM(G$2:G444)</f>
        <v>700.63524983199966</v>
      </c>
      <c r="I444" s="11">
        <v>5</v>
      </c>
      <c r="J444" s="19">
        <f t="shared" si="47"/>
        <v>2764.3943999999997</v>
      </c>
      <c r="K444" s="27">
        <v>6.0164</v>
      </c>
      <c r="L444" s="27">
        <f t="shared" si="48"/>
        <v>-0.32040000000000024</v>
      </c>
      <c r="M444" s="19">
        <f t="shared" si="43"/>
        <v>-1.1695006640126591</v>
      </c>
      <c r="N444" s="28">
        <v>0.98027799999999998</v>
      </c>
      <c r="O444" s="19">
        <f>SUM(N$2:N444)</f>
        <v>688.52306984399968</v>
      </c>
      <c r="P444" s="28">
        <v>0</v>
      </c>
    </row>
    <row r="445" spans="1:16">
      <c r="A445">
        <v>443</v>
      </c>
      <c r="B445">
        <f t="shared" si="44"/>
        <v>7.3833333333333337</v>
      </c>
      <c r="C445">
        <f t="shared" si="45"/>
        <v>2135.1389999999983</v>
      </c>
      <c r="D445" s="12">
        <v>9.7413000000000043</v>
      </c>
      <c r="E445" s="9">
        <f t="shared" si="46"/>
        <v>0.4577999999999971</v>
      </c>
      <c r="F445">
        <f t="shared" si="42"/>
        <v>5.9266657879792852</v>
      </c>
      <c r="G445" s="11">
        <v>2.7366666670000002</v>
      </c>
      <c r="H445" s="11">
        <f>SUM(G$2:G445)</f>
        <v>703.37191649899967</v>
      </c>
      <c r="I445" s="11">
        <v>4</v>
      </c>
      <c r="J445" s="19">
        <f t="shared" si="47"/>
        <v>2770.0903999999996</v>
      </c>
      <c r="K445" s="27">
        <v>5.6959999999999997</v>
      </c>
      <c r="L445" s="27">
        <f t="shared" si="48"/>
        <v>-0.42720000000000002</v>
      </c>
      <c r="M445" s="19">
        <f t="shared" si="43"/>
        <v>-1.7251419691089696</v>
      </c>
      <c r="N445" s="28">
        <v>0.98027799999999998</v>
      </c>
      <c r="O445" s="19">
        <f>SUM(N$2:N445)</f>
        <v>689.50334784399968</v>
      </c>
      <c r="P445" s="28">
        <v>0</v>
      </c>
    </row>
    <row r="446" spans="1:16">
      <c r="A446">
        <v>444</v>
      </c>
      <c r="B446">
        <f t="shared" si="44"/>
        <v>7.4</v>
      </c>
      <c r="C446">
        <f t="shared" si="45"/>
        <v>2145.3380999999981</v>
      </c>
      <c r="D446" s="12">
        <v>10.199100000000001</v>
      </c>
      <c r="E446" s="9">
        <f t="shared" si="46"/>
        <v>-0.19679999999999964</v>
      </c>
      <c r="F446">
        <f t="shared" si="42"/>
        <v>-0.4338068335969914</v>
      </c>
      <c r="G446" s="11">
        <v>0.98027799999999998</v>
      </c>
      <c r="H446" s="11">
        <f>SUM(G$2:G446)</f>
        <v>704.35219449899967</v>
      </c>
      <c r="I446" s="11">
        <v>0</v>
      </c>
      <c r="J446" s="19">
        <f t="shared" si="47"/>
        <v>2775.3591999999994</v>
      </c>
      <c r="K446" s="27">
        <v>5.2687999999999997</v>
      </c>
      <c r="L446" s="27">
        <f t="shared" si="48"/>
        <v>-0.21359999999999957</v>
      </c>
      <c r="M446" s="19">
        <f t="shared" si="43"/>
        <v>-0.48160736952223349</v>
      </c>
      <c r="N446" s="28">
        <v>0.98027799999999998</v>
      </c>
      <c r="O446" s="19">
        <f>SUM(N$2:N446)</f>
        <v>690.48362584399968</v>
      </c>
      <c r="P446" s="28">
        <v>0</v>
      </c>
    </row>
    <row r="447" spans="1:16">
      <c r="A447">
        <v>445</v>
      </c>
      <c r="B447">
        <f t="shared" si="44"/>
        <v>7.416666666666667</v>
      </c>
      <c r="C447">
        <f t="shared" si="45"/>
        <v>2155.3403999999982</v>
      </c>
      <c r="D447" s="12">
        <v>10.002300000000002</v>
      </c>
      <c r="E447" s="9">
        <f t="shared" si="46"/>
        <v>0.71460000000000079</v>
      </c>
      <c r="F447">
        <f t="shared" si="42"/>
        <v>8.6747511018202896</v>
      </c>
      <c r="G447" s="11">
        <v>3.4580555560000001</v>
      </c>
      <c r="H447" s="11">
        <f>SUM(G$2:G447)</f>
        <v>707.81025005499964</v>
      </c>
      <c r="I447" s="11">
        <v>5</v>
      </c>
      <c r="J447" s="19">
        <f t="shared" si="47"/>
        <v>2780.4143999999992</v>
      </c>
      <c r="K447" s="27">
        <v>5.0552000000000001</v>
      </c>
      <c r="L447" s="27">
        <f t="shared" si="48"/>
        <v>0</v>
      </c>
      <c r="M447" s="19">
        <f t="shared" si="43"/>
        <v>0.61253344530513121</v>
      </c>
      <c r="N447" s="28">
        <v>1.9691666670000001</v>
      </c>
      <c r="O447" s="19">
        <f>SUM(N$2:N447)</f>
        <v>692.45279251099964</v>
      </c>
      <c r="P447" s="28">
        <v>3</v>
      </c>
    </row>
    <row r="448" spans="1:16">
      <c r="A448">
        <v>446</v>
      </c>
      <c r="B448">
        <f t="shared" si="44"/>
        <v>7.4333333333333336</v>
      </c>
      <c r="C448">
        <f t="shared" si="45"/>
        <v>2166.0572999999981</v>
      </c>
      <c r="D448" s="12">
        <v>10.716900000000003</v>
      </c>
      <c r="E448" s="9">
        <f t="shared" si="46"/>
        <v>2.8800000000000381E-2</v>
      </c>
      <c r="F448">
        <f t="shared" si="42"/>
        <v>2.0080710016953436</v>
      </c>
      <c r="G448" s="11">
        <v>1.9691666670000001</v>
      </c>
      <c r="H448" s="11">
        <f>SUM(G$2:G448)</f>
        <v>709.77941672199961</v>
      </c>
      <c r="I448" s="11">
        <v>3</v>
      </c>
      <c r="J448" s="19">
        <f t="shared" si="47"/>
        <v>2785.469599999999</v>
      </c>
      <c r="K448" s="27">
        <v>5.0552000000000001</v>
      </c>
      <c r="L448" s="27">
        <f t="shared" si="48"/>
        <v>-0.21360000000000046</v>
      </c>
      <c r="M448" s="19">
        <f t="shared" si="43"/>
        <v>-0.46725727469487116</v>
      </c>
      <c r="N448" s="28">
        <v>0.98027799999999998</v>
      </c>
      <c r="O448" s="19">
        <f>SUM(N$2:N448)</f>
        <v>693.43307051099964</v>
      </c>
      <c r="P448" s="28">
        <v>0</v>
      </c>
    </row>
    <row r="449" spans="1:16">
      <c r="A449">
        <v>447</v>
      </c>
      <c r="B449">
        <f t="shared" si="44"/>
        <v>7.45</v>
      </c>
      <c r="C449">
        <f t="shared" si="45"/>
        <v>2176.8029999999981</v>
      </c>
      <c r="D449" s="12">
        <v>10.745700000000003</v>
      </c>
      <c r="E449" s="9">
        <f t="shared" si="46"/>
        <v>-9.4200000000000728E-2</v>
      </c>
      <c r="F449">
        <f t="shared" si="42"/>
        <v>0.69437745006941554</v>
      </c>
      <c r="G449" s="11">
        <v>0.98027799999999998</v>
      </c>
      <c r="H449" s="11">
        <f>SUM(G$2:G449)</f>
        <v>710.75969472199961</v>
      </c>
      <c r="I449" s="11">
        <v>0</v>
      </c>
      <c r="J449" s="19">
        <f t="shared" si="47"/>
        <v>2790.3111999999992</v>
      </c>
      <c r="K449" s="27">
        <v>4.8415999999999997</v>
      </c>
      <c r="L449" s="27">
        <f t="shared" si="48"/>
        <v>-0.42720000000000002</v>
      </c>
      <c r="M449" s="19">
        <f t="shared" si="43"/>
        <v>-1.4864885100698046</v>
      </c>
      <c r="N449" s="28">
        <v>0.98027799999999998</v>
      </c>
      <c r="O449" s="19">
        <f>SUM(N$2:N449)</f>
        <v>694.41334851099964</v>
      </c>
      <c r="P449" s="28">
        <v>0</v>
      </c>
    </row>
    <row r="450" spans="1:16">
      <c r="A450">
        <v>448</v>
      </c>
      <c r="B450">
        <f t="shared" si="44"/>
        <v>7.4666666666666668</v>
      </c>
      <c r="C450">
        <f t="shared" si="45"/>
        <v>2187.454499999998</v>
      </c>
      <c r="D450" s="12">
        <v>10.651500000000002</v>
      </c>
      <c r="E450" s="9">
        <f t="shared" si="46"/>
        <v>0.75959999999999894</v>
      </c>
      <c r="F450">
        <f t="shared" ref="F450:F513" si="49">(R$2*D450+R$3*D450^2+R$4*D450^3+R$5*D450*E450)/R$5</f>
        <v>9.7740322111891018</v>
      </c>
      <c r="G450" s="11">
        <v>4.1236111109999998</v>
      </c>
      <c r="H450" s="11">
        <f>SUM(G$2:G450)</f>
        <v>714.88330583299955</v>
      </c>
      <c r="I450" s="11">
        <v>6</v>
      </c>
      <c r="J450" s="19">
        <f t="shared" si="47"/>
        <v>2794.7255999999993</v>
      </c>
      <c r="K450" s="27">
        <v>4.4143999999999997</v>
      </c>
      <c r="L450" s="27">
        <f t="shared" si="48"/>
        <v>-0.53400000000000025</v>
      </c>
      <c r="M450" s="19">
        <f t="shared" ref="M450:M513" si="50">(R$2*K450+R$3*K450^2+R$4*K450^3+R$5*K450*L450)/R$5</f>
        <v>-1.8351520721014947</v>
      </c>
      <c r="N450" s="28">
        <v>0.98027799999999998</v>
      </c>
      <c r="O450" s="19">
        <f>SUM(N$2:N450)</f>
        <v>695.39362651099964</v>
      </c>
      <c r="P450" s="28">
        <v>0</v>
      </c>
    </row>
    <row r="451" spans="1:16">
      <c r="A451">
        <v>449</v>
      </c>
      <c r="B451">
        <f t="shared" ref="B451:B514" si="51">A451/60</f>
        <v>7.4833333333333334</v>
      </c>
      <c r="C451">
        <f t="shared" ref="C451:C514" si="52">C450+D451</f>
        <v>2198.8655999999978</v>
      </c>
      <c r="D451" s="12">
        <v>11.411100000000001</v>
      </c>
      <c r="E451" s="9">
        <f t="shared" ref="E451:E514" si="53">D452-D451</f>
        <v>-0.33239999999999803</v>
      </c>
      <c r="F451">
        <f t="shared" si="49"/>
        <v>-1.9144381167640556</v>
      </c>
      <c r="G451" s="11">
        <v>0.98027799999999998</v>
      </c>
      <c r="H451" s="11">
        <f>SUM(G$2:G451)</f>
        <v>715.86358383299955</v>
      </c>
      <c r="I451" s="11">
        <v>0</v>
      </c>
      <c r="J451" s="19">
        <f t="shared" ref="J451:J514" si="54">J450+K451</f>
        <v>2798.6059999999993</v>
      </c>
      <c r="K451" s="27">
        <v>3.8803999999999994</v>
      </c>
      <c r="L451" s="27">
        <f t="shared" ref="L451:L514" si="55">K452-K451</f>
        <v>-0.42720000000000002</v>
      </c>
      <c r="M451" s="19">
        <f t="shared" si="50"/>
        <v>-1.2072606884720094</v>
      </c>
      <c r="N451" s="28">
        <v>0.98027799999999998</v>
      </c>
      <c r="O451" s="19">
        <f>SUM(N$2:N451)</f>
        <v>696.37390451099964</v>
      </c>
      <c r="P451" s="28">
        <v>0</v>
      </c>
    </row>
    <row r="452" spans="1:16">
      <c r="A452">
        <v>450</v>
      </c>
      <c r="B452">
        <f t="shared" si="51"/>
        <v>7.5</v>
      </c>
      <c r="C452">
        <f t="shared" si="52"/>
        <v>2209.9442999999978</v>
      </c>
      <c r="D452" s="12">
        <v>11.078700000000003</v>
      </c>
      <c r="E452" s="9">
        <f t="shared" si="53"/>
        <v>0.44759999999999955</v>
      </c>
      <c r="F452">
        <f t="shared" si="49"/>
        <v>6.7501455129194712</v>
      </c>
      <c r="G452" s="11">
        <v>3.4580555560000001</v>
      </c>
      <c r="H452" s="11">
        <f>SUM(G$2:G452)</f>
        <v>719.32163938899953</v>
      </c>
      <c r="I452" s="11">
        <v>5</v>
      </c>
      <c r="J452" s="19">
        <f t="shared" si="54"/>
        <v>2802.0591999999992</v>
      </c>
      <c r="K452" s="27">
        <v>3.4531999999999994</v>
      </c>
      <c r="L452" s="27">
        <f t="shared" si="55"/>
        <v>0.21360000000000001</v>
      </c>
      <c r="M452" s="19">
        <f t="shared" si="50"/>
        <v>1.1328591724717645</v>
      </c>
      <c r="N452" s="28">
        <v>1.9691666670000001</v>
      </c>
      <c r="O452" s="19">
        <f>SUM(N$2:N452)</f>
        <v>698.3430711779996</v>
      </c>
      <c r="P452" s="28">
        <v>3</v>
      </c>
    </row>
    <row r="453" spans="1:16">
      <c r="A453">
        <v>451</v>
      </c>
      <c r="B453">
        <f t="shared" si="51"/>
        <v>7.5166666666666666</v>
      </c>
      <c r="C453">
        <f t="shared" si="52"/>
        <v>2221.4705999999978</v>
      </c>
      <c r="D453" s="12">
        <v>11.526300000000003</v>
      </c>
      <c r="E453" s="9">
        <f t="shared" si="53"/>
        <v>-0.28739999999999988</v>
      </c>
      <c r="F453">
        <f t="shared" si="49"/>
        <v>-1.4031402423099855</v>
      </c>
      <c r="G453" s="11">
        <v>0.98027799999999998</v>
      </c>
      <c r="H453" s="11">
        <f>SUM(G$2:G453)</f>
        <v>720.30191738899953</v>
      </c>
      <c r="I453" s="11">
        <v>0</v>
      </c>
      <c r="J453" s="19">
        <f t="shared" si="54"/>
        <v>2805.7259999999992</v>
      </c>
      <c r="K453" s="27">
        <v>3.6667999999999994</v>
      </c>
      <c r="L453" s="27">
        <f t="shared" si="55"/>
        <v>0</v>
      </c>
      <c r="M453" s="19">
        <f t="shared" si="50"/>
        <v>0.42262200139939177</v>
      </c>
      <c r="N453" s="28">
        <v>1.9691666670000001</v>
      </c>
      <c r="O453" s="19">
        <f>SUM(N$2:N453)</f>
        <v>700.31223784499957</v>
      </c>
      <c r="P453" s="28">
        <v>3</v>
      </c>
    </row>
    <row r="454" spans="1:16">
      <c r="A454">
        <v>452</v>
      </c>
      <c r="B454">
        <f t="shared" si="51"/>
        <v>7.5333333333333332</v>
      </c>
      <c r="C454">
        <f t="shared" si="52"/>
        <v>2232.7094999999977</v>
      </c>
      <c r="D454" s="12">
        <v>11.238900000000003</v>
      </c>
      <c r="E454" s="9">
        <f t="shared" si="53"/>
        <v>0.58320000000000149</v>
      </c>
      <c r="F454">
        <f t="shared" si="49"/>
        <v>8.3875690264307341</v>
      </c>
      <c r="G454" s="11">
        <v>3.4508333329999998</v>
      </c>
      <c r="H454" s="11">
        <f>SUM(G$2:G454)</f>
        <v>723.75275072199952</v>
      </c>
      <c r="I454" s="11">
        <v>11</v>
      </c>
      <c r="J454" s="19">
        <f t="shared" si="54"/>
        <v>2809.3927999999992</v>
      </c>
      <c r="K454" s="27">
        <v>3.6667999999999994</v>
      </c>
      <c r="L454" s="27">
        <f t="shared" si="55"/>
        <v>0</v>
      </c>
      <c r="M454" s="19">
        <f t="shared" si="50"/>
        <v>0.42262200139939177</v>
      </c>
      <c r="N454" s="28">
        <v>1.9691666670000001</v>
      </c>
      <c r="O454" s="19">
        <f>SUM(N$2:N454)</f>
        <v>702.28140451199954</v>
      </c>
      <c r="P454" s="28">
        <v>3</v>
      </c>
    </row>
    <row r="455" spans="1:16">
      <c r="A455">
        <v>453</v>
      </c>
      <c r="B455">
        <f t="shared" si="51"/>
        <v>7.55</v>
      </c>
      <c r="C455">
        <f t="shared" si="52"/>
        <v>2244.5315999999975</v>
      </c>
      <c r="D455" s="12">
        <v>11.822100000000004</v>
      </c>
      <c r="E455" s="9">
        <f t="shared" si="53"/>
        <v>0.24419999999999931</v>
      </c>
      <c r="F455">
        <f t="shared" si="49"/>
        <v>4.8774070217702397</v>
      </c>
      <c r="G455" s="11">
        <v>2.6897222219999999</v>
      </c>
      <c r="H455" s="11">
        <f>SUM(G$2:G455)</f>
        <v>726.44247294399952</v>
      </c>
      <c r="I455" s="11">
        <v>10</v>
      </c>
      <c r="J455" s="19">
        <f t="shared" si="54"/>
        <v>2813.0595999999991</v>
      </c>
      <c r="K455" s="27">
        <v>3.6667999999999994</v>
      </c>
      <c r="L455" s="27">
        <f t="shared" si="55"/>
        <v>0.21360000000000001</v>
      </c>
      <c r="M455" s="19">
        <f t="shared" si="50"/>
        <v>1.2058504813993918</v>
      </c>
      <c r="N455" s="28">
        <v>1.9691666670000001</v>
      </c>
      <c r="O455" s="19">
        <f>SUM(N$2:N455)</f>
        <v>704.25057117899951</v>
      </c>
      <c r="P455" s="28">
        <v>3</v>
      </c>
    </row>
    <row r="456" spans="1:16">
      <c r="A456">
        <v>454</v>
      </c>
      <c r="B456">
        <f t="shared" si="51"/>
        <v>7.5666666666666664</v>
      </c>
      <c r="C456">
        <f t="shared" si="52"/>
        <v>2256.5978999999975</v>
      </c>
      <c r="D456" s="12">
        <v>12.066300000000004</v>
      </c>
      <c r="E456" s="9">
        <f t="shared" si="53"/>
        <v>-0.65700000000000003</v>
      </c>
      <c r="F456">
        <f t="shared" si="49"/>
        <v>-5.8685610745097554</v>
      </c>
      <c r="G456" s="11">
        <v>0.98027799999999998</v>
      </c>
      <c r="H456" s="11">
        <f>SUM(G$2:G456)</f>
        <v>727.42275094399952</v>
      </c>
      <c r="I456" s="11">
        <v>0</v>
      </c>
      <c r="J456" s="19">
        <f t="shared" si="54"/>
        <v>2816.9399999999991</v>
      </c>
      <c r="K456" s="27">
        <v>3.8803999999999994</v>
      </c>
      <c r="L456" s="27">
        <f t="shared" si="55"/>
        <v>-0.42720000000000002</v>
      </c>
      <c r="M456" s="19">
        <f t="shared" si="50"/>
        <v>-1.2072606884720094</v>
      </c>
      <c r="N456" s="28">
        <v>0.98027799999999998</v>
      </c>
      <c r="O456" s="19">
        <f>SUM(N$2:N456)</f>
        <v>705.23084917899951</v>
      </c>
      <c r="P456" s="28">
        <v>0</v>
      </c>
    </row>
    <row r="457" spans="1:16">
      <c r="A457">
        <v>455</v>
      </c>
      <c r="B457">
        <f t="shared" si="51"/>
        <v>7.583333333333333</v>
      </c>
      <c r="C457">
        <f t="shared" si="52"/>
        <v>2268.0071999999973</v>
      </c>
      <c r="D457" s="12">
        <v>11.409300000000004</v>
      </c>
      <c r="E457" s="9">
        <f t="shared" si="53"/>
        <v>-0.51539999999999964</v>
      </c>
      <c r="F457">
        <f t="shared" si="49"/>
        <v>-4.0022219221110742</v>
      </c>
      <c r="G457" s="11">
        <v>0.98027799999999998</v>
      </c>
      <c r="H457" s="11">
        <f>SUM(G$2:G457)</f>
        <v>728.40302894399952</v>
      </c>
      <c r="I457" s="11">
        <v>0</v>
      </c>
      <c r="J457" s="19">
        <f t="shared" si="54"/>
        <v>2820.3931999999991</v>
      </c>
      <c r="K457" s="27">
        <v>3.4531999999999994</v>
      </c>
      <c r="L457" s="27">
        <f t="shared" si="55"/>
        <v>0.21360000000000001</v>
      </c>
      <c r="M457" s="19">
        <f t="shared" si="50"/>
        <v>1.1328591724717645</v>
      </c>
      <c r="N457" s="28">
        <v>1.9691666670000001</v>
      </c>
      <c r="O457" s="19">
        <f>SUM(N$2:N457)</f>
        <v>707.20001584599947</v>
      </c>
      <c r="P457" s="28">
        <v>3</v>
      </c>
    </row>
    <row r="458" spans="1:16">
      <c r="A458">
        <v>456</v>
      </c>
      <c r="B458">
        <f t="shared" si="51"/>
        <v>7.6</v>
      </c>
      <c r="C458">
        <f t="shared" si="52"/>
        <v>2278.9010999999973</v>
      </c>
      <c r="D458" s="12">
        <v>10.893900000000004</v>
      </c>
      <c r="E458" s="9">
        <f t="shared" si="53"/>
        <v>0.33239999999999981</v>
      </c>
      <c r="F458">
        <f t="shared" si="49"/>
        <v>5.3651132125708134</v>
      </c>
      <c r="G458" s="11">
        <v>2.7366666670000002</v>
      </c>
      <c r="H458" s="11">
        <f>SUM(G$2:G458)</f>
        <v>731.13969561099952</v>
      </c>
      <c r="I458" s="11">
        <v>4</v>
      </c>
      <c r="J458" s="19">
        <f t="shared" si="54"/>
        <v>2824.059999999999</v>
      </c>
      <c r="K458" s="27">
        <v>3.6667999999999994</v>
      </c>
      <c r="L458" s="27">
        <f t="shared" si="55"/>
        <v>0.21360000000000001</v>
      </c>
      <c r="M458" s="19">
        <f t="shared" si="50"/>
        <v>1.2058504813993918</v>
      </c>
      <c r="N458" s="28">
        <v>1.9691666670000001</v>
      </c>
      <c r="O458" s="19">
        <f>SUM(N$2:N458)</f>
        <v>709.16918251299944</v>
      </c>
      <c r="P458" s="28">
        <v>3</v>
      </c>
    </row>
    <row r="459" spans="1:16">
      <c r="A459">
        <v>457</v>
      </c>
      <c r="B459">
        <f t="shared" si="51"/>
        <v>7.6166666666666663</v>
      </c>
      <c r="C459">
        <f t="shared" si="52"/>
        <v>2290.1273999999971</v>
      </c>
      <c r="D459" s="12">
        <v>11.226300000000004</v>
      </c>
      <c r="E459" s="9">
        <f t="shared" si="53"/>
        <v>-0.58499999999999908</v>
      </c>
      <c r="F459">
        <f t="shared" si="49"/>
        <v>-4.7376478449788371</v>
      </c>
      <c r="G459" s="11">
        <v>0.98027799999999998</v>
      </c>
      <c r="H459" s="11">
        <f>SUM(G$2:G459)</f>
        <v>732.11997361099952</v>
      </c>
      <c r="I459" s="11">
        <v>0</v>
      </c>
      <c r="J459" s="19">
        <f t="shared" si="54"/>
        <v>2827.940399999999</v>
      </c>
      <c r="K459" s="27">
        <v>3.8803999999999994</v>
      </c>
      <c r="L459" s="27">
        <f t="shared" si="55"/>
        <v>0</v>
      </c>
      <c r="M459" s="19">
        <f t="shared" si="50"/>
        <v>0.45044619152799026</v>
      </c>
      <c r="N459" s="28">
        <v>1.9691666670000001</v>
      </c>
      <c r="O459" s="19">
        <f>SUM(N$2:N459)</f>
        <v>711.13834917999941</v>
      </c>
      <c r="P459" s="28">
        <v>3</v>
      </c>
    </row>
    <row r="460" spans="1:16">
      <c r="A460">
        <v>458</v>
      </c>
      <c r="B460">
        <f t="shared" si="51"/>
        <v>7.6333333333333337</v>
      </c>
      <c r="C460">
        <f t="shared" si="52"/>
        <v>2300.7686999999974</v>
      </c>
      <c r="D460" s="12">
        <v>10.641300000000005</v>
      </c>
      <c r="E460" s="9">
        <f t="shared" si="53"/>
        <v>0.76559999999999739</v>
      </c>
      <c r="F460">
        <f t="shared" si="49"/>
        <v>9.8276036038072885</v>
      </c>
      <c r="G460" s="11">
        <v>4.1236111109999998</v>
      </c>
      <c r="H460" s="11">
        <f>SUM(G$2:G460)</f>
        <v>736.24358472199947</v>
      </c>
      <c r="I460" s="11">
        <v>6</v>
      </c>
      <c r="J460" s="19">
        <f t="shared" si="54"/>
        <v>2831.8207999999991</v>
      </c>
      <c r="K460" s="27">
        <v>3.8803999999999994</v>
      </c>
      <c r="L460" s="27">
        <f t="shared" si="55"/>
        <v>0.74759999999999982</v>
      </c>
      <c r="M460" s="19">
        <f t="shared" si="50"/>
        <v>3.3514332315279893</v>
      </c>
      <c r="N460" s="28">
        <v>2.7366666670000002</v>
      </c>
      <c r="O460" s="19">
        <f>SUM(N$2:N460)</f>
        <v>713.87501584699942</v>
      </c>
      <c r="P460" s="28">
        <v>4</v>
      </c>
    </row>
    <row r="461" spans="1:16">
      <c r="A461">
        <v>459</v>
      </c>
      <c r="B461">
        <f t="shared" si="51"/>
        <v>7.65</v>
      </c>
      <c r="C461">
        <f t="shared" si="52"/>
        <v>2312.1755999999973</v>
      </c>
      <c r="D461" s="12">
        <v>11.406900000000002</v>
      </c>
      <c r="E461" s="9">
        <f t="shared" si="53"/>
        <v>-0.80279999999999951</v>
      </c>
      <c r="F461">
        <f t="shared" si="49"/>
        <v>-7.2799681940188563</v>
      </c>
      <c r="G461" s="11">
        <v>0.98027799999999998</v>
      </c>
      <c r="H461" s="11">
        <f>SUM(G$2:G461)</f>
        <v>737.22386272199947</v>
      </c>
      <c r="I461" s="11">
        <v>0</v>
      </c>
      <c r="J461" s="19">
        <f t="shared" si="54"/>
        <v>2836.4487999999992</v>
      </c>
      <c r="K461" s="27">
        <v>4.6279999999999992</v>
      </c>
      <c r="L461" s="27">
        <f t="shared" si="55"/>
        <v>-0.21359999999999957</v>
      </c>
      <c r="M461" s="19">
        <f t="shared" si="50"/>
        <v>-0.43682327081576866</v>
      </c>
      <c r="N461" s="28">
        <v>0.98027799999999998</v>
      </c>
      <c r="O461" s="19">
        <f>SUM(N$2:N461)</f>
        <v>714.85529384699942</v>
      </c>
      <c r="P461" s="28">
        <v>0</v>
      </c>
    </row>
    <row r="462" spans="1:16">
      <c r="A462">
        <v>460</v>
      </c>
      <c r="B462">
        <f t="shared" si="51"/>
        <v>7.666666666666667</v>
      </c>
      <c r="C462">
        <f t="shared" si="52"/>
        <v>2322.7796999999973</v>
      </c>
      <c r="D462" s="12">
        <v>10.604100000000003</v>
      </c>
      <c r="E462" s="9">
        <f t="shared" si="53"/>
        <v>-0.23819999999999908</v>
      </c>
      <c r="F462">
        <f t="shared" si="49"/>
        <v>-0.85447271909151057</v>
      </c>
      <c r="G462" s="11">
        <v>0.98027799999999998</v>
      </c>
      <c r="H462" s="11">
        <f>SUM(G$2:G462)</f>
        <v>738.20414072199947</v>
      </c>
      <c r="I462" s="11">
        <v>0</v>
      </c>
      <c r="J462" s="19">
        <f t="shared" si="54"/>
        <v>2840.8631999999993</v>
      </c>
      <c r="K462" s="27">
        <v>4.4143999999999997</v>
      </c>
      <c r="L462" s="27">
        <f t="shared" si="55"/>
        <v>1.1748000000000003</v>
      </c>
      <c r="M462" s="19">
        <f t="shared" si="50"/>
        <v>5.7081746478985078</v>
      </c>
      <c r="N462" s="28">
        <v>2.7366666670000002</v>
      </c>
      <c r="O462" s="19">
        <f>SUM(N$2:N462)</f>
        <v>717.59196051399942</v>
      </c>
      <c r="P462" s="28">
        <v>4</v>
      </c>
    </row>
    <row r="463" spans="1:16">
      <c r="A463">
        <v>461</v>
      </c>
      <c r="B463">
        <f t="shared" si="51"/>
        <v>7.6833333333333336</v>
      </c>
      <c r="C463">
        <f t="shared" si="52"/>
        <v>2333.1455999999971</v>
      </c>
      <c r="D463" s="12">
        <v>10.365900000000003</v>
      </c>
      <c r="E463" s="9">
        <f t="shared" si="53"/>
        <v>-0.32639999999999958</v>
      </c>
      <c r="F463">
        <f t="shared" si="49"/>
        <v>-1.7701387708838634</v>
      </c>
      <c r="G463" s="11">
        <v>0.98027799999999998</v>
      </c>
      <c r="H463" s="11">
        <f>SUM(G$2:G463)</f>
        <v>739.18441872199946</v>
      </c>
      <c r="I463" s="11">
        <v>0</v>
      </c>
      <c r="J463" s="19">
        <f t="shared" si="54"/>
        <v>2846.4523999999992</v>
      </c>
      <c r="K463" s="27">
        <v>5.5891999999999999</v>
      </c>
      <c r="L463" s="27">
        <f t="shared" si="55"/>
        <v>1.2815999999999992</v>
      </c>
      <c r="M463" s="19">
        <f t="shared" si="50"/>
        <v>7.8549777360389816</v>
      </c>
      <c r="N463" s="28">
        <v>3.4580555560000001</v>
      </c>
      <c r="O463" s="19">
        <f>SUM(N$2:N463)</f>
        <v>721.0500160699994</v>
      </c>
      <c r="P463" s="28">
        <v>5</v>
      </c>
    </row>
    <row r="464" spans="1:16">
      <c r="A464">
        <v>462</v>
      </c>
      <c r="B464">
        <f t="shared" si="51"/>
        <v>7.7</v>
      </c>
      <c r="C464">
        <f t="shared" si="52"/>
        <v>2343.185099999997</v>
      </c>
      <c r="D464" s="12">
        <v>10.039500000000004</v>
      </c>
      <c r="E464" s="9">
        <f t="shared" si="53"/>
        <v>-0.4806000000000008</v>
      </c>
      <c r="F464">
        <f t="shared" si="49"/>
        <v>-3.2891981345139532</v>
      </c>
      <c r="G464" s="11">
        <v>0.98027799999999998</v>
      </c>
      <c r="H464" s="11">
        <f>SUM(G$2:G464)</f>
        <v>740.16469672199946</v>
      </c>
      <c r="I464" s="11">
        <v>0</v>
      </c>
      <c r="J464" s="19">
        <f t="shared" si="54"/>
        <v>2853.3231999999994</v>
      </c>
      <c r="K464" s="27">
        <v>6.8707999999999991</v>
      </c>
      <c r="L464" s="27">
        <f t="shared" si="55"/>
        <v>1.4952000000000005</v>
      </c>
      <c r="M464" s="19">
        <f t="shared" si="50"/>
        <v>11.172184433917499</v>
      </c>
      <c r="N464" s="28">
        <v>4.1236111109999998</v>
      </c>
      <c r="O464" s="19">
        <f>SUM(N$2:N464)</f>
        <v>725.17362718099935</v>
      </c>
      <c r="P464" s="28">
        <v>6</v>
      </c>
    </row>
    <row r="465" spans="1:16">
      <c r="A465">
        <v>463</v>
      </c>
      <c r="B465">
        <f t="shared" si="51"/>
        <v>7.7166666666666668</v>
      </c>
      <c r="C465">
        <f t="shared" si="52"/>
        <v>2352.743999999997</v>
      </c>
      <c r="D465" s="12">
        <v>9.5589000000000031</v>
      </c>
      <c r="E465" s="9">
        <f t="shared" si="53"/>
        <v>0.28919999999999924</v>
      </c>
      <c r="F465">
        <f t="shared" si="49"/>
        <v>4.1904940843310792</v>
      </c>
      <c r="G465" s="11">
        <v>2.7366666670000002</v>
      </c>
      <c r="H465" s="11">
        <f>SUM(G$2:G465)</f>
        <v>742.90136338899947</v>
      </c>
      <c r="I465" s="11">
        <v>4</v>
      </c>
      <c r="J465" s="19">
        <f t="shared" si="54"/>
        <v>2861.6891999999993</v>
      </c>
      <c r="K465" s="27">
        <v>8.3659999999999997</v>
      </c>
      <c r="L465" s="27">
        <f t="shared" si="55"/>
        <v>1.2815999999999992</v>
      </c>
      <c r="M465" s="19">
        <f t="shared" si="50"/>
        <v>11.896871625468531</v>
      </c>
      <c r="N465" s="28">
        <v>4.1236111109999998</v>
      </c>
      <c r="O465" s="19">
        <f>SUM(N$2:N465)</f>
        <v>729.29723829199929</v>
      </c>
      <c r="P465" s="28">
        <v>6</v>
      </c>
    </row>
    <row r="466" spans="1:16">
      <c r="A466">
        <v>464</v>
      </c>
      <c r="B466">
        <f t="shared" si="51"/>
        <v>7.7333333333333334</v>
      </c>
      <c r="C466">
        <f t="shared" si="52"/>
        <v>2362.5920999999971</v>
      </c>
      <c r="D466" s="12">
        <v>9.8481000000000023</v>
      </c>
      <c r="E466" s="9">
        <f t="shared" si="53"/>
        <v>-0.71640000000000015</v>
      </c>
      <c r="F466">
        <f t="shared" si="49"/>
        <v>-5.5637094413040993</v>
      </c>
      <c r="G466" s="11">
        <v>0.98027799999999998</v>
      </c>
      <c r="H466" s="11">
        <f>SUM(G$2:G466)</f>
        <v>743.88164138899947</v>
      </c>
      <c r="I466" s="11">
        <v>0</v>
      </c>
      <c r="J466" s="19">
        <f t="shared" si="54"/>
        <v>2871.3367999999991</v>
      </c>
      <c r="K466" s="27">
        <v>9.6475999999999988</v>
      </c>
      <c r="L466" s="27">
        <f t="shared" si="55"/>
        <v>0.96119999999999983</v>
      </c>
      <c r="M466" s="19">
        <f t="shared" si="50"/>
        <v>10.71919868549597</v>
      </c>
      <c r="N466" s="28">
        <v>4.1236111109999998</v>
      </c>
      <c r="O466" s="19">
        <f>SUM(N$2:N466)</f>
        <v>733.42084940299924</v>
      </c>
      <c r="P466" s="28">
        <v>6</v>
      </c>
    </row>
    <row r="467" spans="1:16">
      <c r="A467">
        <v>465</v>
      </c>
      <c r="B467">
        <f t="shared" si="51"/>
        <v>7.75</v>
      </c>
      <c r="C467">
        <f t="shared" si="52"/>
        <v>2371.723799999997</v>
      </c>
      <c r="D467" s="12">
        <v>9.1317000000000021</v>
      </c>
      <c r="E467" s="9">
        <f t="shared" si="53"/>
        <v>-2.6999999999999247E-2</v>
      </c>
      <c r="F467">
        <f t="shared" si="49"/>
        <v>1.0862065465806576</v>
      </c>
      <c r="G467" s="11">
        <v>0.98027799999999998</v>
      </c>
      <c r="H467" s="11">
        <f>SUM(G$2:G467)</f>
        <v>744.86191938899947</v>
      </c>
      <c r="I467" s="11">
        <v>0</v>
      </c>
      <c r="J467" s="19">
        <f t="shared" si="54"/>
        <v>2881.9455999999991</v>
      </c>
      <c r="K467" s="27">
        <v>10.608799999999999</v>
      </c>
      <c r="L467" s="27">
        <f t="shared" si="55"/>
        <v>1.3884000000000007</v>
      </c>
      <c r="M467" s="19">
        <f t="shared" si="50"/>
        <v>16.401842412571874</v>
      </c>
      <c r="N467" s="28">
        <v>4.9805555559999997</v>
      </c>
      <c r="O467" s="19">
        <f>SUM(N$2:N467)</f>
        <v>738.40140495899925</v>
      </c>
      <c r="P467" s="28">
        <v>7</v>
      </c>
    </row>
    <row r="468" spans="1:16">
      <c r="A468">
        <v>466</v>
      </c>
      <c r="B468">
        <f t="shared" si="51"/>
        <v>7.7666666666666666</v>
      </c>
      <c r="C468">
        <f t="shared" si="52"/>
        <v>2380.8284999999969</v>
      </c>
      <c r="D468" s="12">
        <v>9.1047000000000029</v>
      </c>
      <c r="E468" s="9">
        <f t="shared" si="53"/>
        <v>-0.23220000000000063</v>
      </c>
      <c r="F468">
        <f t="shared" si="49"/>
        <v>-0.78711539197715197</v>
      </c>
      <c r="G468" s="11">
        <v>0.98027799999999998</v>
      </c>
      <c r="H468" s="11">
        <f>SUM(G$2:G468)</f>
        <v>745.84219738899947</v>
      </c>
      <c r="I468" s="11">
        <v>0</v>
      </c>
      <c r="J468" s="19">
        <f t="shared" si="54"/>
        <v>2893.9427999999989</v>
      </c>
      <c r="K468" s="27">
        <v>11.997199999999999</v>
      </c>
      <c r="L468" s="27">
        <f t="shared" si="55"/>
        <v>0.10679999999999801</v>
      </c>
      <c r="M468" s="19">
        <f t="shared" si="50"/>
        <v>3.3207413733578464</v>
      </c>
      <c r="N468" s="28">
        <v>2.6897222219999999</v>
      </c>
      <c r="O468" s="19">
        <f>SUM(N$2:N468)</f>
        <v>741.09112718099925</v>
      </c>
      <c r="P468" s="28">
        <v>10</v>
      </c>
    </row>
    <row r="469" spans="1:16">
      <c r="A469">
        <v>467</v>
      </c>
      <c r="B469">
        <f t="shared" si="51"/>
        <v>7.7833333333333332</v>
      </c>
      <c r="C469">
        <f t="shared" si="52"/>
        <v>2389.7009999999968</v>
      </c>
      <c r="D469" s="12">
        <v>8.8725000000000023</v>
      </c>
      <c r="E469" s="9">
        <f t="shared" si="53"/>
        <v>-0.78839999999999932</v>
      </c>
      <c r="F469">
        <f t="shared" si="49"/>
        <v>-5.7170500507839135</v>
      </c>
      <c r="G469" s="11">
        <v>0.98027799999999998</v>
      </c>
      <c r="H469" s="11">
        <f>SUM(G$2:G469)</f>
        <v>746.82247538899946</v>
      </c>
      <c r="I469" s="11">
        <v>0</v>
      </c>
      <c r="J469" s="19">
        <f t="shared" si="54"/>
        <v>2906.0467999999987</v>
      </c>
      <c r="K469" s="27">
        <v>12.103999999999997</v>
      </c>
      <c r="L469" s="27">
        <f t="shared" si="55"/>
        <v>0.42720000000000091</v>
      </c>
      <c r="M469" s="19">
        <f t="shared" si="50"/>
        <v>7.2405511388489643</v>
      </c>
      <c r="N469" s="28">
        <v>3.4508333329999998</v>
      </c>
      <c r="O469" s="19">
        <f>SUM(N$2:N469)</f>
        <v>744.54196051399924</v>
      </c>
      <c r="P469" s="28">
        <v>11</v>
      </c>
    </row>
    <row r="470" spans="1:16">
      <c r="A470">
        <v>468</v>
      </c>
      <c r="B470">
        <f t="shared" si="51"/>
        <v>7.8</v>
      </c>
      <c r="C470">
        <f t="shared" si="52"/>
        <v>2397.7850999999969</v>
      </c>
      <c r="D470" s="12">
        <v>8.084100000000003</v>
      </c>
      <c r="E470" s="9">
        <f t="shared" si="53"/>
        <v>-0.1686000000000023</v>
      </c>
      <c r="F470">
        <f t="shared" si="49"/>
        <v>-0.24313685142359409</v>
      </c>
      <c r="G470" s="11">
        <v>0.98027799999999998</v>
      </c>
      <c r="H470" s="11">
        <f>SUM(G$2:G470)</f>
        <v>747.80275338899946</v>
      </c>
      <c r="I470" s="11">
        <v>0</v>
      </c>
      <c r="J470" s="19">
        <f t="shared" si="54"/>
        <v>2918.5779999999986</v>
      </c>
      <c r="K470" s="27">
        <v>12.531199999999998</v>
      </c>
      <c r="L470" s="27">
        <f t="shared" si="55"/>
        <v>-0.42720000000000091</v>
      </c>
      <c r="M470" s="19">
        <f t="shared" si="50"/>
        <v>-3.1593864793115753</v>
      </c>
      <c r="N470" s="28">
        <v>0.98027799999999998</v>
      </c>
      <c r="O470" s="19">
        <f>SUM(N$2:N470)</f>
        <v>745.52223851399924</v>
      </c>
      <c r="P470" s="28">
        <v>0</v>
      </c>
    </row>
    <row r="471" spans="1:16">
      <c r="A471">
        <v>469</v>
      </c>
      <c r="B471">
        <f t="shared" si="51"/>
        <v>7.8166666666666664</v>
      </c>
      <c r="C471">
        <f t="shared" si="52"/>
        <v>2405.7005999999969</v>
      </c>
      <c r="D471" s="12">
        <v>7.9155000000000006</v>
      </c>
      <c r="E471" s="9">
        <f t="shared" si="53"/>
        <v>-9.6599999999999575E-2</v>
      </c>
      <c r="F471">
        <f t="shared" si="49"/>
        <v>0.32293181160334067</v>
      </c>
      <c r="G471" s="11">
        <v>0.98027799999999998</v>
      </c>
      <c r="H471" s="11">
        <f>SUM(G$2:G471)</f>
        <v>748.78303138899946</v>
      </c>
      <c r="I471" s="11">
        <v>0</v>
      </c>
      <c r="J471" s="19">
        <f t="shared" si="54"/>
        <v>2930.6819999999984</v>
      </c>
      <c r="K471" s="27">
        <v>12.103999999999997</v>
      </c>
      <c r="L471" s="27">
        <f t="shared" si="55"/>
        <v>0.42720000000000091</v>
      </c>
      <c r="M471" s="19">
        <f t="shared" si="50"/>
        <v>7.2405511388489643</v>
      </c>
      <c r="N471" s="28">
        <v>3.4508333329999998</v>
      </c>
      <c r="O471" s="19">
        <f>SUM(N$2:N471)</f>
        <v>748.97307184699923</v>
      </c>
      <c r="P471" s="28">
        <v>11</v>
      </c>
    </row>
    <row r="472" spans="1:16">
      <c r="A472">
        <v>470</v>
      </c>
      <c r="B472">
        <f t="shared" si="51"/>
        <v>7.833333333333333</v>
      </c>
      <c r="C472">
        <f t="shared" si="52"/>
        <v>2413.5194999999972</v>
      </c>
      <c r="D472" s="12">
        <v>7.8189000000000011</v>
      </c>
      <c r="E472" s="9">
        <f t="shared" si="53"/>
        <v>-0.35099999999999998</v>
      </c>
      <c r="F472">
        <f t="shared" si="49"/>
        <v>-1.6751179854662532</v>
      </c>
      <c r="G472" s="11">
        <v>0.98027799999999998</v>
      </c>
      <c r="H472" s="11">
        <f>SUM(G$2:G472)</f>
        <v>749.76330938899946</v>
      </c>
      <c r="I472" s="11">
        <v>0</v>
      </c>
      <c r="J472" s="19">
        <f t="shared" si="54"/>
        <v>2943.2131999999983</v>
      </c>
      <c r="K472" s="27">
        <v>12.531199999999998</v>
      </c>
      <c r="L472" s="27">
        <f t="shared" si="55"/>
        <v>-0.64080000000000048</v>
      </c>
      <c r="M472" s="19">
        <f t="shared" si="50"/>
        <v>-5.8360507993115691</v>
      </c>
      <c r="N472" s="28">
        <v>0.98027799999999998</v>
      </c>
      <c r="O472" s="19">
        <f>SUM(N$2:N472)</f>
        <v>749.95334984699923</v>
      </c>
      <c r="P472" s="28">
        <v>0</v>
      </c>
    </row>
    <row r="473" spans="1:16">
      <c r="A473">
        <v>471</v>
      </c>
      <c r="B473">
        <f t="shared" si="51"/>
        <v>7.85</v>
      </c>
      <c r="C473">
        <f t="shared" si="52"/>
        <v>2420.9873999999973</v>
      </c>
      <c r="D473" s="12">
        <v>7.4679000000000011</v>
      </c>
      <c r="E473" s="9">
        <f t="shared" si="53"/>
        <v>-0.55019999999999936</v>
      </c>
      <c r="F473">
        <f t="shared" si="49"/>
        <v>-3.1044196303639326</v>
      </c>
      <c r="G473" s="11">
        <v>0.98027799999999998</v>
      </c>
      <c r="H473" s="11">
        <f>SUM(G$2:G473)</f>
        <v>750.74358738899946</v>
      </c>
      <c r="I473" s="11">
        <v>0</v>
      </c>
      <c r="J473" s="19">
        <f t="shared" si="54"/>
        <v>2955.1035999999981</v>
      </c>
      <c r="K473" s="27">
        <v>11.890399999999998</v>
      </c>
      <c r="L473" s="27">
        <f t="shared" si="55"/>
        <v>0.10679999999999978</v>
      </c>
      <c r="M473" s="19">
        <f t="shared" si="50"/>
        <v>3.2793575510621129</v>
      </c>
      <c r="N473" s="28">
        <v>2.6897222219999999</v>
      </c>
      <c r="O473" s="19">
        <f>SUM(N$2:N473)</f>
        <v>752.64307206899923</v>
      </c>
      <c r="P473" s="28">
        <v>10</v>
      </c>
    </row>
    <row r="474" spans="1:16">
      <c r="A474">
        <v>472</v>
      </c>
      <c r="B474">
        <f t="shared" si="51"/>
        <v>7.8666666666666663</v>
      </c>
      <c r="C474">
        <f t="shared" si="52"/>
        <v>2427.9050999999972</v>
      </c>
      <c r="D474" s="12">
        <v>6.9177000000000017</v>
      </c>
      <c r="E474" s="9">
        <f t="shared" si="53"/>
        <v>0.30179999999999918</v>
      </c>
      <c r="F474">
        <f t="shared" si="49"/>
        <v>2.9947915922829562</v>
      </c>
      <c r="G474" s="11">
        <v>1.9691666670000001</v>
      </c>
      <c r="H474" s="11">
        <f>SUM(G$2:G474)</f>
        <v>752.71275405599943</v>
      </c>
      <c r="I474" s="11">
        <v>3</v>
      </c>
      <c r="J474" s="19">
        <f t="shared" si="54"/>
        <v>2967.1007999999979</v>
      </c>
      <c r="K474" s="27">
        <v>11.997199999999998</v>
      </c>
      <c r="L474" s="27">
        <f t="shared" si="55"/>
        <v>0.10679999999999978</v>
      </c>
      <c r="M474" s="19">
        <f t="shared" si="50"/>
        <v>3.3207413733578672</v>
      </c>
      <c r="N474" s="28">
        <v>2.6897222219999999</v>
      </c>
      <c r="O474" s="19">
        <f>SUM(N$2:N474)</f>
        <v>755.33279429099923</v>
      </c>
      <c r="P474" s="28">
        <v>10</v>
      </c>
    </row>
    <row r="475" spans="1:16">
      <c r="A475">
        <v>473</v>
      </c>
      <c r="B475">
        <f t="shared" si="51"/>
        <v>7.8833333333333337</v>
      </c>
      <c r="C475">
        <f t="shared" si="52"/>
        <v>2435.1245999999974</v>
      </c>
      <c r="D475" s="12">
        <v>7.2195000000000009</v>
      </c>
      <c r="E475" s="9">
        <f t="shared" si="53"/>
        <v>-0.49500000000000011</v>
      </c>
      <c r="F475">
        <f t="shared" si="49"/>
        <v>-2.6138430032468523</v>
      </c>
      <c r="G475" s="11">
        <v>0.98027799999999998</v>
      </c>
      <c r="H475" s="11">
        <f>SUM(G$2:G475)</f>
        <v>753.69303205599942</v>
      </c>
      <c r="I475" s="11">
        <v>0</v>
      </c>
      <c r="J475" s="19">
        <f t="shared" si="54"/>
        <v>2979.2047999999977</v>
      </c>
      <c r="K475" s="27">
        <v>12.103999999999997</v>
      </c>
      <c r="L475" s="27">
        <f t="shared" si="55"/>
        <v>-0.21360000000000134</v>
      </c>
      <c r="M475" s="19">
        <f t="shared" si="50"/>
        <v>-0.51569206115106014</v>
      </c>
      <c r="N475" s="28">
        <v>0.98027799999999998</v>
      </c>
      <c r="O475" s="19">
        <f>SUM(N$2:N475)</f>
        <v>756.31307229099923</v>
      </c>
      <c r="P475" s="28">
        <v>0</v>
      </c>
    </row>
    <row r="476" spans="1:16">
      <c r="A476">
        <v>474</v>
      </c>
      <c r="B476">
        <f t="shared" si="51"/>
        <v>7.9</v>
      </c>
      <c r="C476">
        <f t="shared" si="52"/>
        <v>2441.8490999999972</v>
      </c>
      <c r="D476" s="12">
        <v>6.7245000000000008</v>
      </c>
      <c r="E476" s="9">
        <f t="shared" si="53"/>
        <v>0.34079999999999977</v>
      </c>
      <c r="F476">
        <f t="shared" si="49"/>
        <v>3.165745830158925</v>
      </c>
      <c r="G476" s="11">
        <v>2.7366666670000002</v>
      </c>
      <c r="H476" s="11">
        <f>SUM(G$2:G476)</f>
        <v>756.42969872299943</v>
      </c>
      <c r="I476" s="11">
        <v>4</v>
      </c>
      <c r="J476" s="19">
        <f t="shared" si="54"/>
        <v>2991.0951999999975</v>
      </c>
      <c r="K476" s="27">
        <v>11.890399999999996</v>
      </c>
      <c r="L476" s="27">
        <f t="shared" si="55"/>
        <v>-0.32039999999999935</v>
      </c>
      <c r="M476" s="19">
        <f t="shared" si="50"/>
        <v>-1.8002213289378759</v>
      </c>
      <c r="N476" s="28">
        <v>0.98027799999999998</v>
      </c>
      <c r="O476" s="19">
        <f>SUM(N$2:N476)</f>
        <v>757.29335029099923</v>
      </c>
      <c r="P476" s="28">
        <v>0</v>
      </c>
    </row>
    <row r="477" spans="1:16">
      <c r="A477">
        <v>475</v>
      </c>
      <c r="B477">
        <f t="shared" si="51"/>
        <v>7.916666666666667</v>
      </c>
      <c r="C477">
        <f t="shared" si="52"/>
        <v>2448.9143999999974</v>
      </c>
      <c r="D477" s="12">
        <v>7.0653000000000006</v>
      </c>
      <c r="E477" s="9">
        <f t="shared" si="53"/>
        <v>-0.51540000000000052</v>
      </c>
      <c r="F477">
        <f t="shared" si="49"/>
        <v>-2.7088046536473067</v>
      </c>
      <c r="G477" s="11">
        <v>0.98027799999999998</v>
      </c>
      <c r="H477" s="11">
        <f>SUM(G$2:G477)</f>
        <v>757.40997672299943</v>
      </c>
      <c r="I477" s="11">
        <v>0</v>
      </c>
      <c r="J477" s="19">
        <f t="shared" si="54"/>
        <v>3002.6651999999976</v>
      </c>
      <c r="K477" s="27">
        <v>11.569999999999997</v>
      </c>
      <c r="L477" s="27">
        <f t="shared" si="55"/>
        <v>0.21360000000000134</v>
      </c>
      <c r="M477" s="19">
        <f t="shared" si="50"/>
        <v>4.3926837993859502</v>
      </c>
      <c r="N477" s="28">
        <v>2.6897222219999999</v>
      </c>
      <c r="O477" s="19">
        <f>SUM(N$2:N477)</f>
        <v>759.98307251299923</v>
      </c>
      <c r="P477" s="28">
        <v>10</v>
      </c>
    </row>
    <row r="478" spans="1:16">
      <c r="A478">
        <v>476</v>
      </c>
      <c r="B478">
        <f t="shared" si="51"/>
        <v>7.9333333333333336</v>
      </c>
      <c r="C478">
        <f t="shared" si="52"/>
        <v>2455.4642999999974</v>
      </c>
      <c r="D478" s="12">
        <v>6.5499000000000001</v>
      </c>
      <c r="E478" s="9">
        <f t="shared" si="53"/>
        <v>-0.28559999999999963</v>
      </c>
      <c r="F478">
        <f t="shared" si="49"/>
        <v>-1.0259135118793989</v>
      </c>
      <c r="G478" s="11">
        <v>0.98027799999999998</v>
      </c>
      <c r="H478" s="11">
        <f>SUM(G$2:G478)</f>
        <v>758.39025472299943</v>
      </c>
      <c r="I478" s="11">
        <v>0</v>
      </c>
      <c r="J478" s="19">
        <f t="shared" si="54"/>
        <v>3014.4487999999978</v>
      </c>
      <c r="K478" s="27">
        <v>11.783599999999998</v>
      </c>
      <c r="L478" s="27">
        <f t="shared" si="55"/>
        <v>-0.64080000000000226</v>
      </c>
      <c r="M478" s="19">
        <f t="shared" si="50"/>
        <v>-5.5711437224344218</v>
      </c>
      <c r="N478" s="28">
        <v>0.98027799999999998</v>
      </c>
      <c r="O478" s="19">
        <f>SUM(N$2:N478)</f>
        <v>760.96335051299923</v>
      </c>
      <c r="P478" s="28">
        <v>0</v>
      </c>
    </row>
    <row r="479" spans="1:16">
      <c r="A479">
        <v>477</v>
      </c>
      <c r="B479">
        <f t="shared" si="51"/>
        <v>7.95</v>
      </c>
      <c r="C479">
        <f t="shared" si="52"/>
        <v>2461.7285999999972</v>
      </c>
      <c r="D479" s="12">
        <v>6.2643000000000004</v>
      </c>
      <c r="E479" s="9">
        <f t="shared" si="53"/>
        <v>5.9399999999999231E-2</v>
      </c>
      <c r="F479">
        <f t="shared" si="49"/>
        <v>1.1699462041575048</v>
      </c>
      <c r="G479" s="11">
        <v>1.9691666670000001</v>
      </c>
      <c r="H479" s="11">
        <f>SUM(G$2:G479)</f>
        <v>760.3594213899994</v>
      </c>
      <c r="I479" s="11">
        <v>3</v>
      </c>
      <c r="J479" s="19">
        <f t="shared" si="54"/>
        <v>3025.5915999999979</v>
      </c>
      <c r="K479" s="27">
        <v>11.142799999999996</v>
      </c>
      <c r="L479" s="27">
        <f t="shared" si="55"/>
        <v>0.42720000000000091</v>
      </c>
      <c r="M479" s="19">
        <f t="shared" si="50"/>
        <v>6.5681410351895027</v>
      </c>
      <c r="N479" s="28">
        <v>3.4580555560000001</v>
      </c>
      <c r="O479" s="19">
        <f>SUM(N$2:N479)</f>
        <v>764.4214060689992</v>
      </c>
      <c r="P479" s="28">
        <v>5</v>
      </c>
    </row>
    <row r="480" spans="1:16">
      <c r="A480">
        <v>478</v>
      </c>
      <c r="B480">
        <f t="shared" si="51"/>
        <v>7.9666666666666668</v>
      </c>
      <c r="C480">
        <f t="shared" si="52"/>
        <v>2468.0522999999971</v>
      </c>
      <c r="D480" s="12">
        <v>6.3236999999999997</v>
      </c>
      <c r="E480" s="9">
        <f t="shared" si="53"/>
        <v>-0.26700000000000035</v>
      </c>
      <c r="F480">
        <f t="shared" si="49"/>
        <v>-0.88093237808192659</v>
      </c>
      <c r="G480" s="11">
        <v>0.98027799999999998</v>
      </c>
      <c r="H480" s="11">
        <f>SUM(G$2:G480)</f>
        <v>761.3396993899994</v>
      </c>
      <c r="I480" s="11">
        <v>0</v>
      </c>
      <c r="J480" s="19">
        <f t="shared" si="54"/>
        <v>3037.1615999999981</v>
      </c>
      <c r="K480" s="27">
        <v>11.569999999999997</v>
      </c>
      <c r="L480" s="27">
        <f t="shared" si="55"/>
        <v>0.21360000000000134</v>
      </c>
      <c r="M480" s="19">
        <f t="shared" si="50"/>
        <v>4.3926837993859502</v>
      </c>
      <c r="N480" s="28">
        <v>2.6897222219999999</v>
      </c>
      <c r="O480" s="19">
        <f>SUM(N$2:N480)</f>
        <v>767.1111282909992</v>
      </c>
      <c r="P480" s="28">
        <v>10</v>
      </c>
    </row>
    <row r="481" spans="1:16">
      <c r="A481">
        <v>479</v>
      </c>
      <c r="B481">
        <f t="shared" si="51"/>
        <v>7.9833333333333334</v>
      </c>
      <c r="C481">
        <f t="shared" si="52"/>
        <v>2474.1089999999972</v>
      </c>
      <c r="D481" s="12">
        <v>6.0566999999999993</v>
      </c>
      <c r="E481" s="9">
        <f t="shared" si="53"/>
        <v>-1.3181999999999992</v>
      </c>
      <c r="F481">
        <f t="shared" si="49"/>
        <v>-7.2193977696486344</v>
      </c>
      <c r="G481" s="11">
        <v>0.98027799999999998</v>
      </c>
      <c r="H481" s="11">
        <f>SUM(G$2:G481)</f>
        <v>762.31997738999939</v>
      </c>
      <c r="I481" s="11">
        <v>0</v>
      </c>
      <c r="J481" s="19">
        <f t="shared" si="54"/>
        <v>3048.9451999999983</v>
      </c>
      <c r="K481" s="27">
        <v>11.783599999999998</v>
      </c>
      <c r="L481" s="27">
        <f t="shared" si="55"/>
        <v>0.42719999999999914</v>
      </c>
      <c r="M481" s="19">
        <f t="shared" si="50"/>
        <v>7.0137410775655908</v>
      </c>
      <c r="N481" s="28">
        <v>3.4508333329999998</v>
      </c>
      <c r="O481" s="19">
        <f>SUM(N$2:N481)</f>
        <v>770.5619616239992</v>
      </c>
      <c r="P481" s="28">
        <v>11</v>
      </c>
    </row>
    <row r="482" spans="1:16">
      <c r="A482">
        <v>480</v>
      </c>
      <c r="B482">
        <f t="shared" si="51"/>
        <v>8</v>
      </c>
      <c r="C482">
        <f t="shared" si="52"/>
        <v>2478.8474999999971</v>
      </c>
      <c r="D482" s="12">
        <v>4.7385000000000002</v>
      </c>
      <c r="E482" s="9">
        <f t="shared" si="53"/>
        <v>-0.15599999999999969</v>
      </c>
      <c r="F482">
        <f t="shared" si="49"/>
        <v>-0.1719732268038833</v>
      </c>
      <c r="G482" s="11">
        <v>0.98027799999999998</v>
      </c>
      <c r="H482" s="11">
        <f>SUM(G$2:G482)</f>
        <v>763.30025538999939</v>
      </c>
      <c r="I482" s="11">
        <v>0</v>
      </c>
      <c r="J482" s="19">
        <f t="shared" si="54"/>
        <v>3061.1559999999981</v>
      </c>
      <c r="K482" s="27">
        <v>12.210799999999997</v>
      </c>
      <c r="L482" s="27">
        <f t="shared" si="55"/>
        <v>0</v>
      </c>
      <c r="M482" s="19">
        <f t="shared" si="50"/>
        <v>2.1003110419314641</v>
      </c>
      <c r="N482" s="28">
        <v>2.2083333330000001</v>
      </c>
      <c r="O482" s="19">
        <f>SUM(N$2:N482)</f>
        <v>772.77029495699924</v>
      </c>
      <c r="P482" s="28">
        <v>9</v>
      </c>
    </row>
    <row r="483" spans="1:16">
      <c r="A483">
        <v>481</v>
      </c>
      <c r="B483">
        <f t="shared" si="51"/>
        <v>8.0166666666666675</v>
      </c>
      <c r="C483">
        <f t="shared" si="52"/>
        <v>2483.4299999999971</v>
      </c>
      <c r="D483" s="12">
        <v>4.5825000000000005</v>
      </c>
      <c r="E483" s="9">
        <f t="shared" si="53"/>
        <v>0.6155999999999997</v>
      </c>
      <c r="F483">
        <f t="shared" si="49"/>
        <v>3.3663584838290874</v>
      </c>
      <c r="G483" s="11">
        <v>2.7366666670000002</v>
      </c>
      <c r="H483" s="11">
        <f>SUM(G$2:G483)</f>
        <v>766.0369220569994</v>
      </c>
      <c r="I483" s="11">
        <v>4</v>
      </c>
      <c r="J483" s="19">
        <f t="shared" si="54"/>
        <v>3073.366799999998</v>
      </c>
      <c r="K483" s="27">
        <v>12.210799999999997</v>
      </c>
      <c r="L483" s="27">
        <f t="shared" si="55"/>
        <v>7.120000000000104E-2</v>
      </c>
      <c r="M483" s="19">
        <f t="shared" si="50"/>
        <v>2.9697200019314764</v>
      </c>
      <c r="N483" s="28">
        <v>2.2083333330000001</v>
      </c>
      <c r="O483" s="19">
        <f>SUM(N$2:N483)</f>
        <v>774.97862828999928</v>
      </c>
      <c r="P483" s="28">
        <v>9</v>
      </c>
    </row>
    <row r="484" spans="1:16">
      <c r="A484">
        <v>482</v>
      </c>
      <c r="B484">
        <f t="shared" si="51"/>
        <v>8.0333333333333332</v>
      </c>
      <c r="C484">
        <f t="shared" si="52"/>
        <v>2488.6280999999972</v>
      </c>
      <c r="D484" s="12">
        <v>5.1981000000000002</v>
      </c>
      <c r="E484" s="9">
        <f t="shared" si="53"/>
        <v>-0.54000000000000092</v>
      </c>
      <c r="F484">
        <f t="shared" si="49"/>
        <v>-2.173583342263492</v>
      </c>
      <c r="G484" s="11">
        <v>0.98027799999999998</v>
      </c>
      <c r="H484" s="11">
        <f>SUM(G$2:G484)</f>
        <v>767.0172000569994</v>
      </c>
      <c r="I484" s="11">
        <v>0</v>
      </c>
      <c r="J484" s="19">
        <f t="shared" si="54"/>
        <v>3085.6487999999981</v>
      </c>
      <c r="K484" s="27">
        <v>12.281999999999998</v>
      </c>
      <c r="L484" s="27">
        <f t="shared" si="55"/>
        <v>7.1199999999999264E-2</v>
      </c>
      <c r="M484" s="19">
        <f t="shared" si="50"/>
        <v>2.9953535448192712</v>
      </c>
      <c r="N484" s="28">
        <v>2.2083333330000001</v>
      </c>
      <c r="O484" s="19">
        <f>SUM(N$2:N484)</f>
        <v>777.18696162299932</v>
      </c>
      <c r="P484" s="28">
        <v>9</v>
      </c>
    </row>
    <row r="485" spans="1:16">
      <c r="A485">
        <v>483</v>
      </c>
      <c r="B485">
        <f t="shared" si="51"/>
        <v>8.0500000000000007</v>
      </c>
      <c r="C485">
        <f t="shared" si="52"/>
        <v>2493.2861999999973</v>
      </c>
      <c r="D485" s="12">
        <v>4.6580999999999992</v>
      </c>
      <c r="E485" s="9">
        <f t="shared" si="53"/>
        <v>-0.33479999999999954</v>
      </c>
      <c r="F485">
        <f t="shared" si="49"/>
        <v>-1.0036026064219805</v>
      </c>
      <c r="G485" s="11">
        <v>0.98027799999999998</v>
      </c>
      <c r="H485" s="11">
        <f>SUM(G$2:G485)</f>
        <v>767.9974780569994</v>
      </c>
      <c r="I485" s="11">
        <v>0</v>
      </c>
      <c r="J485" s="19">
        <f t="shared" si="54"/>
        <v>3098.0019999999981</v>
      </c>
      <c r="K485" s="27">
        <v>12.353199999999998</v>
      </c>
      <c r="L485" s="27">
        <f t="shared" si="55"/>
        <v>0</v>
      </c>
      <c r="M485" s="19">
        <f t="shared" si="50"/>
        <v>2.1415773965596481</v>
      </c>
      <c r="N485" s="28">
        <v>2.2083333330000001</v>
      </c>
      <c r="O485" s="19">
        <f>SUM(N$2:N485)</f>
        <v>779.39529495599936</v>
      </c>
      <c r="P485" s="28">
        <v>9</v>
      </c>
    </row>
    <row r="486" spans="1:16">
      <c r="A486">
        <v>484</v>
      </c>
      <c r="B486">
        <f t="shared" si="51"/>
        <v>8.0666666666666664</v>
      </c>
      <c r="C486">
        <f t="shared" si="52"/>
        <v>2497.6094999999973</v>
      </c>
      <c r="D486" s="12">
        <v>4.3232999999999997</v>
      </c>
      <c r="E486" s="9">
        <f t="shared" si="53"/>
        <v>-0.96720000000000006</v>
      </c>
      <c r="F486">
        <f t="shared" si="49"/>
        <v>-3.6718129045330192</v>
      </c>
      <c r="G486" s="11">
        <v>0.98027799999999998</v>
      </c>
      <c r="H486" s="11">
        <f>SUM(G$2:G486)</f>
        <v>768.9777560569994</v>
      </c>
      <c r="I486" s="11">
        <v>0</v>
      </c>
      <c r="J486" s="19">
        <f t="shared" si="54"/>
        <v>3110.3551999999981</v>
      </c>
      <c r="K486" s="27">
        <v>12.353199999999998</v>
      </c>
      <c r="L486" s="27">
        <f t="shared" si="55"/>
        <v>0.42720000000000091</v>
      </c>
      <c r="M486" s="19">
        <f t="shared" si="50"/>
        <v>7.4188644365596588</v>
      </c>
      <c r="N486" s="28">
        <v>3.4508333329999998</v>
      </c>
      <c r="O486" s="19">
        <f>SUM(N$2:N486)</f>
        <v>782.84612828899935</v>
      </c>
      <c r="P486" s="28">
        <v>11</v>
      </c>
    </row>
    <row r="487" spans="1:16">
      <c r="A487">
        <v>485</v>
      </c>
      <c r="B487">
        <f t="shared" si="51"/>
        <v>8.0833333333333339</v>
      </c>
      <c r="C487">
        <f t="shared" si="52"/>
        <v>2500.9655999999973</v>
      </c>
      <c r="D487" s="12">
        <v>3.3560999999999996</v>
      </c>
      <c r="E487" s="9">
        <f t="shared" si="53"/>
        <v>0.46379999999999955</v>
      </c>
      <c r="F487">
        <f t="shared" si="49"/>
        <v>1.9395205210468023</v>
      </c>
      <c r="G487" s="11">
        <v>1.9691666670000001</v>
      </c>
      <c r="H487" s="11">
        <f>SUM(G$2:G487)</f>
        <v>770.94692272399936</v>
      </c>
      <c r="I487" s="11">
        <v>3</v>
      </c>
      <c r="J487" s="19">
        <f t="shared" si="54"/>
        <v>3123.1355999999982</v>
      </c>
      <c r="K487" s="27">
        <v>12.780399999999998</v>
      </c>
      <c r="L487" s="27">
        <f t="shared" si="55"/>
        <v>0.35599999999999987</v>
      </c>
      <c r="M487" s="19">
        <f t="shared" si="50"/>
        <v>6.8185548258479791</v>
      </c>
      <c r="N487" s="28">
        <v>3.4508333329999998</v>
      </c>
      <c r="O487" s="19">
        <f>SUM(N$2:N487)</f>
        <v>786.29696162199934</v>
      </c>
      <c r="P487" s="28">
        <v>11</v>
      </c>
    </row>
    <row r="488" spans="1:16">
      <c r="A488">
        <v>486</v>
      </c>
      <c r="B488">
        <f t="shared" si="51"/>
        <v>8.1</v>
      </c>
      <c r="C488">
        <f t="shared" si="52"/>
        <v>2504.7854999999972</v>
      </c>
      <c r="D488" s="12">
        <v>3.8198999999999992</v>
      </c>
      <c r="E488" s="9">
        <f t="shared" si="53"/>
        <v>2.8800000000000381E-2</v>
      </c>
      <c r="F488">
        <f t="shared" si="49"/>
        <v>0.55253079066964261</v>
      </c>
      <c r="G488" s="11">
        <v>1.9691666670000001</v>
      </c>
      <c r="H488" s="11">
        <f>SUM(G$2:G488)</f>
        <v>772.91608939099933</v>
      </c>
      <c r="I488" s="11">
        <v>3</v>
      </c>
      <c r="J488" s="19">
        <f t="shared" si="54"/>
        <v>3136.2719999999981</v>
      </c>
      <c r="K488" s="27">
        <v>13.136399999999998</v>
      </c>
      <c r="L488" s="27">
        <f t="shared" si="55"/>
        <v>0.35599999999999987</v>
      </c>
      <c r="M488" s="19">
        <f t="shared" si="50"/>
        <v>7.0551846825000881</v>
      </c>
      <c r="N488" s="28">
        <v>3.4508333329999998</v>
      </c>
      <c r="O488" s="19">
        <f>SUM(N$2:N488)</f>
        <v>789.74779495499934</v>
      </c>
      <c r="P488" s="28">
        <v>11</v>
      </c>
    </row>
    <row r="489" spans="1:16">
      <c r="A489">
        <v>487</v>
      </c>
      <c r="B489">
        <f t="shared" si="51"/>
        <v>8.1166666666666671</v>
      </c>
      <c r="C489">
        <f t="shared" si="52"/>
        <v>2508.6341999999972</v>
      </c>
      <c r="D489" s="12">
        <v>3.8486999999999996</v>
      </c>
      <c r="E489" s="9">
        <f t="shared" si="53"/>
        <v>-0.74940000000000007</v>
      </c>
      <c r="F489">
        <f t="shared" si="49"/>
        <v>-2.4379286188404641</v>
      </c>
      <c r="G489" s="11">
        <v>0.98027799999999998</v>
      </c>
      <c r="H489" s="11">
        <f>SUM(G$2:G489)</f>
        <v>773.89636739099933</v>
      </c>
      <c r="I489" s="11">
        <v>0</v>
      </c>
      <c r="J489" s="19">
        <f t="shared" si="54"/>
        <v>3149.7643999999982</v>
      </c>
      <c r="K489" s="27">
        <v>13.492399999999998</v>
      </c>
      <c r="L489" s="27">
        <f t="shared" si="55"/>
        <v>-0.1424000000000003</v>
      </c>
      <c r="M489" s="19">
        <f t="shared" si="50"/>
        <v>0.57087249122961581</v>
      </c>
      <c r="N489" s="28">
        <v>0.98027799999999998</v>
      </c>
      <c r="O489" s="19">
        <f>SUM(N$2:N489)</f>
        <v>790.72807295499933</v>
      </c>
      <c r="P489" s="28">
        <v>0</v>
      </c>
    </row>
    <row r="490" spans="1:16">
      <c r="A490">
        <v>488</v>
      </c>
      <c r="B490">
        <f t="shared" si="51"/>
        <v>8.1333333333333329</v>
      </c>
      <c r="C490">
        <f t="shared" si="52"/>
        <v>2511.7334999999971</v>
      </c>
      <c r="D490" s="12">
        <v>3.0992999999999995</v>
      </c>
      <c r="E490" s="9">
        <f t="shared" si="53"/>
        <v>3.1066000000000003</v>
      </c>
      <c r="F490">
        <f t="shared" si="49"/>
        <v>9.9791549472650356</v>
      </c>
      <c r="G490" s="11">
        <v>4.1236111109999998</v>
      </c>
      <c r="H490" s="11">
        <f>SUM(G$2:G490)</f>
        <v>778.01997850199928</v>
      </c>
      <c r="I490" s="11">
        <v>6</v>
      </c>
      <c r="J490" s="19">
        <f t="shared" si="54"/>
        <v>3163.1143999999981</v>
      </c>
      <c r="K490" s="27">
        <v>13.349999999999998</v>
      </c>
      <c r="L490" s="27">
        <f t="shared" si="55"/>
        <v>-7.1199999999999264E-2</v>
      </c>
      <c r="M490" s="19">
        <f t="shared" si="50"/>
        <v>1.4957984798681636</v>
      </c>
      <c r="N490" s="28">
        <v>0.98027799999999998</v>
      </c>
      <c r="O490" s="19">
        <f>SUM(N$2:N490)</f>
        <v>791.70835095499933</v>
      </c>
      <c r="P490" s="28">
        <v>0</v>
      </c>
    </row>
    <row r="491" spans="1:16">
      <c r="A491">
        <v>489</v>
      </c>
      <c r="B491">
        <f t="shared" si="51"/>
        <v>8.15</v>
      </c>
      <c r="C491">
        <f t="shared" si="52"/>
        <v>2517.939399999997</v>
      </c>
      <c r="D491" s="12">
        <v>6.2058999999999997</v>
      </c>
      <c r="E491" s="9">
        <f t="shared" si="53"/>
        <v>-0.52479999999999905</v>
      </c>
      <c r="F491">
        <f t="shared" si="49"/>
        <v>-2.4684434620004398</v>
      </c>
      <c r="G491" s="11">
        <v>0.98027799999999998</v>
      </c>
      <c r="H491" s="11">
        <f>SUM(G$2:G491)</f>
        <v>779.00025650199927</v>
      </c>
      <c r="I491" s="11">
        <v>0</v>
      </c>
      <c r="J491" s="19">
        <f t="shared" si="54"/>
        <v>3176.3931999999982</v>
      </c>
      <c r="K491" s="27">
        <v>13.278799999999999</v>
      </c>
      <c r="L491" s="27">
        <f t="shared" si="55"/>
        <v>0.28480000000000061</v>
      </c>
      <c r="M491" s="19">
        <f t="shared" si="50"/>
        <v>6.2054086474248011</v>
      </c>
      <c r="N491" s="28">
        <v>3.4508333329999998</v>
      </c>
      <c r="O491" s="19">
        <f>SUM(N$2:N491)</f>
        <v>795.15918428799932</v>
      </c>
      <c r="P491" s="28">
        <v>11</v>
      </c>
    </row>
    <row r="492" spans="1:16">
      <c r="A492">
        <v>490</v>
      </c>
      <c r="B492">
        <f t="shared" si="51"/>
        <v>8.1666666666666661</v>
      </c>
      <c r="C492">
        <f t="shared" si="52"/>
        <v>2523.6204999999968</v>
      </c>
      <c r="D492" s="12">
        <v>5.6811000000000007</v>
      </c>
      <c r="E492" s="9">
        <f t="shared" si="53"/>
        <v>-1.7392000000000007</v>
      </c>
      <c r="F492">
        <f t="shared" si="49"/>
        <v>-9.1746677594272601</v>
      </c>
      <c r="G492" s="11">
        <v>0.98027799999999998</v>
      </c>
      <c r="H492" s="11">
        <f>SUM(G$2:G492)</f>
        <v>779.98053450199927</v>
      </c>
      <c r="I492" s="11">
        <v>0</v>
      </c>
      <c r="J492" s="19">
        <f t="shared" si="54"/>
        <v>3189.9567999999981</v>
      </c>
      <c r="K492" s="27">
        <v>13.563599999999999</v>
      </c>
      <c r="L492" s="27">
        <f t="shared" si="55"/>
        <v>-7.120000000000104E-2</v>
      </c>
      <c r="M492" s="19">
        <f t="shared" si="50"/>
        <v>1.5496230727528024</v>
      </c>
      <c r="N492" s="28">
        <v>0.98027799999999998</v>
      </c>
      <c r="O492" s="19">
        <f>SUM(N$2:N492)</f>
        <v>796.13946228799932</v>
      </c>
      <c r="P492" s="28">
        <v>0</v>
      </c>
    </row>
    <row r="493" spans="1:16">
      <c r="A493">
        <v>491</v>
      </c>
      <c r="B493">
        <f t="shared" si="51"/>
        <v>8.1833333333333336</v>
      </c>
      <c r="C493">
        <f t="shared" si="52"/>
        <v>2527.5623999999966</v>
      </c>
      <c r="D493" s="12">
        <v>3.9419</v>
      </c>
      <c r="E493" s="9">
        <f t="shared" si="53"/>
        <v>-1.9470000000000001</v>
      </c>
      <c r="F493">
        <f t="shared" si="49"/>
        <v>-7.2163342879737042</v>
      </c>
      <c r="G493" s="11">
        <v>0.98027799999999998</v>
      </c>
      <c r="H493" s="11">
        <f>SUM(G$2:G493)</f>
        <v>780.96081250199927</v>
      </c>
      <c r="I493" s="11">
        <v>0</v>
      </c>
      <c r="J493" s="19">
        <f t="shared" si="54"/>
        <v>3203.4491999999982</v>
      </c>
      <c r="K493" s="27">
        <v>13.492399999999998</v>
      </c>
      <c r="L493" s="27">
        <f t="shared" si="55"/>
        <v>-0.28479999999999883</v>
      </c>
      <c r="M493" s="19">
        <f t="shared" si="50"/>
        <v>-1.3504452687703641</v>
      </c>
      <c r="N493" s="28">
        <v>0.98027799999999998</v>
      </c>
      <c r="O493" s="19">
        <f>SUM(N$2:N493)</f>
        <v>797.11974028799932</v>
      </c>
      <c r="P493" s="28">
        <v>0</v>
      </c>
    </row>
    <row r="494" spans="1:16">
      <c r="A494">
        <v>492</v>
      </c>
      <c r="B494">
        <f t="shared" si="51"/>
        <v>8.1999999999999993</v>
      </c>
      <c r="C494">
        <f t="shared" si="52"/>
        <v>2529.5572999999968</v>
      </c>
      <c r="D494" s="12">
        <v>1.9948999999999999</v>
      </c>
      <c r="E494" s="9">
        <f t="shared" si="53"/>
        <v>0.95700000000000029</v>
      </c>
      <c r="F494">
        <f t="shared" si="49"/>
        <v>2.12824018638393</v>
      </c>
      <c r="G494" s="11">
        <v>1.9691666670000001</v>
      </c>
      <c r="H494" s="11">
        <f>SUM(G$2:G494)</f>
        <v>782.92997916899924</v>
      </c>
      <c r="I494" s="11">
        <v>3</v>
      </c>
      <c r="J494" s="19">
        <f t="shared" si="54"/>
        <v>3216.6567999999984</v>
      </c>
      <c r="K494" s="27">
        <v>13.207599999999999</v>
      </c>
      <c r="L494" s="27">
        <f t="shared" si="55"/>
        <v>7.1199999999999264E-2</v>
      </c>
      <c r="M494" s="19">
        <f t="shared" si="50"/>
        <v>3.3414237020696107</v>
      </c>
      <c r="N494" s="28">
        <v>2.6897222219999999</v>
      </c>
      <c r="O494" s="19">
        <f>SUM(N$2:N494)</f>
        <v>799.80946250999932</v>
      </c>
      <c r="P494" s="28">
        <v>10</v>
      </c>
    </row>
    <row r="495" spans="1:16">
      <c r="A495">
        <v>493</v>
      </c>
      <c r="B495">
        <f t="shared" si="51"/>
        <v>8.2166666666666668</v>
      </c>
      <c r="C495">
        <f t="shared" si="52"/>
        <v>2532.5091999999968</v>
      </c>
      <c r="D495" s="12">
        <v>2.9519000000000002</v>
      </c>
      <c r="E495" s="9">
        <f t="shared" si="53"/>
        <v>-1.9818000000000002</v>
      </c>
      <c r="F495">
        <f t="shared" si="49"/>
        <v>-5.5173588092042065</v>
      </c>
      <c r="G495" s="11">
        <v>0.98027799999999998</v>
      </c>
      <c r="H495" s="11">
        <f>SUM(G$2:G495)</f>
        <v>783.91025716899924</v>
      </c>
      <c r="I495" s="11">
        <v>0</v>
      </c>
      <c r="J495" s="19">
        <f t="shared" si="54"/>
        <v>3229.9355999999984</v>
      </c>
      <c r="K495" s="27">
        <v>13.278799999999999</v>
      </c>
      <c r="L495" s="27">
        <f t="shared" si="55"/>
        <v>-0.35599999999999987</v>
      </c>
      <c r="M495" s="19">
        <f t="shared" si="50"/>
        <v>-2.3036463925752044</v>
      </c>
      <c r="N495" s="28">
        <v>0.98027799999999998</v>
      </c>
      <c r="O495" s="19">
        <f>SUM(N$2:N495)</f>
        <v>800.78974050999932</v>
      </c>
      <c r="P495" s="28">
        <v>0</v>
      </c>
    </row>
    <row r="496" spans="1:16">
      <c r="A496">
        <v>494</v>
      </c>
      <c r="B496">
        <f t="shared" si="51"/>
        <v>8.2333333333333325</v>
      </c>
      <c r="C496">
        <f t="shared" si="52"/>
        <v>2533.4792999999968</v>
      </c>
      <c r="D496" s="12">
        <v>0.97010000000000007</v>
      </c>
      <c r="E496" s="9">
        <f t="shared" si="53"/>
        <v>-0.58740000000000014</v>
      </c>
      <c r="F496">
        <f t="shared" si="49"/>
        <v>-0.46560790836487026</v>
      </c>
      <c r="G496" s="11">
        <v>0.98027799999999998</v>
      </c>
      <c r="H496" s="11">
        <f>SUM(G$2:G496)</f>
        <v>784.89053516899924</v>
      </c>
      <c r="I496" s="11">
        <v>0</v>
      </c>
      <c r="J496" s="19">
        <f t="shared" si="54"/>
        <v>3242.8583999999983</v>
      </c>
      <c r="K496" s="27">
        <v>12.922799999999999</v>
      </c>
      <c r="L496" s="27">
        <f t="shared" si="55"/>
        <v>-0.21360000000000134</v>
      </c>
      <c r="M496" s="19">
        <f t="shared" si="50"/>
        <v>-0.44805475452011922</v>
      </c>
      <c r="N496" s="28">
        <v>0.98027799999999998</v>
      </c>
      <c r="O496" s="19">
        <f>SUM(N$2:N496)</f>
        <v>801.77001850999932</v>
      </c>
      <c r="P496" s="28">
        <v>0</v>
      </c>
    </row>
    <row r="497" spans="1:16">
      <c r="A497">
        <v>495</v>
      </c>
      <c r="B497">
        <f t="shared" si="51"/>
        <v>8.25</v>
      </c>
      <c r="C497">
        <f t="shared" si="52"/>
        <v>2533.8619999999969</v>
      </c>
      <c r="D497" s="12">
        <v>0.38269999999999998</v>
      </c>
      <c r="E497" s="9">
        <f t="shared" si="53"/>
        <v>-0.38269999999999998</v>
      </c>
      <c r="F497">
        <f t="shared" si="49"/>
        <v>-0.10574707112647641</v>
      </c>
      <c r="G497" s="11">
        <v>0.98027799999999998</v>
      </c>
      <c r="H497" s="11">
        <f>SUM(G$2:G497)</f>
        <v>785.87081316899923</v>
      </c>
      <c r="I497" s="11">
        <v>0</v>
      </c>
      <c r="J497" s="19">
        <f t="shared" si="54"/>
        <v>3255.567599999998</v>
      </c>
      <c r="K497" s="27">
        <v>12.709199999999997</v>
      </c>
      <c r="L497" s="27">
        <f t="shared" si="55"/>
        <v>-0.1424000000000003</v>
      </c>
      <c r="M497" s="19">
        <f t="shared" si="50"/>
        <v>0.43739605363884621</v>
      </c>
      <c r="N497" s="28">
        <v>0.98027799999999998</v>
      </c>
      <c r="O497" s="19">
        <f>SUM(N$2:N497)</f>
        <v>802.75029650999932</v>
      </c>
      <c r="P497" s="28">
        <v>0</v>
      </c>
    </row>
    <row r="498" spans="1:16">
      <c r="A498">
        <v>496</v>
      </c>
      <c r="B498">
        <f t="shared" si="51"/>
        <v>8.2666666666666675</v>
      </c>
      <c r="C498">
        <f t="shared" si="52"/>
        <v>2533.8619999999969</v>
      </c>
      <c r="D498" s="12">
        <v>0</v>
      </c>
      <c r="E498" s="9">
        <f t="shared" si="53"/>
        <v>0</v>
      </c>
      <c r="F498">
        <f t="shared" si="49"/>
        <v>0</v>
      </c>
      <c r="G498" s="11">
        <v>0.90694399999999997</v>
      </c>
      <c r="H498" s="11">
        <f>SUM(G$2:G498)</f>
        <v>786.77775716899919</v>
      </c>
      <c r="I498" s="11">
        <v>1</v>
      </c>
      <c r="J498" s="19">
        <f t="shared" si="54"/>
        <v>3268.1343999999981</v>
      </c>
      <c r="K498" s="27">
        <v>12.566799999999997</v>
      </c>
      <c r="L498" s="27">
        <f t="shared" si="55"/>
        <v>-0.42719999999999914</v>
      </c>
      <c r="M498" s="19">
        <f t="shared" si="50"/>
        <v>-3.1640167020784733</v>
      </c>
      <c r="N498" s="28">
        <v>0.98027799999999998</v>
      </c>
      <c r="O498" s="19">
        <f>SUM(N$2:N498)</f>
        <v>803.73057450999931</v>
      </c>
      <c r="P498" s="28">
        <v>0</v>
      </c>
    </row>
    <row r="499" spans="1:16">
      <c r="A499">
        <v>497</v>
      </c>
      <c r="B499">
        <f t="shared" si="51"/>
        <v>8.2833333333333332</v>
      </c>
      <c r="C499">
        <f t="shared" si="52"/>
        <v>2533.8619999999969</v>
      </c>
      <c r="D499" s="12">
        <v>0</v>
      </c>
      <c r="E499" s="9">
        <f t="shared" si="53"/>
        <v>0</v>
      </c>
      <c r="F499">
        <f t="shared" si="49"/>
        <v>0</v>
      </c>
      <c r="G499" s="11">
        <v>0.90694399999999997</v>
      </c>
      <c r="H499" s="11">
        <f>SUM(G$2:G499)</f>
        <v>787.68470116899914</v>
      </c>
      <c r="I499" s="11">
        <v>1</v>
      </c>
      <c r="J499" s="19">
        <f t="shared" si="54"/>
        <v>3280.2739999999981</v>
      </c>
      <c r="K499" s="27">
        <v>12.139599999999998</v>
      </c>
      <c r="L499" s="27">
        <f t="shared" si="55"/>
        <v>0.21359999999999957</v>
      </c>
      <c r="M499" s="19">
        <f t="shared" si="50"/>
        <v>4.6729029265936477</v>
      </c>
      <c r="N499" s="28">
        <v>2.6897222219999999</v>
      </c>
      <c r="O499" s="19">
        <f>SUM(N$2:N499)</f>
        <v>806.42029673199931</v>
      </c>
      <c r="P499" s="28">
        <v>10</v>
      </c>
    </row>
    <row r="500" spans="1:16">
      <c r="A500">
        <v>498</v>
      </c>
      <c r="B500">
        <f t="shared" si="51"/>
        <v>8.3000000000000007</v>
      </c>
      <c r="C500">
        <f t="shared" si="52"/>
        <v>2533.8619999999969</v>
      </c>
      <c r="D500" s="12">
        <v>0</v>
      </c>
      <c r="E500" s="9">
        <f t="shared" si="53"/>
        <v>0</v>
      </c>
      <c r="F500">
        <f t="shared" si="49"/>
        <v>0</v>
      </c>
      <c r="G500" s="11">
        <v>0.90694399999999997</v>
      </c>
      <c r="H500" s="11">
        <f>SUM(G$2:G500)</f>
        <v>788.59164516899909</v>
      </c>
      <c r="I500" s="11">
        <v>1</v>
      </c>
      <c r="J500" s="19">
        <f t="shared" si="54"/>
        <v>3292.6271999999981</v>
      </c>
      <c r="K500" s="27">
        <v>12.353199999999998</v>
      </c>
      <c r="L500" s="27">
        <f t="shared" si="55"/>
        <v>0</v>
      </c>
      <c r="M500" s="19">
        <f t="shared" si="50"/>
        <v>2.1415773965596481</v>
      </c>
      <c r="N500" s="28">
        <v>2.2083333330000001</v>
      </c>
      <c r="O500" s="19">
        <f>SUM(N$2:N500)</f>
        <v>808.62863006499936</v>
      </c>
      <c r="P500" s="28">
        <v>9</v>
      </c>
    </row>
    <row r="501" spans="1:16">
      <c r="A501">
        <v>499</v>
      </c>
      <c r="B501">
        <f t="shared" si="51"/>
        <v>8.3166666666666664</v>
      </c>
      <c r="C501">
        <f t="shared" si="52"/>
        <v>2533.8619999999969</v>
      </c>
      <c r="D501" s="12">
        <v>0</v>
      </c>
      <c r="E501" s="9">
        <f t="shared" si="53"/>
        <v>0</v>
      </c>
      <c r="F501">
        <f t="shared" si="49"/>
        <v>0</v>
      </c>
      <c r="G501" s="11">
        <v>0.90694399999999997</v>
      </c>
      <c r="H501" s="11">
        <f>SUM(G$2:G501)</f>
        <v>789.49858916899905</v>
      </c>
      <c r="I501" s="11">
        <v>1</v>
      </c>
      <c r="J501" s="19">
        <f t="shared" si="54"/>
        <v>3304.9803999999981</v>
      </c>
      <c r="K501" s="27">
        <v>12.353199999999998</v>
      </c>
      <c r="L501" s="27">
        <f t="shared" si="55"/>
        <v>-0.21359999999999957</v>
      </c>
      <c r="M501" s="19">
        <f t="shared" si="50"/>
        <v>-0.49706612344034573</v>
      </c>
      <c r="N501" s="28">
        <v>0.98027799999999998</v>
      </c>
      <c r="O501" s="19">
        <f>SUM(N$2:N501)</f>
        <v>809.60890806499935</v>
      </c>
      <c r="P501" s="28">
        <v>0</v>
      </c>
    </row>
    <row r="502" spans="1:16">
      <c r="A502">
        <v>500</v>
      </c>
      <c r="B502">
        <f t="shared" si="51"/>
        <v>8.3333333333333339</v>
      </c>
      <c r="C502">
        <f t="shared" si="52"/>
        <v>2533.8619999999969</v>
      </c>
      <c r="D502" s="12">
        <v>0</v>
      </c>
      <c r="E502" s="9">
        <f t="shared" si="53"/>
        <v>0</v>
      </c>
      <c r="F502">
        <f t="shared" si="49"/>
        <v>0</v>
      </c>
      <c r="G502" s="11">
        <v>0.90694399999999997</v>
      </c>
      <c r="H502" s="11">
        <f>SUM(G$2:G502)</f>
        <v>790.405533168999</v>
      </c>
      <c r="I502" s="11">
        <v>1</v>
      </c>
      <c r="J502" s="19">
        <f t="shared" si="54"/>
        <v>3317.1199999999981</v>
      </c>
      <c r="K502" s="27">
        <v>12.139599999999998</v>
      </c>
      <c r="L502" s="27">
        <f t="shared" si="55"/>
        <v>-0.99999999999999822</v>
      </c>
      <c r="M502" s="19">
        <f t="shared" si="50"/>
        <v>-10.059715633406324</v>
      </c>
      <c r="N502" s="28">
        <v>0.98027799999999998</v>
      </c>
      <c r="O502" s="19">
        <f>SUM(N$2:N502)</f>
        <v>810.58918606499935</v>
      </c>
      <c r="P502" s="28">
        <v>0</v>
      </c>
    </row>
    <row r="503" spans="1:16">
      <c r="A503">
        <v>501</v>
      </c>
      <c r="B503">
        <f t="shared" si="51"/>
        <v>8.35</v>
      </c>
      <c r="C503">
        <f t="shared" si="52"/>
        <v>2533.8619999999969</v>
      </c>
      <c r="D503" s="12">
        <v>0</v>
      </c>
      <c r="E503" s="9">
        <f t="shared" si="53"/>
        <v>0</v>
      </c>
      <c r="F503">
        <f t="shared" si="49"/>
        <v>0</v>
      </c>
      <c r="G503" s="11">
        <v>0.90694399999999997</v>
      </c>
      <c r="H503" s="11">
        <f>SUM(G$2:G503)</f>
        <v>791.31247716899895</v>
      </c>
      <c r="I503" s="11">
        <v>1</v>
      </c>
      <c r="J503" s="19">
        <f t="shared" si="54"/>
        <v>3328.259599999998</v>
      </c>
      <c r="K503" s="27">
        <v>11.1396</v>
      </c>
      <c r="L503" s="27">
        <f t="shared" si="55"/>
        <v>-2.3222000000000005</v>
      </c>
      <c r="M503" s="19">
        <f t="shared" si="50"/>
        <v>-24.061274251880217</v>
      </c>
      <c r="N503" s="28">
        <v>0.98027799999999998</v>
      </c>
      <c r="O503" s="19">
        <f>SUM(N$2:N503)</f>
        <v>811.56946406499935</v>
      </c>
      <c r="P503" s="28">
        <v>0</v>
      </c>
    </row>
    <row r="504" spans="1:16">
      <c r="A504">
        <v>502</v>
      </c>
      <c r="B504">
        <f t="shared" si="51"/>
        <v>8.3666666666666671</v>
      </c>
      <c r="C504">
        <f t="shared" si="52"/>
        <v>2533.8619999999969</v>
      </c>
      <c r="D504" s="12">
        <v>0</v>
      </c>
      <c r="E504" s="9">
        <f t="shared" si="53"/>
        <v>0</v>
      </c>
      <c r="F504">
        <f t="shared" si="49"/>
        <v>0</v>
      </c>
      <c r="G504" s="11">
        <v>0.90694399999999997</v>
      </c>
      <c r="H504" s="11">
        <f>SUM(G$2:G504)</f>
        <v>792.21942116899891</v>
      </c>
      <c r="I504" s="11">
        <v>1</v>
      </c>
      <c r="J504" s="19">
        <f t="shared" si="54"/>
        <v>3337.076999999998</v>
      </c>
      <c r="K504" s="27">
        <v>8.8173999999999992</v>
      </c>
      <c r="L504" s="27">
        <f t="shared" si="55"/>
        <v>-1.8244999999999996</v>
      </c>
      <c r="M504" s="19">
        <f t="shared" si="50"/>
        <v>-14.820774294481296</v>
      </c>
      <c r="N504" s="28">
        <v>0.98027799999999998</v>
      </c>
      <c r="O504" s="19">
        <f>SUM(N$2:N504)</f>
        <v>812.54974206499935</v>
      </c>
      <c r="P504" s="28">
        <v>0</v>
      </c>
    </row>
    <row r="505" spans="1:16">
      <c r="A505">
        <v>503</v>
      </c>
      <c r="B505">
        <f t="shared" si="51"/>
        <v>8.3833333333333329</v>
      </c>
      <c r="C505">
        <f t="shared" si="52"/>
        <v>2533.8619999999969</v>
      </c>
      <c r="D505" s="12">
        <v>0</v>
      </c>
      <c r="E505" s="9">
        <f t="shared" si="53"/>
        <v>0</v>
      </c>
      <c r="F505">
        <f t="shared" si="49"/>
        <v>0</v>
      </c>
      <c r="G505" s="11">
        <v>0.90694399999999997</v>
      </c>
      <c r="H505" s="11">
        <f>SUM(G$2:G505)</f>
        <v>793.12636516899886</v>
      </c>
      <c r="I505" s="11">
        <v>1</v>
      </c>
      <c r="J505" s="19">
        <f t="shared" si="54"/>
        <v>3344.0698999999981</v>
      </c>
      <c r="K505" s="27">
        <v>6.9928999999999997</v>
      </c>
      <c r="L505" s="27">
        <f t="shared" si="55"/>
        <v>-1.0648</v>
      </c>
      <c r="M505" s="19">
        <f t="shared" si="50"/>
        <v>-6.5260019573253549</v>
      </c>
      <c r="N505" s="28">
        <v>0.98027799999999998</v>
      </c>
      <c r="O505" s="19">
        <f>SUM(N$2:N505)</f>
        <v>813.53002006499935</v>
      </c>
      <c r="P505" s="28">
        <v>0</v>
      </c>
    </row>
    <row r="506" spans="1:16">
      <c r="A506">
        <v>504</v>
      </c>
      <c r="B506">
        <f t="shared" si="51"/>
        <v>8.4</v>
      </c>
      <c r="C506">
        <f t="shared" si="52"/>
        <v>2533.8619999999969</v>
      </c>
      <c r="D506" s="12">
        <v>0</v>
      </c>
      <c r="E506" s="9">
        <f t="shared" si="53"/>
        <v>0</v>
      </c>
      <c r="F506">
        <f t="shared" si="49"/>
        <v>0</v>
      </c>
      <c r="G506" s="11">
        <v>0.90694399999999997</v>
      </c>
      <c r="H506" s="11">
        <f>SUM(G$2:G506)</f>
        <v>794.03330916899881</v>
      </c>
      <c r="I506" s="11">
        <v>1</v>
      </c>
      <c r="J506" s="19">
        <f t="shared" si="54"/>
        <v>3349.9979999999982</v>
      </c>
      <c r="K506" s="27">
        <v>5.9280999999999997</v>
      </c>
      <c r="L506" s="27">
        <f t="shared" si="55"/>
        <v>3.8800000000000168E-2</v>
      </c>
      <c r="M506" s="19">
        <f t="shared" si="50"/>
        <v>0.97424610910090104</v>
      </c>
      <c r="N506" s="28">
        <v>1.9691666670000001</v>
      </c>
      <c r="O506" s="19">
        <f>SUM(N$2:N506)</f>
        <v>815.49918673199932</v>
      </c>
      <c r="P506" s="28">
        <v>3</v>
      </c>
    </row>
    <row r="507" spans="1:16">
      <c r="A507">
        <v>505</v>
      </c>
      <c r="B507">
        <f t="shared" si="51"/>
        <v>8.4166666666666661</v>
      </c>
      <c r="C507">
        <f t="shared" si="52"/>
        <v>2533.8619999999969</v>
      </c>
      <c r="D507" s="12">
        <v>0</v>
      </c>
      <c r="E507" s="9">
        <f t="shared" si="53"/>
        <v>0</v>
      </c>
      <c r="F507">
        <f t="shared" si="49"/>
        <v>0</v>
      </c>
      <c r="G507" s="11">
        <v>0.90694399999999997</v>
      </c>
      <c r="H507" s="11">
        <f>SUM(G$2:G507)</f>
        <v>794.94025316899877</v>
      </c>
      <c r="I507" s="11">
        <v>1</v>
      </c>
      <c r="J507" s="19">
        <f t="shared" si="54"/>
        <v>3355.9648999999981</v>
      </c>
      <c r="K507" s="27">
        <v>5.9668999999999999</v>
      </c>
      <c r="L507" s="27">
        <f t="shared" si="55"/>
        <v>8.3300000000000374E-2</v>
      </c>
      <c r="M507" s="19">
        <f t="shared" si="50"/>
        <v>1.2473802948289281</v>
      </c>
      <c r="N507" s="28">
        <v>1.9691666670000001</v>
      </c>
      <c r="O507" s="19">
        <f>SUM(N$2:N507)</f>
        <v>817.46835339899928</v>
      </c>
      <c r="P507" s="28">
        <v>3</v>
      </c>
    </row>
    <row r="508" spans="1:16">
      <c r="A508">
        <v>506</v>
      </c>
      <c r="B508">
        <f t="shared" si="51"/>
        <v>8.4333333333333336</v>
      </c>
      <c r="C508">
        <f t="shared" si="52"/>
        <v>2533.8619999999969</v>
      </c>
      <c r="D508" s="12">
        <v>0</v>
      </c>
      <c r="E508" s="9">
        <f t="shared" si="53"/>
        <v>0</v>
      </c>
      <c r="F508">
        <f t="shared" si="49"/>
        <v>0</v>
      </c>
      <c r="G508" s="11">
        <v>0.90694399999999997</v>
      </c>
      <c r="H508" s="11">
        <f>SUM(G$2:G508)</f>
        <v>795.84719716899872</v>
      </c>
      <c r="I508" s="11">
        <v>1</v>
      </c>
      <c r="J508" s="19">
        <f t="shared" si="54"/>
        <v>3362.0150999999983</v>
      </c>
      <c r="K508" s="27">
        <v>6.0502000000000002</v>
      </c>
      <c r="L508" s="27">
        <f t="shared" si="55"/>
        <v>0.92239999999999966</v>
      </c>
      <c r="M508" s="19">
        <f t="shared" si="50"/>
        <v>6.3442163373952729</v>
      </c>
      <c r="N508" s="28">
        <v>3.4580555560000001</v>
      </c>
      <c r="O508" s="19">
        <f>SUM(N$2:N508)</f>
        <v>820.92640895499926</v>
      </c>
      <c r="P508" s="28">
        <v>5</v>
      </c>
    </row>
    <row r="509" spans="1:16">
      <c r="A509">
        <v>507</v>
      </c>
      <c r="B509">
        <f t="shared" si="51"/>
        <v>8.4499999999999993</v>
      </c>
      <c r="C509">
        <f t="shared" si="52"/>
        <v>2533.8619999999969</v>
      </c>
      <c r="D509" s="12">
        <v>0</v>
      </c>
      <c r="E509" s="9">
        <f t="shared" si="53"/>
        <v>0</v>
      </c>
      <c r="F509">
        <f t="shared" si="49"/>
        <v>0</v>
      </c>
      <c r="G509" s="11">
        <v>0.90694399999999997</v>
      </c>
      <c r="H509" s="11">
        <f>SUM(G$2:G509)</f>
        <v>796.75414116899867</v>
      </c>
      <c r="I509" s="11">
        <v>1</v>
      </c>
      <c r="J509" s="19">
        <f t="shared" si="54"/>
        <v>3368.9876999999983</v>
      </c>
      <c r="K509" s="27">
        <v>6.9725999999999999</v>
      </c>
      <c r="L509" s="27">
        <f t="shared" si="55"/>
        <v>-0.18369999999999997</v>
      </c>
      <c r="M509" s="19">
        <f t="shared" si="50"/>
        <v>-0.36434944777536959</v>
      </c>
      <c r="N509" s="28">
        <v>0.98027799999999998</v>
      </c>
      <c r="O509" s="19">
        <f>SUM(N$2:N509)</f>
        <v>821.90668695499926</v>
      </c>
      <c r="P509" s="28">
        <v>0</v>
      </c>
    </row>
    <row r="510" spans="1:16">
      <c r="A510">
        <v>508</v>
      </c>
      <c r="B510">
        <f t="shared" si="51"/>
        <v>8.4666666666666668</v>
      </c>
      <c r="C510">
        <f t="shared" si="52"/>
        <v>2533.8619999999969</v>
      </c>
      <c r="D510" s="12">
        <v>0</v>
      </c>
      <c r="E510" s="9">
        <f t="shared" si="53"/>
        <v>0</v>
      </c>
      <c r="F510">
        <f t="shared" si="49"/>
        <v>0</v>
      </c>
      <c r="G510" s="11">
        <v>0.90694399999999997</v>
      </c>
      <c r="H510" s="11">
        <f>SUM(G$2:G510)</f>
        <v>797.66108516899862</v>
      </c>
      <c r="I510" s="11">
        <v>1</v>
      </c>
      <c r="J510" s="19">
        <f t="shared" si="54"/>
        <v>3375.7765999999983</v>
      </c>
      <c r="K510" s="27">
        <v>6.7888999999999999</v>
      </c>
      <c r="L510" s="27">
        <f t="shared" si="55"/>
        <v>0.1722999999999999</v>
      </c>
      <c r="M510" s="19">
        <f t="shared" si="50"/>
        <v>2.0546938620728481</v>
      </c>
      <c r="N510" s="28">
        <v>1.9691666670000001</v>
      </c>
      <c r="O510" s="19">
        <f>SUM(N$2:N510)</f>
        <v>823.87585362199923</v>
      </c>
      <c r="P510" s="28">
        <v>3</v>
      </c>
    </row>
    <row r="511" spans="1:16">
      <c r="A511">
        <v>509</v>
      </c>
      <c r="B511">
        <f t="shared" si="51"/>
        <v>8.4833333333333325</v>
      </c>
      <c r="C511">
        <f t="shared" si="52"/>
        <v>2533.8619999999969</v>
      </c>
      <c r="D511" s="12">
        <v>0</v>
      </c>
      <c r="E511" s="9">
        <f t="shared" si="53"/>
        <v>0</v>
      </c>
      <c r="F511">
        <f t="shared" si="49"/>
        <v>0</v>
      </c>
      <c r="G511" s="11">
        <v>0.90694399999999997</v>
      </c>
      <c r="H511" s="11">
        <f>SUM(G$2:G511)</f>
        <v>798.56802916899858</v>
      </c>
      <c r="I511" s="11">
        <v>1</v>
      </c>
      <c r="J511" s="19">
        <f t="shared" si="54"/>
        <v>3382.7377999999985</v>
      </c>
      <c r="K511" s="27">
        <v>6.9611999999999998</v>
      </c>
      <c r="L511" s="27">
        <f t="shared" si="55"/>
        <v>0.10930000000000017</v>
      </c>
      <c r="M511" s="19">
        <f t="shared" si="50"/>
        <v>1.6754021475133276</v>
      </c>
      <c r="N511" s="28">
        <v>1.9691666670000001</v>
      </c>
      <c r="O511" s="19">
        <f>SUM(N$2:N511)</f>
        <v>825.84502028899919</v>
      </c>
      <c r="P511" s="28">
        <v>3</v>
      </c>
    </row>
    <row r="512" spans="1:16">
      <c r="A512">
        <v>510</v>
      </c>
      <c r="B512">
        <f t="shared" si="51"/>
        <v>8.5</v>
      </c>
      <c r="C512">
        <f t="shared" si="52"/>
        <v>2533.8619999999969</v>
      </c>
      <c r="D512" s="12">
        <v>0</v>
      </c>
      <c r="E512" s="9">
        <f t="shared" si="53"/>
        <v>0</v>
      </c>
      <c r="F512">
        <f t="shared" si="49"/>
        <v>0</v>
      </c>
      <c r="G512" s="11">
        <v>0.90694399999999997</v>
      </c>
      <c r="H512" s="11">
        <f>SUM(G$2:G512)</f>
        <v>799.47497316899853</v>
      </c>
      <c r="I512" s="11">
        <v>1</v>
      </c>
      <c r="J512" s="19">
        <f t="shared" si="54"/>
        <v>3389.8082999999983</v>
      </c>
      <c r="K512" s="27">
        <v>7.0705</v>
      </c>
      <c r="L512" s="27">
        <f t="shared" si="55"/>
        <v>-0.24099999999999966</v>
      </c>
      <c r="M512" s="19">
        <f t="shared" si="50"/>
        <v>-0.770430241448961</v>
      </c>
      <c r="N512" s="28">
        <v>0.98027799999999998</v>
      </c>
      <c r="O512" s="19">
        <f>SUM(N$2:N512)</f>
        <v>826.82529828899919</v>
      </c>
      <c r="P512" s="28">
        <v>0</v>
      </c>
    </row>
    <row r="513" spans="1:16">
      <c r="A513">
        <v>511</v>
      </c>
      <c r="B513">
        <f t="shared" si="51"/>
        <v>8.5166666666666675</v>
      </c>
      <c r="C513">
        <f t="shared" si="52"/>
        <v>2533.8619999999969</v>
      </c>
      <c r="D513" s="12">
        <v>0</v>
      </c>
      <c r="E513" s="9">
        <f t="shared" si="53"/>
        <v>0</v>
      </c>
      <c r="F513">
        <f t="shared" si="49"/>
        <v>0</v>
      </c>
      <c r="G513" s="11">
        <v>0.90694399999999997</v>
      </c>
      <c r="H513" s="11">
        <f>SUM(G$2:G513)</f>
        <v>800.38191716899848</v>
      </c>
      <c r="I513" s="11">
        <v>1</v>
      </c>
      <c r="J513" s="19">
        <f t="shared" si="54"/>
        <v>3396.6377999999982</v>
      </c>
      <c r="K513" s="27">
        <v>6.8295000000000003</v>
      </c>
      <c r="L513" s="27">
        <f t="shared" si="55"/>
        <v>-0.59060000000000024</v>
      </c>
      <c r="M513" s="19">
        <f t="shared" si="50"/>
        <v>-3.1416108993997502</v>
      </c>
      <c r="N513" s="28">
        <v>0.98027799999999998</v>
      </c>
      <c r="O513" s="19">
        <f>SUM(N$2:N513)</f>
        <v>827.80557628899919</v>
      </c>
      <c r="P513" s="28">
        <v>0</v>
      </c>
    </row>
    <row r="514" spans="1:16">
      <c r="A514">
        <v>512</v>
      </c>
      <c r="B514">
        <f t="shared" si="51"/>
        <v>8.5333333333333332</v>
      </c>
      <c r="C514">
        <f t="shared" si="52"/>
        <v>2533.8619999999969</v>
      </c>
      <c r="D514" s="12">
        <v>0</v>
      </c>
      <c r="E514" s="9">
        <f t="shared" si="53"/>
        <v>0</v>
      </c>
      <c r="F514">
        <f t="shared" ref="F514:F577" si="56">(R$2*D514+R$3*D514^2+R$4*D514^3+R$5*D514*E514)/R$5</f>
        <v>0</v>
      </c>
      <c r="G514" s="11">
        <v>0.90694399999999997</v>
      </c>
      <c r="H514" s="11">
        <f>SUM(G$2:G514)</f>
        <v>801.28886116899844</v>
      </c>
      <c r="I514" s="11">
        <v>1</v>
      </c>
      <c r="J514" s="19">
        <f t="shared" si="54"/>
        <v>3402.876699999998</v>
      </c>
      <c r="K514" s="27">
        <v>6.2389000000000001</v>
      </c>
      <c r="L514" s="27">
        <f t="shared" si="55"/>
        <v>0</v>
      </c>
      <c r="M514" s="19">
        <f t="shared" ref="M514:M577" si="57">(R$2*K514+R$3*K514^2+R$4*K514^3+R$5*K514*L514)/R$5</f>
        <v>0.79373731475479214</v>
      </c>
      <c r="N514" s="28">
        <v>1.9691666670000001</v>
      </c>
      <c r="O514" s="19">
        <f>SUM(N$2:N514)</f>
        <v>829.77474295599916</v>
      </c>
      <c r="P514" s="28">
        <v>3</v>
      </c>
    </row>
    <row r="515" spans="1:16">
      <c r="A515">
        <v>513</v>
      </c>
      <c r="B515">
        <f t="shared" ref="B515:B578" si="58">A515/60</f>
        <v>8.5500000000000007</v>
      </c>
      <c r="C515">
        <f t="shared" ref="C515:C578" si="59">C514+D515</f>
        <v>2533.8619999999969</v>
      </c>
      <c r="D515" s="12">
        <v>0</v>
      </c>
      <c r="E515" s="9">
        <f t="shared" ref="E515:E578" si="60">D516-D515</f>
        <v>0</v>
      </c>
      <c r="F515">
        <f t="shared" si="56"/>
        <v>0</v>
      </c>
      <c r="G515" s="11">
        <v>0.90694399999999997</v>
      </c>
      <c r="H515" s="11">
        <f>SUM(G$2:G515)</f>
        <v>802.19580516899839</v>
      </c>
      <c r="I515" s="11">
        <v>1</v>
      </c>
      <c r="J515" s="19">
        <f t="shared" ref="J515:J578" si="61">J514+K515</f>
        <v>3409.1155999999978</v>
      </c>
      <c r="K515" s="27">
        <v>6.2389000000000001</v>
      </c>
      <c r="L515" s="27">
        <f t="shared" ref="L515:L578" si="62">K516-K515</f>
        <v>-7.1200000000000152E-2</v>
      </c>
      <c r="M515" s="19">
        <f t="shared" si="57"/>
        <v>0.34952763475479121</v>
      </c>
      <c r="N515" s="28">
        <v>0.98027799999999998</v>
      </c>
      <c r="O515" s="19">
        <f>SUM(N$2:N515)</f>
        <v>830.75502095599916</v>
      </c>
      <c r="P515" s="28">
        <v>0</v>
      </c>
    </row>
    <row r="516" spans="1:16">
      <c r="A516">
        <v>514</v>
      </c>
      <c r="B516">
        <f t="shared" si="58"/>
        <v>8.5666666666666664</v>
      </c>
      <c r="C516">
        <f t="shared" si="59"/>
        <v>2533.8619999999969</v>
      </c>
      <c r="D516" s="12">
        <v>0</v>
      </c>
      <c r="E516" s="9">
        <f t="shared" si="60"/>
        <v>0</v>
      </c>
      <c r="F516">
        <f t="shared" si="56"/>
        <v>0</v>
      </c>
      <c r="G516" s="11">
        <v>0.90694399999999997</v>
      </c>
      <c r="H516" s="11">
        <f>SUM(G$2:G516)</f>
        <v>803.10274916899834</v>
      </c>
      <c r="I516" s="11">
        <v>1</v>
      </c>
      <c r="J516" s="19">
        <f t="shared" si="61"/>
        <v>3415.2832999999978</v>
      </c>
      <c r="K516" s="27">
        <v>6.1677</v>
      </c>
      <c r="L516" s="27">
        <f t="shared" si="62"/>
        <v>0</v>
      </c>
      <c r="M516" s="19">
        <f t="shared" si="57"/>
        <v>0.78226993820945112</v>
      </c>
      <c r="N516" s="28">
        <v>1.9691666670000001</v>
      </c>
      <c r="O516" s="19">
        <f>SUM(N$2:N516)</f>
        <v>832.72418762299912</v>
      </c>
      <c r="P516" s="28">
        <v>3</v>
      </c>
    </row>
    <row r="517" spans="1:16">
      <c r="A517">
        <v>515</v>
      </c>
      <c r="B517">
        <f t="shared" si="58"/>
        <v>8.5833333333333339</v>
      </c>
      <c r="C517">
        <f t="shared" si="59"/>
        <v>2533.8619999999969</v>
      </c>
      <c r="D517" s="12">
        <v>0</v>
      </c>
      <c r="E517" s="9">
        <f t="shared" si="60"/>
        <v>0</v>
      </c>
      <c r="F517">
        <f t="shared" si="56"/>
        <v>0</v>
      </c>
      <c r="G517" s="11">
        <v>0.90694399999999997</v>
      </c>
      <c r="H517" s="11">
        <f>SUM(G$2:G517)</f>
        <v>804.0096931689983</v>
      </c>
      <c r="I517" s="11">
        <v>1</v>
      </c>
      <c r="J517" s="19">
        <f t="shared" si="61"/>
        <v>3421.4509999999977</v>
      </c>
      <c r="K517" s="27">
        <v>6.1677</v>
      </c>
      <c r="L517" s="27">
        <f t="shared" si="62"/>
        <v>0.21360000000000046</v>
      </c>
      <c r="M517" s="19">
        <f t="shared" si="57"/>
        <v>2.0996906582094539</v>
      </c>
      <c r="N517" s="28">
        <v>1.9691666670000001</v>
      </c>
      <c r="O517" s="19">
        <f>SUM(N$2:N517)</f>
        <v>834.69335428999909</v>
      </c>
      <c r="P517" s="28">
        <v>3</v>
      </c>
    </row>
    <row r="518" spans="1:16">
      <c r="A518">
        <v>516</v>
      </c>
      <c r="B518">
        <f t="shared" si="58"/>
        <v>8.6</v>
      </c>
      <c r="C518">
        <f t="shared" si="59"/>
        <v>2533.8619999999969</v>
      </c>
      <c r="D518" s="12">
        <v>0</v>
      </c>
      <c r="E518" s="9">
        <f t="shared" si="60"/>
        <v>0</v>
      </c>
      <c r="F518">
        <f t="shared" si="56"/>
        <v>0</v>
      </c>
      <c r="G518" s="11">
        <v>0.90694399999999997</v>
      </c>
      <c r="H518" s="11">
        <f>SUM(G$2:G518)</f>
        <v>804.91663716899825</v>
      </c>
      <c r="I518" s="11">
        <v>1</v>
      </c>
      <c r="J518" s="19">
        <f t="shared" si="61"/>
        <v>3427.8322999999978</v>
      </c>
      <c r="K518" s="27">
        <v>6.3813000000000004</v>
      </c>
      <c r="L518" s="27">
        <f t="shared" si="62"/>
        <v>0</v>
      </c>
      <c r="M518" s="19">
        <f t="shared" si="57"/>
        <v>0.81690357404503955</v>
      </c>
      <c r="N518" s="28">
        <v>1.9691666670000001</v>
      </c>
      <c r="O518" s="19">
        <f>SUM(N$2:N518)</f>
        <v>836.66252095699906</v>
      </c>
      <c r="P518" s="28">
        <v>3</v>
      </c>
    </row>
    <row r="519" spans="1:16">
      <c r="A519">
        <v>517</v>
      </c>
      <c r="B519">
        <f t="shared" si="58"/>
        <v>8.6166666666666671</v>
      </c>
      <c r="C519">
        <f t="shared" si="59"/>
        <v>2533.8619999999969</v>
      </c>
      <c r="D519" s="12">
        <v>0</v>
      </c>
      <c r="E519" s="9">
        <f t="shared" si="60"/>
        <v>0</v>
      </c>
      <c r="F519">
        <f t="shared" si="56"/>
        <v>0</v>
      </c>
      <c r="G519" s="11">
        <v>0.90694399999999997</v>
      </c>
      <c r="H519" s="11">
        <f>SUM(G$2:G519)</f>
        <v>805.8235811689982</v>
      </c>
      <c r="I519" s="11">
        <v>1</v>
      </c>
      <c r="J519" s="19">
        <f t="shared" si="61"/>
        <v>3434.2135999999978</v>
      </c>
      <c r="K519" s="27">
        <v>6.3813000000000004</v>
      </c>
      <c r="L519" s="27">
        <f t="shared" si="62"/>
        <v>0.14239999999999942</v>
      </c>
      <c r="M519" s="19">
        <f t="shared" si="57"/>
        <v>1.7256006940450357</v>
      </c>
      <c r="N519" s="28">
        <v>1.9691666670000001</v>
      </c>
      <c r="O519" s="19">
        <f>SUM(N$2:N519)</f>
        <v>838.63168762399903</v>
      </c>
      <c r="P519" s="28">
        <v>3</v>
      </c>
    </row>
    <row r="520" spans="1:16">
      <c r="A520">
        <v>518</v>
      </c>
      <c r="B520">
        <f t="shared" si="58"/>
        <v>8.6333333333333329</v>
      </c>
      <c r="C520">
        <f t="shared" si="59"/>
        <v>2533.8619999999969</v>
      </c>
      <c r="D520" s="12">
        <v>0</v>
      </c>
      <c r="E520" s="9">
        <f t="shared" si="60"/>
        <v>0</v>
      </c>
      <c r="F520">
        <f t="shared" si="56"/>
        <v>0</v>
      </c>
      <c r="G520" s="11">
        <v>0.90694399999999997</v>
      </c>
      <c r="H520" s="11">
        <f>SUM(G$2:G520)</f>
        <v>806.73052516899816</v>
      </c>
      <c r="I520" s="11">
        <v>1</v>
      </c>
      <c r="J520" s="19">
        <f t="shared" si="61"/>
        <v>3440.737299999998</v>
      </c>
      <c r="K520" s="27">
        <v>6.5236999999999998</v>
      </c>
      <c r="L520" s="27">
        <f t="shared" si="62"/>
        <v>-7.1200000000000152E-2</v>
      </c>
      <c r="M520" s="19">
        <f t="shared" si="57"/>
        <v>0.37589587695167598</v>
      </c>
      <c r="N520" s="28">
        <v>0.98027799999999998</v>
      </c>
      <c r="O520" s="19">
        <f>SUM(N$2:N520)</f>
        <v>839.61196562399903</v>
      </c>
      <c r="P520" s="28">
        <v>0</v>
      </c>
    </row>
    <row r="521" spans="1:16">
      <c r="A521">
        <v>519</v>
      </c>
      <c r="B521">
        <f t="shared" si="58"/>
        <v>8.65</v>
      </c>
      <c r="C521">
        <f t="shared" si="59"/>
        <v>2533.8619999999969</v>
      </c>
      <c r="D521" s="12">
        <v>0</v>
      </c>
      <c r="E521" s="9">
        <f t="shared" si="60"/>
        <v>0</v>
      </c>
      <c r="F521">
        <f t="shared" si="56"/>
        <v>0</v>
      </c>
      <c r="G521" s="11">
        <v>0.90694399999999997</v>
      </c>
      <c r="H521" s="11">
        <f>SUM(G$2:G521)</f>
        <v>807.63746916899811</v>
      </c>
      <c r="I521" s="11">
        <v>1</v>
      </c>
      <c r="J521" s="19">
        <f t="shared" si="61"/>
        <v>3447.1897999999978</v>
      </c>
      <c r="K521" s="27">
        <v>6.4524999999999997</v>
      </c>
      <c r="L521" s="27">
        <f t="shared" si="62"/>
        <v>7.1200000000000152E-2</v>
      </c>
      <c r="M521" s="19">
        <f t="shared" si="57"/>
        <v>1.2880218993950376</v>
      </c>
      <c r="N521" s="28">
        <v>1.9691666670000001</v>
      </c>
      <c r="O521" s="19">
        <f>SUM(N$2:N521)</f>
        <v>841.58113229099899</v>
      </c>
      <c r="P521" s="28">
        <v>3</v>
      </c>
    </row>
    <row r="522" spans="1:16">
      <c r="A522">
        <v>520</v>
      </c>
      <c r="B522">
        <f t="shared" si="58"/>
        <v>8.6666666666666661</v>
      </c>
      <c r="C522">
        <f t="shared" si="59"/>
        <v>2533.8619999999969</v>
      </c>
      <c r="D522" s="12">
        <v>0</v>
      </c>
      <c r="E522" s="9">
        <f t="shared" si="60"/>
        <v>0</v>
      </c>
      <c r="F522">
        <f t="shared" si="56"/>
        <v>0</v>
      </c>
      <c r="G522" s="11">
        <v>0.90694399999999997</v>
      </c>
      <c r="H522" s="11">
        <f>SUM(G$2:G522)</f>
        <v>808.54441316899806</v>
      </c>
      <c r="I522" s="11">
        <v>1</v>
      </c>
      <c r="J522" s="19">
        <f t="shared" si="61"/>
        <v>3453.713499999998</v>
      </c>
      <c r="K522" s="27">
        <v>6.5236999999999998</v>
      </c>
      <c r="L522" s="27">
        <f t="shared" si="62"/>
        <v>7.1200000000000152E-2</v>
      </c>
      <c r="M522" s="19">
        <f t="shared" si="57"/>
        <v>1.304870756951678</v>
      </c>
      <c r="N522" s="28">
        <v>1.9691666670000001</v>
      </c>
      <c r="O522" s="19">
        <f>SUM(N$2:N522)</f>
        <v>843.55029895799896</v>
      </c>
      <c r="P522" s="28">
        <v>3</v>
      </c>
    </row>
    <row r="523" spans="1:16">
      <c r="A523">
        <v>521</v>
      </c>
      <c r="B523">
        <f t="shared" si="58"/>
        <v>8.6833333333333336</v>
      </c>
      <c r="C523">
        <f t="shared" si="59"/>
        <v>2533.8619999999969</v>
      </c>
      <c r="D523" s="12">
        <v>0</v>
      </c>
      <c r="E523" s="9">
        <f t="shared" si="60"/>
        <v>0</v>
      </c>
      <c r="F523">
        <f t="shared" si="56"/>
        <v>0</v>
      </c>
      <c r="G523" s="11">
        <v>0.90694399999999997</v>
      </c>
      <c r="H523" s="11">
        <f>SUM(G$2:G523)</f>
        <v>809.45135716899802</v>
      </c>
      <c r="I523" s="11">
        <v>1</v>
      </c>
      <c r="J523" s="19">
        <f t="shared" si="61"/>
        <v>3460.3083999999981</v>
      </c>
      <c r="K523" s="27">
        <v>6.5949</v>
      </c>
      <c r="L523" s="27">
        <f t="shared" si="62"/>
        <v>-0.21359999999999957</v>
      </c>
      <c r="M523" s="19">
        <f t="shared" si="57"/>
        <v>-0.55642809198249144</v>
      </c>
      <c r="N523" s="28">
        <v>0.98027799999999998</v>
      </c>
      <c r="O523" s="19">
        <f>SUM(N$2:N523)</f>
        <v>844.53057695799896</v>
      </c>
      <c r="P523" s="28">
        <v>0</v>
      </c>
    </row>
    <row r="524" spans="1:16">
      <c r="A524">
        <v>522</v>
      </c>
      <c r="B524">
        <f t="shared" si="58"/>
        <v>8.6999999999999993</v>
      </c>
      <c r="C524">
        <f t="shared" si="59"/>
        <v>2533.8619999999969</v>
      </c>
      <c r="D524" s="12">
        <v>0</v>
      </c>
      <c r="E524" s="9">
        <f t="shared" si="60"/>
        <v>0</v>
      </c>
      <c r="F524">
        <f t="shared" si="56"/>
        <v>0</v>
      </c>
      <c r="G524" s="11">
        <v>0.90694399999999997</v>
      </c>
      <c r="H524" s="11">
        <f>SUM(G$2:G524)</f>
        <v>810.35830116899797</v>
      </c>
      <c r="I524" s="11">
        <v>1</v>
      </c>
      <c r="J524" s="19">
        <f t="shared" si="61"/>
        <v>3466.6896999999981</v>
      </c>
      <c r="K524" s="27">
        <v>6.3813000000000004</v>
      </c>
      <c r="L524" s="27">
        <f t="shared" si="62"/>
        <v>7.1199999999999264E-2</v>
      </c>
      <c r="M524" s="19">
        <f t="shared" si="57"/>
        <v>1.2712521340450349</v>
      </c>
      <c r="N524" s="28">
        <v>1.9691666670000001</v>
      </c>
      <c r="O524" s="19">
        <f>SUM(N$2:N524)</f>
        <v>846.49974362499893</v>
      </c>
      <c r="P524" s="28">
        <v>3</v>
      </c>
    </row>
    <row r="525" spans="1:16">
      <c r="A525">
        <v>523</v>
      </c>
      <c r="B525">
        <f t="shared" si="58"/>
        <v>8.7166666666666668</v>
      </c>
      <c r="C525">
        <f t="shared" si="59"/>
        <v>2533.8619999999969</v>
      </c>
      <c r="D525" s="12">
        <v>0</v>
      </c>
      <c r="E525" s="9">
        <f t="shared" si="60"/>
        <v>0</v>
      </c>
      <c r="F525">
        <f t="shared" si="56"/>
        <v>0</v>
      </c>
      <c r="G525" s="11">
        <v>0.90694399999999997</v>
      </c>
      <c r="H525" s="11">
        <f>SUM(G$2:G525)</f>
        <v>811.26524516899792</v>
      </c>
      <c r="I525" s="11">
        <v>1</v>
      </c>
      <c r="J525" s="19">
        <f t="shared" si="61"/>
        <v>3473.142199999998</v>
      </c>
      <c r="K525" s="27">
        <v>6.4524999999999997</v>
      </c>
      <c r="L525" s="27">
        <f t="shared" si="62"/>
        <v>0</v>
      </c>
      <c r="M525" s="19">
        <f t="shared" si="57"/>
        <v>0.82860389939503665</v>
      </c>
      <c r="N525" s="28">
        <v>1.9691666670000001</v>
      </c>
      <c r="O525" s="19">
        <f>SUM(N$2:N525)</f>
        <v>848.4689102919989</v>
      </c>
      <c r="P525" s="28">
        <v>3</v>
      </c>
    </row>
    <row r="526" spans="1:16">
      <c r="A526">
        <v>524</v>
      </c>
      <c r="B526">
        <f t="shared" si="58"/>
        <v>8.7333333333333325</v>
      </c>
      <c r="C526">
        <f t="shared" si="59"/>
        <v>2533.8619999999969</v>
      </c>
      <c r="D526" s="12">
        <v>0</v>
      </c>
      <c r="E526" s="9">
        <f t="shared" si="60"/>
        <v>0</v>
      </c>
      <c r="F526">
        <f t="shared" si="56"/>
        <v>0</v>
      </c>
      <c r="G526" s="11">
        <v>0.90694399999999997</v>
      </c>
      <c r="H526" s="11">
        <f>SUM(G$2:G526)</f>
        <v>812.17218916899787</v>
      </c>
      <c r="I526" s="11">
        <v>1</v>
      </c>
      <c r="J526" s="19">
        <f t="shared" si="61"/>
        <v>3479.5946999999978</v>
      </c>
      <c r="K526" s="27">
        <v>6.4524999999999997</v>
      </c>
      <c r="L526" s="27">
        <f t="shared" si="62"/>
        <v>-7.1199999999999264E-2</v>
      </c>
      <c r="M526" s="19">
        <f t="shared" si="57"/>
        <v>0.36918589939504137</v>
      </c>
      <c r="N526" s="28">
        <v>0.98027799999999998</v>
      </c>
      <c r="O526" s="19">
        <f>SUM(N$2:N526)</f>
        <v>849.44918829199889</v>
      </c>
      <c r="P526" s="28">
        <v>0</v>
      </c>
    </row>
    <row r="527" spans="1:16">
      <c r="A527">
        <v>525</v>
      </c>
      <c r="B527">
        <f t="shared" si="58"/>
        <v>8.75</v>
      </c>
      <c r="C527">
        <f t="shared" si="59"/>
        <v>2533.8619999999969</v>
      </c>
      <c r="D527" s="12">
        <v>0</v>
      </c>
      <c r="E527" s="9">
        <f t="shared" si="60"/>
        <v>0</v>
      </c>
      <c r="F527">
        <f t="shared" si="56"/>
        <v>0</v>
      </c>
      <c r="G527" s="11">
        <v>0.90694399999999997</v>
      </c>
      <c r="H527" s="11">
        <f>SUM(G$2:G527)</f>
        <v>813.07913316899783</v>
      </c>
      <c r="I527" s="11">
        <v>1</v>
      </c>
      <c r="J527" s="19">
        <f t="shared" si="61"/>
        <v>3485.9759999999978</v>
      </c>
      <c r="K527" s="27">
        <v>6.3813000000000004</v>
      </c>
      <c r="L527" s="27">
        <f t="shared" si="62"/>
        <v>-0.1424000000000003</v>
      </c>
      <c r="M527" s="19">
        <f t="shared" si="57"/>
        <v>-9.1793545954962349E-2</v>
      </c>
      <c r="N527" s="28">
        <v>0.98027799999999998</v>
      </c>
      <c r="O527" s="19">
        <f>SUM(N$2:N527)</f>
        <v>850.42946629199889</v>
      </c>
      <c r="P527" s="28">
        <v>0</v>
      </c>
    </row>
    <row r="528" spans="1:16">
      <c r="A528">
        <v>526</v>
      </c>
      <c r="B528">
        <f t="shared" si="58"/>
        <v>8.7666666666666675</v>
      </c>
      <c r="C528">
        <f t="shared" si="59"/>
        <v>2533.8619999999969</v>
      </c>
      <c r="D528" s="12">
        <v>0</v>
      </c>
      <c r="E528" s="9">
        <f t="shared" si="60"/>
        <v>0</v>
      </c>
      <c r="F528">
        <f t="shared" si="56"/>
        <v>0</v>
      </c>
      <c r="G528" s="11">
        <v>0.90694399999999997</v>
      </c>
      <c r="H528" s="11">
        <f>SUM(G$2:G528)</f>
        <v>813.98607716899778</v>
      </c>
      <c r="I528" s="11">
        <v>1</v>
      </c>
      <c r="J528" s="19">
        <f t="shared" si="61"/>
        <v>3492.2148999999977</v>
      </c>
      <c r="K528" s="27">
        <v>6.2389000000000001</v>
      </c>
      <c r="L528" s="27">
        <f t="shared" si="62"/>
        <v>0.21359999999999957</v>
      </c>
      <c r="M528" s="19">
        <f t="shared" si="57"/>
        <v>2.12636635475479</v>
      </c>
      <c r="N528" s="28">
        <v>1.9691666670000001</v>
      </c>
      <c r="O528" s="19">
        <f>SUM(N$2:N528)</f>
        <v>852.39863295899886</v>
      </c>
      <c r="P528" s="28">
        <v>3</v>
      </c>
    </row>
    <row r="529" spans="1:16">
      <c r="A529">
        <v>527</v>
      </c>
      <c r="B529">
        <f t="shared" si="58"/>
        <v>8.7833333333333332</v>
      </c>
      <c r="C529">
        <f t="shared" si="59"/>
        <v>2533.8619999999969</v>
      </c>
      <c r="D529" s="12">
        <v>0</v>
      </c>
      <c r="E529" s="9">
        <f t="shared" si="60"/>
        <v>0</v>
      </c>
      <c r="F529">
        <f t="shared" si="56"/>
        <v>0</v>
      </c>
      <c r="G529" s="11">
        <v>0.90694399999999997</v>
      </c>
      <c r="H529" s="11">
        <f>SUM(G$2:G529)</f>
        <v>814.89302116899773</v>
      </c>
      <c r="I529" s="11">
        <v>1</v>
      </c>
      <c r="J529" s="19">
        <f t="shared" si="61"/>
        <v>3498.6673999999975</v>
      </c>
      <c r="K529" s="27">
        <v>6.4524999999999997</v>
      </c>
      <c r="L529" s="27">
        <f t="shared" si="62"/>
        <v>0.1424000000000003</v>
      </c>
      <c r="M529" s="19">
        <f t="shared" si="57"/>
        <v>1.7474398993950384</v>
      </c>
      <c r="N529" s="28">
        <v>1.9691666670000001</v>
      </c>
      <c r="O529" s="19">
        <f>SUM(N$2:N529)</f>
        <v>854.36779962599883</v>
      </c>
      <c r="P529" s="28">
        <v>3</v>
      </c>
    </row>
    <row r="530" spans="1:16">
      <c r="A530">
        <v>528</v>
      </c>
      <c r="B530">
        <f t="shared" si="58"/>
        <v>8.8000000000000007</v>
      </c>
      <c r="C530">
        <f t="shared" si="59"/>
        <v>2533.8619999999969</v>
      </c>
      <c r="D530" s="12">
        <v>0</v>
      </c>
      <c r="E530" s="9">
        <f t="shared" si="60"/>
        <v>0</v>
      </c>
      <c r="F530">
        <f t="shared" si="56"/>
        <v>0</v>
      </c>
      <c r="G530" s="11">
        <v>0.90694399999999997</v>
      </c>
      <c r="H530" s="11">
        <f>SUM(G$2:G530)</f>
        <v>815.79996516899769</v>
      </c>
      <c r="I530" s="11">
        <v>1</v>
      </c>
      <c r="J530" s="19">
        <f t="shared" si="61"/>
        <v>3505.2622999999976</v>
      </c>
      <c r="K530" s="27">
        <v>6.5949</v>
      </c>
      <c r="L530" s="27">
        <f t="shared" si="62"/>
        <v>-0.21359999999999957</v>
      </c>
      <c r="M530" s="19">
        <f t="shared" si="57"/>
        <v>-0.55642809198249144</v>
      </c>
      <c r="N530" s="28">
        <v>0.98027799999999998</v>
      </c>
      <c r="O530" s="19">
        <f>SUM(N$2:N530)</f>
        <v>855.34807762599883</v>
      </c>
      <c r="P530" s="28">
        <v>0</v>
      </c>
    </row>
    <row r="531" spans="1:16">
      <c r="A531">
        <v>529</v>
      </c>
      <c r="B531">
        <f t="shared" si="58"/>
        <v>8.8166666666666664</v>
      </c>
      <c r="C531">
        <f t="shared" si="59"/>
        <v>2533.8619999999969</v>
      </c>
      <c r="D531" s="12">
        <v>0</v>
      </c>
      <c r="E531" s="9">
        <f t="shared" si="60"/>
        <v>0</v>
      </c>
      <c r="F531">
        <f t="shared" si="56"/>
        <v>0</v>
      </c>
      <c r="G531" s="11">
        <v>0.90694399999999997</v>
      </c>
      <c r="H531" s="11">
        <f>SUM(G$2:G531)</f>
        <v>816.70690916899764</v>
      </c>
      <c r="I531" s="11">
        <v>1</v>
      </c>
      <c r="J531" s="19">
        <f t="shared" si="61"/>
        <v>3511.6435999999976</v>
      </c>
      <c r="K531" s="27">
        <v>6.3813000000000004</v>
      </c>
      <c r="L531" s="27">
        <f t="shared" si="62"/>
        <v>-0.21360000000000046</v>
      </c>
      <c r="M531" s="19">
        <f t="shared" si="57"/>
        <v>-0.54614210595496326</v>
      </c>
      <c r="N531" s="28">
        <v>0.98027799999999998</v>
      </c>
      <c r="O531" s="19">
        <f>SUM(N$2:N531)</f>
        <v>856.32835562599882</v>
      </c>
      <c r="P531" s="28">
        <v>0</v>
      </c>
    </row>
    <row r="532" spans="1:16">
      <c r="A532">
        <v>530</v>
      </c>
      <c r="B532">
        <f t="shared" si="58"/>
        <v>8.8333333333333339</v>
      </c>
      <c r="C532">
        <f t="shared" si="59"/>
        <v>2533.8619999999969</v>
      </c>
      <c r="D532" s="12">
        <v>0</v>
      </c>
      <c r="E532" s="9">
        <f t="shared" si="60"/>
        <v>0</v>
      </c>
      <c r="F532">
        <f t="shared" si="56"/>
        <v>0</v>
      </c>
      <c r="G532" s="11">
        <v>0.90694399999999997</v>
      </c>
      <c r="H532" s="11">
        <f>SUM(G$2:G532)</f>
        <v>817.61385316899759</v>
      </c>
      <c r="I532" s="11">
        <v>1</v>
      </c>
      <c r="J532" s="19">
        <f t="shared" si="61"/>
        <v>3517.8112999999976</v>
      </c>
      <c r="K532" s="27">
        <v>6.1677</v>
      </c>
      <c r="L532" s="27">
        <f t="shared" si="62"/>
        <v>0.21360000000000046</v>
      </c>
      <c r="M532" s="19">
        <f t="shared" si="57"/>
        <v>2.0996906582094539</v>
      </c>
      <c r="N532" s="28">
        <v>1.9691666670000001</v>
      </c>
      <c r="O532" s="19">
        <f>SUM(N$2:N532)</f>
        <v>858.29752229299879</v>
      </c>
      <c r="P532" s="28">
        <v>3</v>
      </c>
    </row>
    <row r="533" spans="1:16">
      <c r="A533">
        <v>531</v>
      </c>
      <c r="B533">
        <f t="shared" si="58"/>
        <v>8.85</v>
      </c>
      <c r="C533">
        <f t="shared" si="59"/>
        <v>2533.8619999999969</v>
      </c>
      <c r="D533" s="12">
        <v>0</v>
      </c>
      <c r="E533" s="9">
        <f t="shared" si="60"/>
        <v>0</v>
      </c>
      <c r="F533">
        <f t="shared" si="56"/>
        <v>0</v>
      </c>
      <c r="G533" s="11">
        <v>0.90694399999999997</v>
      </c>
      <c r="H533" s="11">
        <f>SUM(G$2:G533)</f>
        <v>818.52079716899755</v>
      </c>
      <c r="I533" s="11">
        <v>1</v>
      </c>
      <c r="J533" s="19">
        <f t="shared" si="61"/>
        <v>3524.1925999999976</v>
      </c>
      <c r="K533" s="27">
        <v>6.3813000000000004</v>
      </c>
      <c r="L533" s="27">
        <f t="shared" si="62"/>
        <v>-0.1424000000000003</v>
      </c>
      <c r="M533" s="19">
        <f t="shared" si="57"/>
        <v>-9.1793545954962349E-2</v>
      </c>
      <c r="N533" s="28">
        <v>0.98027799999999998</v>
      </c>
      <c r="O533" s="19">
        <f>SUM(N$2:N533)</f>
        <v>859.27780029299879</v>
      </c>
      <c r="P533" s="28">
        <v>0</v>
      </c>
    </row>
    <row r="534" spans="1:16">
      <c r="A534">
        <v>532</v>
      </c>
      <c r="B534">
        <f t="shared" si="58"/>
        <v>8.8666666666666671</v>
      </c>
      <c r="C534">
        <f t="shared" si="59"/>
        <v>2533.8619999999969</v>
      </c>
      <c r="D534" s="12">
        <v>0</v>
      </c>
      <c r="E534" s="9">
        <f t="shared" si="60"/>
        <v>0</v>
      </c>
      <c r="F534">
        <f t="shared" si="56"/>
        <v>0</v>
      </c>
      <c r="G534" s="11">
        <v>0.90694399999999997</v>
      </c>
      <c r="H534" s="11">
        <f>SUM(G$2:G534)</f>
        <v>819.4277411689975</v>
      </c>
      <c r="I534" s="11">
        <v>1</v>
      </c>
      <c r="J534" s="19">
        <f t="shared" si="61"/>
        <v>3530.4314999999974</v>
      </c>
      <c r="K534" s="27">
        <v>6.2389000000000001</v>
      </c>
      <c r="L534" s="27">
        <f t="shared" si="62"/>
        <v>0</v>
      </c>
      <c r="M534" s="19">
        <f t="shared" si="57"/>
        <v>0.79373731475479214</v>
      </c>
      <c r="N534" s="28">
        <v>1.9691666670000001</v>
      </c>
      <c r="O534" s="19">
        <f>SUM(N$2:N534)</f>
        <v>861.24696695999876</v>
      </c>
      <c r="P534" s="28">
        <v>3</v>
      </c>
    </row>
    <row r="535" spans="1:16">
      <c r="A535">
        <v>533</v>
      </c>
      <c r="B535">
        <f t="shared" si="58"/>
        <v>8.8833333333333329</v>
      </c>
      <c r="C535">
        <f t="shared" si="59"/>
        <v>2533.8619999999969</v>
      </c>
      <c r="D535" s="12">
        <v>0</v>
      </c>
      <c r="E535" s="9">
        <f t="shared" si="60"/>
        <v>0</v>
      </c>
      <c r="F535">
        <f t="shared" si="56"/>
        <v>0</v>
      </c>
      <c r="G535" s="11">
        <v>0.90694399999999997</v>
      </c>
      <c r="H535" s="11">
        <f>SUM(G$2:G535)</f>
        <v>820.33468516899745</v>
      </c>
      <c r="I535" s="11">
        <v>1</v>
      </c>
      <c r="J535" s="19">
        <f t="shared" si="61"/>
        <v>3536.6703999999972</v>
      </c>
      <c r="K535" s="27">
        <v>6.2389000000000001</v>
      </c>
      <c r="L535" s="27">
        <f t="shared" si="62"/>
        <v>0.1424000000000003</v>
      </c>
      <c r="M535" s="19">
        <f t="shared" si="57"/>
        <v>1.6821566747547942</v>
      </c>
      <c r="N535" s="28">
        <v>1.9691666670000001</v>
      </c>
      <c r="O535" s="19">
        <f>SUM(N$2:N535)</f>
        <v>863.21613362699873</v>
      </c>
      <c r="P535" s="28">
        <v>3</v>
      </c>
    </row>
    <row r="536" spans="1:16">
      <c r="A536">
        <v>534</v>
      </c>
      <c r="B536">
        <f t="shared" si="58"/>
        <v>8.9</v>
      </c>
      <c r="C536">
        <f t="shared" si="59"/>
        <v>2533.8619999999969</v>
      </c>
      <c r="D536" s="12">
        <v>0</v>
      </c>
      <c r="E536" s="9">
        <f t="shared" si="60"/>
        <v>0</v>
      </c>
      <c r="F536">
        <f t="shared" si="56"/>
        <v>0</v>
      </c>
      <c r="G536" s="11">
        <v>0.90694399999999997</v>
      </c>
      <c r="H536" s="11">
        <f>SUM(G$2:G536)</f>
        <v>821.24162916899741</v>
      </c>
      <c r="I536" s="11">
        <v>1</v>
      </c>
      <c r="J536" s="19">
        <f t="shared" si="61"/>
        <v>3543.0516999999973</v>
      </c>
      <c r="K536" s="27">
        <v>6.3813000000000004</v>
      </c>
      <c r="L536" s="27">
        <f t="shared" si="62"/>
        <v>-7.1200000000000152E-2</v>
      </c>
      <c r="M536" s="19">
        <f t="shared" si="57"/>
        <v>0.36255501404503859</v>
      </c>
      <c r="N536" s="28">
        <v>0.98027799999999998</v>
      </c>
      <c r="O536" s="19">
        <f>SUM(N$2:N536)</f>
        <v>864.19641162699872</v>
      </c>
      <c r="P536" s="28">
        <v>0</v>
      </c>
    </row>
    <row r="537" spans="1:16">
      <c r="A537">
        <v>535</v>
      </c>
      <c r="B537">
        <f t="shared" si="58"/>
        <v>8.9166666666666661</v>
      </c>
      <c r="C537">
        <f t="shared" si="59"/>
        <v>2533.8619999999969</v>
      </c>
      <c r="D537" s="12">
        <v>0</v>
      </c>
      <c r="E537" s="9">
        <f t="shared" si="60"/>
        <v>0</v>
      </c>
      <c r="F537">
        <f t="shared" si="56"/>
        <v>0</v>
      </c>
      <c r="G537" s="11">
        <v>0.90694399999999997</v>
      </c>
      <c r="H537" s="11">
        <f>SUM(G$2:G537)</f>
        <v>822.14857316899736</v>
      </c>
      <c r="I537" s="11">
        <v>1</v>
      </c>
      <c r="J537" s="19">
        <f t="shared" si="61"/>
        <v>3549.3617999999974</v>
      </c>
      <c r="K537" s="27">
        <v>6.3101000000000003</v>
      </c>
      <c r="L537" s="27">
        <f t="shared" si="62"/>
        <v>7.1200000000000152E-2</v>
      </c>
      <c r="M537" s="19">
        <f t="shared" si="57"/>
        <v>1.2545607395991407</v>
      </c>
      <c r="N537" s="28">
        <v>1.9691666670000001</v>
      </c>
      <c r="O537" s="19">
        <f>SUM(N$2:N537)</f>
        <v>866.16557829399869</v>
      </c>
      <c r="P537" s="28">
        <v>3</v>
      </c>
    </row>
    <row r="538" spans="1:16">
      <c r="A538">
        <v>536</v>
      </c>
      <c r="B538">
        <f t="shared" si="58"/>
        <v>8.9333333333333336</v>
      </c>
      <c r="C538">
        <f t="shared" si="59"/>
        <v>2533.8619999999969</v>
      </c>
      <c r="D538" s="12">
        <v>0</v>
      </c>
      <c r="E538" s="9">
        <f t="shared" si="60"/>
        <v>0</v>
      </c>
      <c r="F538">
        <f t="shared" si="56"/>
        <v>0</v>
      </c>
      <c r="G538" s="11">
        <v>0.90694399999999997</v>
      </c>
      <c r="H538" s="11">
        <f>SUM(G$2:G538)</f>
        <v>823.05551716899731</v>
      </c>
      <c r="I538" s="11">
        <v>1</v>
      </c>
      <c r="J538" s="19">
        <f t="shared" si="61"/>
        <v>3555.7430999999974</v>
      </c>
      <c r="K538" s="27">
        <v>6.3813000000000004</v>
      </c>
      <c r="L538" s="27">
        <f t="shared" si="62"/>
        <v>0.14239999999999942</v>
      </c>
      <c r="M538" s="19">
        <f t="shared" si="57"/>
        <v>1.7256006940450357</v>
      </c>
      <c r="N538" s="28">
        <v>1.9691666670000001</v>
      </c>
      <c r="O538" s="19">
        <f>SUM(N$2:N538)</f>
        <v>868.13474496099866</v>
      </c>
      <c r="P538" s="28">
        <v>3</v>
      </c>
    </row>
    <row r="539" spans="1:16">
      <c r="A539">
        <v>537</v>
      </c>
      <c r="B539">
        <f t="shared" si="58"/>
        <v>8.9499999999999993</v>
      </c>
      <c r="C539">
        <f t="shared" si="59"/>
        <v>2533.8619999999969</v>
      </c>
      <c r="D539" s="12">
        <v>0</v>
      </c>
      <c r="E539" s="9">
        <f t="shared" si="60"/>
        <v>0</v>
      </c>
      <c r="F539">
        <f t="shared" si="56"/>
        <v>0</v>
      </c>
      <c r="G539" s="11">
        <v>0.90694399999999997</v>
      </c>
      <c r="H539" s="11">
        <f>SUM(G$2:G539)</f>
        <v>823.96246116899727</v>
      </c>
      <c r="I539" s="11">
        <v>1</v>
      </c>
      <c r="J539" s="19">
        <f t="shared" si="61"/>
        <v>3562.2667999999976</v>
      </c>
      <c r="K539" s="27">
        <v>6.5236999999999998</v>
      </c>
      <c r="L539" s="27">
        <f t="shared" si="62"/>
        <v>0</v>
      </c>
      <c r="M539" s="19">
        <f t="shared" si="57"/>
        <v>0.84038331695167701</v>
      </c>
      <c r="N539" s="28">
        <v>1.9691666670000001</v>
      </c>
      <c r="O539" s="19">
        <f>SUM(N$2:N539)</f>
        <v>870.10391162799863</v>
      </c>
      <c r="P539" s="28">
        <v>3</v>
      </c>
    </row>
    <row r="540" spans="1:16">
      <c r="A540">
        <v>538</v>
      </c>
      <c r="B540">
        <f t="shared" si="58"/>
        <v>8.9666666666666668</v>
      </c>
      <c r="C540">
        <f t="shared" si="59"/>
        <v>2533.8619999999969</v>
      </c>
      <c r="D540" s="12">
        <v>0</v>
      </c>
      <c r="E540" s="9">
        <f t="shared" si="60"/>
        <v>0</v>
      </c>
      <c r="F540">
        <f t="shared" si="56"/>
        <v>0</v>
      </c>
      <c r="G540" s="11">
        <v>0.90694399999999997</v>
      </c>
      <c r="H540" s="11">
        <f>SUM(G$2:G540)</f>
        <v>824.86940516899722</v>
      </c>
      <c r="I540" s="11">
        <v>1</v>
      </c>
      <c r="J540" s="19">
        <f t="shared" si="61"/>
        <v>3568.7904999999978</v>
      </c>
      <c r="K540" s="27">
        <v>6.5236999999999998</v>
      </c>
      <c r="L540" s="27">
        <f t="shared" si="62"/>
        <v>0.21360000000000046</v>
      </c>
      <c r="M540" s="19">
        <f t="shared" si="57"/>
        <v>2.2338456369516799</v>
      </c>
      <c r="N540" s="28">
        <v>1.9691666670000001</v>
      </c>
      <c r="O540" s="19">
        <f>SUM(N$2:N540)</f>
        <v>872.0730782949986</v>
      </c>
      <c r="P540" s="28">
        <v>3</v>
      </c>
    </row>
    <row r="541" spans="1:16">
      <c r="A541">
        <v>539</v>
      </c>
      <c r="B541">
        <f t="shared" si="58"/>
        <v>8.9833333333333325</v>
      </c>
      <c r="C541">
        <f t="shared" si="59"/>
        <v>2533.8619999999969</v>
      </c>
      <c r="D541" s="12">
        <v>0</v>
      </c>
      <c r="E541" s="9">
        <f t="shared" si="60"/>
        <v>0</v>
      </c>
      <c r="F541">
        <f t="shared" si="56"/>
        <v>0</v>
      </c>
      <c r="G541" s="11">
        <v>0.90694399999999997</v>
      </c>
      <c r="H541" s="11">
        <f>SUM(G$2:G541)</f>
        <v>825.77634916899717</v>
      </c>
      <c r="I541" s="11">
        <v>1</v>
      </c>
      <c r="J541" s="19">
        <f t="shared" si="61"/>
        <v>3575.5277999999976</v>
      </c>
      <c r="K541" s="27">
        <v>6.7373000000000003</v>
      </c>
      <c r="L541" s="27">
        <f t="shared" si="62"/>
        <v>0.21360000000000046</v>
      </c>
      <c r="M541" s="19">
        <f t="shared" si="57"/>
        <v>2.3152906158869135</v>
      </c>
      <c r="N541" s="28">
        <v>1.9691666670000001</v>
      </c>
      <c r="O541" s="19">
        <f>SUM(N$2:N541)</f>
        <v>874.04224496199856</v>
      </c>
      <c r="P541" s="28">
        <v>3</v>
      </c>
    </row>
    <row r="542" spans="1:16">
      <c r="A542">
        <v>540</v>
      </c>
      <c r="B542">
        <f t="shared" si="58"/>
        <v>9</v>
      </c>
      <c r="C542">
        <f t="shared" si="59"/>
        <v>2533.8619999999969</v>
      </c>
      <c r="D542" s="12">
        <v>0</v>
      </c>
      <c r="E542" s="9">
        <f t="shared" si="60"/>
        <v>0</v>
      </c>
      <c r="F542">
        <f t="shared" si="56"/>
        <v>0</v>
      </c>
      <c r="G542" s="11">
        <v>0.90694399999999997</v>
      </c>
      <c r="H542" s="11">
        <f>SUM(G$2:G542)</f>
        <v>826.68329316899712</v>
      </c>
      <c r="I542" s="11">
        <v>1</v>
      </c>
      <c r="J542" s="19">
        <f t="shared" si="61"/>
        <v>3582.4786999999974</v>
      </c>
      <c r="K542" s="27">
        <v>6.9509000000000007</v>
      </c>
      <c r="L542" s="27">
        <f t="shared" si="62"/>
        <v>-7.1200000000000152E-2</v>
      </c>
      <c r="M542" s="19">
        <f t="shared" si="57"/>
        <v>0.41785707157356505</v>
      </c>
      <c r="N542" s="28">
        <v>0.98027799999999998</v>
      </c>
      <c r="O542" s="19">
        <f>SUM(N$2:N542)</f>
        <v>875.02252296199856</v>
      </c>
      <c r="P542" s="28">
        <v>0</v>
      </c>
    </row>
    <row r="543" spans="1:16">
      <c r="A543">
        <v>541</v>
      </c>
      <c r="B543">
        <f t="shared" si="58"/>
        <v>9.0166666666666675</v>
      </c>
      <c r="C543">
        <f t="shared" si="59"/>
        <v>2533.8619999999969</v>
      </c>
      <c r="D543" s="12">
        <v>0</v>
      </c>
      <c r="E543" s="9">
        <f t="shared" si="60"/>
        <v>0</v>
      </c>
      <c r="F543">
        <f t="shared" si="56"/>
        <v>0</v>
      </c>
      <c r="G543" s="11">
        <v>0.90694399999999997</v>
      </c>
      <c r="H543" s="11">
        <f>SUM(G$2:G543)</f>
        <v>827.59023716899708</v>
      </c>
      <c r="I543" s="11">
        <v>1</v>
      </c>
      <c r="J543" s="19">
        <f t="shared" si="61"/>
        <v>3589.3583999999973</v>
      </c>
      <c r="K543" s="27">
        <v>6.8797000000000006</v>
      </c>
      <c r="L543" s="27">
        <f t="shared" si="62"/>
        <v>7.1200000000000152E-2</v>
      </c>
      <c r="M543" s="19">
        <f t="shared" si="57"/>
        <v>1.3903266734236146</v>
      </c>
      <c r="N543" s="28">
        <v>1.9691666670000001</v>
      </c>
      <c r="O543" s="19">
        <f>SUM(N$2:N543)</f>
        <v>876.99168962899853</v>
      </c>
      <c r="P543" s="28">
        <v>3</v>
      </c>
    </row>
    <row r="544" spans="1:16">
      <c r="A544">
        <v>542</v>
      </c>
      <c r="B544">
        <f t="shared" si="58"/>
        <v>9.0333333333333332</v>
      </c>
      <c r="C544">
        <f t="shared" si="59"/>
        <v>2533.8619999999969</v>
      </c>
      <c r="D544" s="12">
        <v>0</v>
      </c>
      <c r="E544" s="9">
        <f t="shared" si="60"/>
        <v>0</v>
      </c>
      <c r="F544">
        <f t="shared" si="56"/>
        <v>0</v>
      </c>
      <c r="G544" s="11">
        <v>0.90694399999999997</v>
      </c>
      <c r="H544" s="11">
        <f>SUM(G$2:G544)</f>
        <v>828.49718116899703</v>
      </c>
      <c r="I544" s="11">
        <v>1</v>
      </c>
      <c r="J544" s="19">
        <f t="shared" si="61"/>
        <v>3596.3092999999972</v>
      </c>
      <c r="K544" s="27">
        <v>6.9509000000000007</v>
      </c>
      <c r="L544" s="27">
        <f t="shared" si="62"/>
        <v>7.1200000000000152E-2</v>
      </c>
      <c r="M544" s="19">
        <f t="shared" si="57"/>
        <v>1.4076652315735674</v>
      </c>
      <c r="N544" s="28">
        <v>1.9691666670000001</v>
      </c>
      <c r="O544" s="19">
        <f>SUM(N$2:N544)</f>
        <v>878.9608562959985</v>
      </c>
      <c r="P544" s="28">
        <v>3</v>
      </c>
    </row>
    <row r="545" spans="1:16">
      <c r="A545">
        <v>543</v>
      </c>
      <c r="B545">
        <f t="shared" si="58"/>
        <v>9.0500000000000007</v>
      </c>
      <c r="C545">
        <f t="shared" si="59"/>
        <v>2533.8619999999969</v>
      </c>
      <c r="D545" s="12">
        <v>0</v>
      </c>
      <c r="E545" s="9">
        <f t="shared" si="60"/>
        <v>0</v>
      </c>
      <c r="F545">
        <f t="shared" si="56"/>
        <v>0</v>
      </c>
      <c r="G545" s="11">
        <v>0.90694399999999997</v>
      </c>
      <c r="H545" s="11">
        <f>SUM(G$2:G545)</f>
        <v>829.40412516899698</v>
      </c>
      <c r="I545" s="11">
        <v>1</v>
      </c>
      <c r="J545" s="19">
        <f t="shared" si="61"/>
        <v>3603.3313999999973</v>
      </c>
      <c r="K545" s="27">
        <v>7.0221000000000009</v>
      </c>
      <c r="L545" s="27">
        <f t="shared" si="62"/>
        <v>0</v>
      </c>
      <c r="M545" s="19">
        <f t="shared" si="57"/>
        <v>0.92511441104797998</v>
      </c>
      <c r="N545" s="28">
        <v>1.9691666670000001</v>
      </c>
      <c r="O545" s="19">
        <f>SUM(N$2:N545)</f>
        <v>880.93002296299846</v>
      </c>
      <c r="P545" s="28">
        <v>3</v>
      </c>
    </row>
    <row r="546" spans="1:16">
      <c r="A546">
        <v>544</v>
      </c>
      <c r="B546">
        <f t="shared" si="58"/>
        <v>9.0666666666666664</v>
      </c>
      <c r="C546">
        <f t="shared" si="59"/>
        <v>2533.8619999999969</v>
      </c>
      <c r="D546" s="12">
        <v>0</v>
      </c>
      <c r="E546" s="9">
        <f t="shared" si="60"/>
        <v>0</v>
      </c>
      <c r="F546">
        <f t="shared" si="56"/>
        <v>0</v>
      </c>
      <c r="G546" s="11">
        <v>0.90694399999999997</v>
      </c>
      <c r="H546" s="11">
        <f>SUM(G$2:G546)</f>
        <v>830.31106916899694</v>
      </c>
      <c r="I546" s="11">
        <v>1</v>
      </c>
      <c r="J546" s="19">
        <f t="shared" si="61"/>
        <v>3610.3534999999974</v>
      </c>
      <c r="K546" s="27">
        <v>7.0221000000000009</v>
      </c>
      <c r="L546" s="27">
        <f t="shared" si="62"/>
        <v>7.1200000000000152E-2</v>
      </c>
      <c r="M546" s="19">
        <f t="shared" si="57"/>
        <v>1.4250879310479811</v>
      </c>
      <c r="N546" s="28">
        <v>1.9691666670000001</v>
      </c>
      <c r="O546" s="19">
        <f>SUM(N$2:N546)</f>
        <v>882.89918962999843</v>
      </c>
      <c r="P546" s="28">
        <v>3</v>
      </c>
    </row>
    <row r="547" spans="1:16">
      <c r="A547">
        <v>545</v>
      </c>
      <c r="B547">
        <f t="shared" si="58"/>
        <v>9.0833333333333339</v>
      </c>
      <c r="C547">
        <f t="shared" si="59"/>
        <v>2533.8619999999969</v>
      </c>
      <c r="D547" s="12">
        <v>0</v>
      </c>
      <c r="E547" s="9">
        <f t="shared" si="60"/>
        <v>0</v>
      </c>
      <c r="F547">
        <f t="shared" si="56"/>
        <v>0</v>
      </c>
      <c r="G547" s="11">
        <v>0.90694399999999997</v>
      </c>
      <c r="H547" s="11">
        <f>SUM(G$2:G547)</f>
        <v>831.21801316899689</v>
      </c>
      <c r="I547" s="11">
        <v>1</v>
      </c>
      <c r="J547" s="19">
        <f t="shared" si="61"/>
        <v>3617.4467999999974</v>
      </c>
      <c r="K547" s="27">
        <v>7.093300000000001</v>
      </c>
      <c r="L547" s="27">
        <f t="shared" si="62"/>
        <v>0</v>
      </c>
      <c r="M547" s="19">
        <f t="shared" si="57"/>
        <v>0.93755253314940001</v>
      </c>
      <c r="N547" s="28">
        <v>1.9691666670000001</v>
      </c>
      <c r="O547" s="19">
        <f>SUM(N$2:N547)</f>
        <v>884.8683562969984</v>
      </c>
      <c r="P547" s="28">
        <v>3</v>
      </c>
    </row>
    <row r="548" spans="1:16">
      <c r="A548">
        <v>546</v>
      </c>
      <c r="B548">
        <f t="shared" si="58"/>
        <v>9.1</v>
      </c>
      <c r="C548">
        <f t="shared" si="59"/>
        <v>2533.8619999999969</v>
      </c>
      <c r="D548" s="12">
        <v>0</v>
      </c>
      <c r="E548" s="9">
        <f t="shared" si="60"/>
        <v>0</v>
      </c>
      <c r="F548">
        <f t="shared" si="56"/>
        <v>0</v>
      </c>
      <c r="G548" s="11">
        <v>0.90694399999999997</v>
      </c>
      <c r="H548" s="11">
        <f>SUM(G$2:G548)</f>
        <v>832.12495716899684</v>
      </c>
      <c r="I548" s="11">
        <v>1</v>
      </c>
      <c r="J548" s="19">
        <f t="shared" si="61"/>
        <v>3624.5400999999974</v>
      </c>
      <c r="K548" s="27">
        <v>7.093300000000001</v>
      </c>
      <c r="L548" s="27">
        <f t="shared" si="62"/>
        <v>-0.21360000000000046</v>
      </c>
      <c r="M548" s="19">
        <f t="shared" si="57"/>
        <v>-0.57757634685060355</v>
      </c>
      <c r="N548" s="28">
        <v>0.98027799999999998</v>
      </c>
      <c r="O548" s="19">
        <f>SUM(N$2:N548)</f>
        <v>885.8486342969984</v>
      </c>
      <c r="P548" s="28">
        <v>0</v>
      </c>
    </row>
    <row r="549" spans="1:16">
      <c r="A549">
        <v>547</v>
      </c>
      <c r="B549">
        <f t="shared" si="58"/>
        <v>9.1166666666666671</v>
      </c>
      <c r="C549">
        <f t="shared" si="59"/>
        <v>2533.8619999999969</v>
      </c>
      <c r="D549" s="12">
        <v>0</v>
      </c>
      <c r="E549" s="9">
        <f t="shared" si="60"/>
        <v>0</v>
      </c>
      <c r="F549">
        <f t="shared" si="56"/>
        <v>0</v>
      </c>
      <c r="G549" s="11">
        <v>0.90694399999999997</v>
      </c>
      <c r="H549" s="11">
        <f>SUM(G$2:G549)</f>
        <v>833.0319011689968</v>
      </c>
      <c r="I549" s="11">
        <v>1</v>
      </c>
      <c r="J549" s="19">
        <f t="shared" si="61"/>
        <v>3631.4197999999974</v>
      </c>
      <c r="K549" s="27">
        <v>6.8797000000000006</v>
      </c>
      <c r="L549" s="27">
        <f t="shared" si="62"/>
        <v>-0.21360000000000046</v>
      </c>
      <c r="M549" s="19">
        <f t="shared" si="57"/>
        <v>-0.56901188657638957</v>
      </c>
      <c r="N549" s="28">
        <v>0.98027799999999998</v>
      </c>
      <c r="O549" s="19">
        <f>SUM(N$2:N549)</f>
        <v>886.8289122969984</v>
      </c>
      <c r="P549" s="28">
        <v>0</v>
      </c>
    </row>
    <row r="550" spans="1:16">
      <c r="A550">
        <v>548</v>
      </c>
      <c r="B550">
        <f t="shared" si="58"/>
        <v>9.1333333333333329</v>
      </c>
      <c r="C550">
        <f t="shared" si="59"/>
        <v>2533.8619999999969</v>
      </c>
      <c r="D550" s="12">
        <v>0</v>
      </c>
      <c r="E550" s="9">
        <f t="shared" si="60"/>
        <v>0</v>
      </c>
      <c r="F550">
        <f t="shared" si="56"/>
        <v>0</v>
      </c>
      <c r="G550" s="11">
        <v>0.90694399999999997</v>
      </c>
      <c r="H550" s="11">
        <f>SUM(G$2:G550)</f>
        <v>833.93884516899675</v>
      </c>
      <c r="I550" s="11">
        <v>1</v>
      </c>
      <c r="J550" s="19">
        <f t="shared" si="61"/>
        <v>3638.0858999999973</v>
      </c>
      <c r="K550" s="27">
        <v>6.6661000000000001</v>
      </c>
      <c r="L550" s="27">
        <f t="shared" si="62"/>
        <v>-0.1424000000000003</v>
      </c>
      <c r="M550" s="19">
        <f t="shared" si="57"/>
        <v>-8.5070326104933661E-2</v>
      </c>
      <c r="N550" s="28">
        <v>0.98027799999999998</v>
      </c>
      <c r="O550" s="19">
        <f>SUM(N$2:N550)</f>
        <v>887.80919029699839</v>
      </c>
      <c r="P550" s="28">
        <v>0</v>
      </c>
    </row>
    <row r="551" spans="1:16">
      <c r="A551">
        <v>549</v>
      </c>
      <c r="B551">
        <f t="shared" si="58"/>
        <v>9.15</v>
      </c>
      <c r="C551">
        <f t="shared" si="59"/>
        <v>2533.8619999999969</v>
      </c>
      <c r="D551" s="12">
        <v>0</v>
      </c>
      <c r="E551" s="9">
        <f t="shared" si="60"/>
        <v>0</v>
      </c>
      <c r="F551">
        <f t="shared" si="56"/>
        <v>0</v>
      </c>
      <c r="G551" s="11">
        <v>0.90694399999999997</v>
      </c>
      <c r="H551" s="11">
        <f>SUM(G$2:G551)</f>
        <v>834.8457891689967</v>
      </c>
      <c r="I551" s="11">
        <v>1</v>
      </c>
      <c r="J551" s="19">
        <f t="shared" si="61"/>
        <v>3644.6095999999975</v>
      </c>
      <c r="K551" s="27">
        <v>6.5236999999999998</v>
      </c>
      <c r="L551" s="27">
        <f t="shared" si="62"/>
        <v>7.1200000000000152E-2</v>
      </c>
      <c r="M551" s="19">
        <f t="shared" si="57"/>
        <v>1.304870756951678</v>
      </c>
      <c r="N551" s="28">
        <v>1.9691666670000001</v>
      </c>
      <c r="O551" s="19">
        <f>SUM(N$2:N551)</f>
        <v>889.77835696399836</v>
      </c>
      <c r="P551" s="28">
        <v>3</v>
      </c>
    </row>
    <row r="552" spans="1:16">
      <c r="A552">
        <v>550</v>
      </c>
      <c r="B552">
        <f t="shared" si="58"/>
        <v>9.1666666666666661</v>
      </c>
      <c r="C552">
        <f t="shared" si="59"/>
        <v>2533.8619999999969</v>
      </c>
      <c r="D552" s="12">
        <v>0</v>
      </c>
      <c r="E552" s="9">
        <f t="shared" si="60"/>
        <v>0</v>
      </c>
      <c r="F552">
        <f t="shared" si="56"/>
        <v>0</v>
      </c>
      <c r="G552" s="11">
        <v>0.90694399999999997</v>
      </c>
      <c r="H552" s="11">
        <f>SUM(G$2:G552)</f>
        <v>835.75273316899666</v>
      </c>
      <c r="I552" s="11">
        <v>1</v>
      </c>
      <c r="J552" s="19">
        <f t="shared" si="61"/>
        <v>3651.2044999999976</v>
      </c>
      <c r="K552" s="27">
        <v>6.5949</v>
      </c>
      <c r="L552" s="27">
        <f t="shared" si="62"/>
        <v>7.1200000000000152E-2</v>
      </c>
      <c r="M552" s="19">
        <f t="shared" si="57"/>
        <v>1.3217994280175067</v>
      </c>
      <c r="N552" s="28">
        <v>1.9691666670000001</v>
      </c>
      <c r="O552" s="19">
        <f>SUM(N$2:N552)</f>
        <v>891.74752363099833</v>
      </c>
      <c r="P552" s="28">
        <v>3</v>
      </c>
    </row>
    <row r="553" spans="1:16">
      <c r="A553">
        <v>551</v>
      </c>
      <c r="B553">
        <f t="shared" si="58"/>
        <v>9.1833333333333336</v>
      </c>
      <c r="C553">
        <f t="shared" si="59"/>
        <v>2533.8619999999969</v>
      </c>
      <c r="D553" s="12">
        <v>0</v>
      </c>
      <c r="E553" s="9">
        <f t="shared" si="60"/>
        <v>0</v>
      </c>
      <c r="F553">
        <f t="shared" si="56"/>
        <v>0</v>
      </c>
      <c r="G553" s="11">
        <v>0.90694399999999997</v>
      </c>
      <c r="H553" s="11">
        <f>SUM(G$2:G553)</f>
        <v>836.65967716899661</v>
      </c>
      <c r="I553" s="11">
        <v>1</v>
      </c>
      <c r="J553" s="19">
        <f t="shared" si="61"/>
        <v>3657.8705999999975</v>
      </c>
      <c r="K553" s="27">
        <v>6.6661000000000001</v>
      </c>
      <c r="L553" s="27">
        <f t="shared" si="62"/>
        <v>-0.1424000000000003</v>
      </c>
      <c r="M553" s="19">
        <f t="shared" si="57"/>
        <v>-8.5070326104933661E-2</v>
      </c>
      <c r="N553" s="28">
        <v>0.98027799999999998</v>
      </c>
      <c r="O553" s="19">
        <f>SUM(N$2:N553)</f>
        <v>892.72780163099833</v>
      </c>
      <c r="P553" s="28">
        <v>0</v>
      </c>
    </row>
    <row r="554" spans="1:16">
      <c r="A554">
        <v>552</v>
      </c>
      <c r="B554">
        <f t="shared" si="58"/>
        <v>9.1999999999999993</v>
      </c>
      <c r="C554">
        <f t="shared" si="59"/>
        <v>2533.8619999999969</v>
      </c>
      <c r="D554" s="12">
        <v>0</v>
      </c>
      <c r="E554" s="9">
        <f t="shared" si="60"/>
        <v>0</v>
      </c>
      <c r="F554">
        <f t="shared" si="56"/>
        <v>0</v>
      </c>
      <c r="G554" s="11">
        <v>0.90694399999999997</v>
      </c>
      <c r="H554" s="11">
        <f>SUM(G$2:G554)</f>
        <v>837.56662116899656</v>
      </c>
      <c r="I554" s="11">
        <v>1</v>
      </c>
      <c r="J554" s="19">
        <f t="shared" si="61"/>
        <v>3664.3942999999977</v>
      </c>
      <c r="K554" s="27">
        <v>6.5236999999999998</v>
      </c>
      <c r="L554" s="27">
        <f t="shared" si="62"/>
        <v>-0.21359999999999957</v>
      </c>
      <c r="M554" s="19">
        <f t="shared" si="57"/>
        <v>-0.55307900304832014</v>
      </c>
      <c r="N554" s="28">
        <v>0.98027799999999998</v>
      </c>
      <c r="O554" s="19">
        <f>SUM(N$2:N554)</f>
        <v>893.70807963099833</v>
      </c>
      <c r="P554" s="28">
        <v>0</v>
      </c>
    </row>
    <row r="555" spans="1:16">
      <c r="A555">
        <v>553</v>
      </c>
      <c r="B555">
        <f t="shared" si="58"/>
        <v>9.2166666666666668</v>
      </c>
      <c r="C555">
        <f t="shared" si="59"/>
        <v>2533.8619999999969</v>
      </c>
      <c r="D555" s="12">
        <v>0</v>
      </c>
      <c r="E555" s="9">
        <f t="shared" si="60"/>
        <v>0</v>
      </c>
      <c r="F555">
        <f t="shared" si="56"/>
        <v>0</v>
      </c>
      <c r="G555" s="11">
        <v>0.90694399999999997</v>
      </c>
      <c r="H555" s="11">
        <f>SUM(G$2:G555)</f>
        <v>838.47356516899652</v>
      </c>
      <c r="I555" s="11">
        <v>1</v>
      </c>
      <c r="J555" s="19">
        <f t="shared" si="61"/>
        <v>3670.7043999999978</v>
      </c>
      <c r="K555" s="27">
        <v>6.3101000000000003</v>
      </c>
      <c r="L555" s="27">
        <f t="shared" si="62"/>
        <v>0.14239999999999942</v>
      </c>
      <c r="M555" s="19">
        <f t="shared" si="57"/>
        <v>1.7038398595991362</v>
      </c>
      <c r="N555" s="28">
        <v>1.9691666670000001</v>
      </c>
      <c r="O555" s="19">
        <f>SUM(N$2:N555)</f>
        <v>895.67724629799829</v>
      </c>
      <c r="P555" s="28">
        <v>3</v>
      </c>
    </row>
    <row r="556" spans="1:16">
      <c r="A556">
        <v>554</v>
      </c>
      <c r="B556">
        <f t="shared" si="58"/>
        <v>9.2333333333333325</v>
      </c>
      <c r="C556">
        <f t="shared" si="59"/>
        <v>2533.8619999999969</v>
      </c>
      <c r="D556" s="12">
        <v>0</v>
      </c>
      <c r="E556" s="9">
        <f t="shared" si="60"/>
        <v>0</v>
      </c>
      <c r="F556">
        <f t="shared" si="56"/>
        <v>0</v>
      </c>
      <c r="G556" s="11">
        <v>0.90694399999999997</v>
      </c>
      <c r="H556" s="11">
        <f>SUM(G$2:G556)</f>
        <v>839.38050916899647</v>
      </c>
      <c r="I556" s="11">
        <v>1</v>
      </c>
      <c r="J556" s="19">
        <f t="shared" si="61"/>
        <v>3677.1568999999977</v>
      </c>
      <c r="K556" s="27">
        <v>6.4524999999999997</v>
      </c>
      <c r="L556" s="27">
        <f t="shared" si="62"/>
        <v>7.1200000000000152E-2</v>
      </c>
      <c r="M556" s="19">
        <f t="shared" si="57"/>
        <v>1.2880218993950376</v>
      </c>
      <c r="N556" s="28">
        <v>1.9691666670000001</v>
      </c>
      <c r="O556" s="19">
        <f>SUM(N$2:N556)</f>
        <v>897.64641296499826</v>
      </c>
      <c r="P556" s="28">
        <v>3</v>
      </c>
    </row>
    <row r="557" spans="1:16">
      <c r="A557">
        <v>555</v>
      </c>
      <c r="B557">
        <f t="shared" si="58"/>
        <v>9.25</v>
      </c>
      <c r="C557">
        <f t="shared" si="59"/>
        <v>2533.8619999999969</v>
      </c>
      <c r="D557" s="12">
        <v>0</v>
      </c>
      <c r="E557" s="9">
        <f t="shared" si="60"/>
        <v>0</v>
      </c>
      <c r="F557">
        <f t="shared" si="56"/>
        <v>0</v>
      </c>
      <c r="G557" s="11">
        <v>0.90694399999999997</v>
      </c>
      <c r="H557" s="11">
        <f>SUM(G$2:G557)</f>
        <v>840.28745316899642</v>
      </c>
      <c r="I557" s="11">
        <v>1</v>
      </c>
      <c r="J557" s="19">
        <f t="shared" si="61"/>
        <v>3683.6805999999979</v>
      </c>
      <c r="K557" s="27">
        <v>6.5236999999999998</v>
      </c>
      <c r="L557" s="27">
        <f t="shared" si="62"/>
        <v>-0.14239999999999942</v>
      </c>
      <c r="M557" s="19">
        <f t="shared" si="57"/>
        <v>-8.8591563048319194E-2</v>
      </c>
      <c r="N557" s="28">
        <v>0.98027799999999998</v>
      </c>
      <c r="O557" s="19">
        <f>SUM(N$2:N557)</f>
        <v>898.62669096499826</v>
      </c>
      <c r="P557" s="28">
        <v>0</v>
      </c>
    </row>
    <row r="558" spans="1:16">
      <c r="A558">
        <v>556</v>
      </c>
      <c r="B558">
        <f t="shared" si="58"/>
        <v>9.2666666666666675</v>
      </c>
      <c r="C558">
        <f t="shared" si="59"/>
        <v>2533.8619999999969</v>
      </c>
      <c r="D558" s="12">
        <v>0</v>
      </c>
      <c r="E558" s="9">
        <f t="shared" si="60"/>
        <v>0</v>
      </c>
      <c r="F558">
        <f t="shared" si="56"/>
        <v>0</v>
      </c>
      <c r="G558" s="11">
        <v>0.90694399999999997</v>
      </c>
      <c r="H558" s="11">
        <f>SUM(G$2:G558)</f>
        <v>841.19439716899637</v>
      </c>
      <c r="I558" s="11">
        <v>1</v>
      </c>
      <c r="J558" s="19">
        <f t="shared" si="61"/>
        <v>3690.0618999999979</v>
      </c>
      <c r="K558" s="27">
        <v>6.3813000000000004</v>
      </c>
      <c r="L558" s="27">
        <f t="shared" si="62"/>
        <v>7.1199999999999264E-2</v>
      </c>
      <c r="M558" s="19">
        <f t="shared" si="57"/>
        <v>1.2712521340450349</v>
      </c>
      <c r="N558" s="28">
        <v>1.9691666670000001</v>
      </c>
      <c r="O558" s="19">
        <f>SUM(N$2:N558)</f>
        <v>900.59585763199823</v>
      </c>
      <c r="P558" s="28">
        <v>3</v>
      </c>
    </row>
    <row r="559" spans="1:16">
      <c r="A559">
        <v>557</v>
      </c>
      <c r="B559">
        <f t="shared" si="58"/>
        <v>9.2833333333333332</v>
      </c>
      <c r="C559">
        <f t="shared" si="59"/>
        <v>2533.8619999999969</v>
      </c>
      <c r="D559" s="12">
        <v>0</v>
      </c>
      <c r="E559" s="9">
        <f t="shared" si="60"/>
        <v>0</v>
      </c>
      <c r="F559">
        <f t="shared" si="56"/>
        <v>0</v>
      </c>
      <c r="G559" s="11">
        <v>0.90694399999999997</v>
      </c>
      <c r="H559" s="11">
        <f>SUM(G$2:G559)</f>
        <v>842.10134116899633</v>
      </c>
      <c r="I559" s="11">
        <v>1</v>
      </c>
      <c r="J559" s="19">
        <f t="shared" si="61"/>
        <v>3696.5143999999977</v>
      </c>
      <c r="K559" s="27">
        <v>6.4524999999999997</v>
      </c>
      <c r="L559" s="27">
        <f t="shared" si="62"/>
        <v>0</v>
      </c>
      <c r="M559" s="19">
        <f t="shared" si="57"/>
        <v>0.82860389939503665</v>
      </c>
      <c r="N559" s="28">
        <v>1.9691666670000001</v>
      </c>
      <c r="O559" s="19">
        <f>SUM(N$2:N559)</f>
        <v>902.5650242989982</v>
      </c>
      <c r="P559" s="28">
        <v>3</v>
      </c>
    </row>
    <row r="560" spans="1:16">
      <c r="A560">
        <v>558</v>
      </c>
      <c r="B560">
        <f t="shared" si="58"/>
        <v>9.3000000000000007</v>
      </c>
      <c r="C560">
        <f t="shared" si="59"/>
        <v>2533.8619999999969</v>
      </c>
      <c r="D560" s="12">
        <v>0</v>
      </c>
      <c r="E560" s="9">
        <f t="shared" si="60"/>
        <v>0</v>
      </c>
      <c r="F560">
        <f t="shared" si="56"/>
        <v>0</v>
      </c>
      <c r="G560" s="11">
        <v>0.90694399999999997</v>
      </c>
      <c r="H560" s="11">
        <f>SUM(G$2:G560)</f>
        <v>843.00828516899628</v>
      </c>
      <c r="I560" s="11">
        <v>1</v>
      </c>
      <c r="J560" s="19">
        <f t="shared" si="61"/>
        <v>3702.9668999999976</v>
      </c>
      <c r="K560" s="27">
        <v>6.4524999999999997</v>
      </c>
      <c r="L560" s="27">
        <f t="shared" si="62"/>
        <v>-0.14239999999999942</v>
      </c>
      <c r="M560" s="19">
        <f t="shared" si="57"/>
        <v>-9.023210060495955E-2</v>
      </c>
      <c r="N560" s="28">
        <v>0.98027799999999998</v>
      </c>
      <c r="O560" s="19">
        <f>SUM(N$2:N560)</f>
        <v>903.54530229899819</v>
      </c>
      <c r="P560" s="28">
        <v>0</v>
      </c>
    </row>
    <row r="561" spans="1:16">
      <c r="A561">
        <v>559</v>
      </c>
      <c r="B561">
        <f t="shared" si="58"/>
        <v>9.3166666666666664</v>
      </c>
      <c r="C561">
        <f t="shared" si="59"/>
        <v>2533.8619999999969</v>
      </c>
      <c r="D561" s="12">
        <v>0</v>
      </c>
      <c r="E561" s="9">
        <f t="shared" si="60"/>
        <v>0</v>
      </c>
      <c r="F561">
        <f t="shared" si="56"/>
        <v>0</v>
      </c>
      <c r="G561" s="11">
        <v>0.90694399999999997</v>
      </c>
      <c r="H561" s="11">
        <f>SUM(G$2:G561)</f>
        <v>843.91522916899623</v>
      </c>
      <c r="I561" s="11">
        <v>1</v>
      </c>
      <c r="J561" s="19">
        <f t="shared" si="61"/>
        <v>3709.2769999999978</v>
      </c>
      <c r="K561" s="27">
        <v>6.3101000000000003</v>
      </c>
      <c r="L561" s="27">
        <f t="shared" si="62"/>
        <v>-7.1200000000000152E-2</v>
      </c>
      <c r="M561" s="19">
        <f t="shared" si="57"/>
        <v>0.35600249959913871</v>
      </c>
      <c r="N561" s="28">
        <v>0.98027799999999998</v>
      </c>
      <c r="O561" s="19">
        <f>SUM(N$2:N561)</f>
        <v>904.52558029899819</v>
      </c>
      <c r="P561" s="28">
        <v>0</v>
      </c>
    </row>
    <row r="562" spans="1:16">
      <c r="A562">
        <v>560</v>
      </c>
      <c r="B562">
        <f t="shared" si="58"/>
        <v>9.3333333333333339</v>
      </c>
      <c r="C562">
        <f t="shared" si="59"/>
        <v>2533.8619999999969</v>
      </c>
      <c r="D562" s="12">
        <v>0</v>
      </c>
      <c r="E562" s="9">
        <f t="shared" si="60"/>
        <v>0</v>
      </c>
      <c r="F562">
        <f t="shared" si="56"/>
        <v>0</v>
      </c>
      <c r="G562" s="11">
        <v>0.90694399999999997</v>
      </c>
      <c r="H562" s="11">
        <f>SUM(G$2:G562)</f>
        <v>844.82217316899619</v>
      </c>
      <c r="I562" s="11">
        <v>1</v>
      </c>
      <c r="J562" s="19">
        <f t="shared" si="61"/>
        <v>3715.5158999999976</v>
      </c>
      <c r="K562" s="27">
        <v>6.2389000000000001</v>
      </c>
      <c r="L562" s="27">
        <f t="shared" si="62"/>
        <v>-7.1200000000000152E-2</v>
      </c>
      <c r="M562" s="19">
        <f t="shared" si="57"/>
        <v>0.34952763475479121</v>
      </c>
      <c r="N562" s="28">
        <v>0.98027799999999998</v>
      </c>
      <c r="O562" s="19">
        <f>SUM(N$2:N562)</f>
        <v>905.50585829899819</v>
      </c>
      <c r="P562" s="28">
        <v>0</v>
      </c>
    </row>
    <row r="563" spans="1:16">
      <c r="A563">
        <v>561</v>
      </c>
      <c r="B563">
        <f t="shared" si="58"/>
        <v>9.35</v>
      </c>
      <c r="C563">
        <f t="shared" si="59"/>
        <v>2533.8619999999969</v>
      </c>
      <c r="D563" s="12">
        <v>0</v>
      </c>
      <c r="E563" s="9">
        <f t="shared" si="60"/>
        <v>0</v>
      </c>
      <c r="F563">
        <f t="shared" si="56"/>
        <v>0</v>
      </c>
      <c r="G563" s="11">
        <v>0.90694399999999997</v>
      </c>
      <c r="H563" s="11">
        <f>SUM(G$2:G563)</f>
        <v>845.72911716899614</v>
      </c>
      <c r="I563" s="11">
        <v>1</v>
      </c>
      <c r="J563" s="19">
        <f t="shared" si="61"/>
        <v>3721.6835999999976</v>
      </c>
      <c r="K563" s="27">
        <v>6.1677</v>
      </c>
      <c r="L563" s="27">
        <f t="shared" si="62"/>
        <v>7.1200000000000152E-2</v>
      </c>
      <c r="M563" s="19">
        <f t="shared" si="57"/>
        <v>1.221410178209452</v>
      </c>
      <c r="N563" s="28">
        <v>1.9691666670000001</v>
      </c>
      <c r="O563" s="19">
        <f>SUM(N$2:N563)</f>
        <v>907.47502496599816</v>
      </c>
      <c r="P563" s="28">
        <v>3</v>
      </c>
    </row>
    <row r="564" spans="1:16">
      <c r="A564">
        <v>562</v>
      </c>
      <c r="B564">
        <f t="shared" si="58"/>
        <v>9.3666666666666671</v>
      </c>
      <c r="C564">
        <f t="shared" si="59"/>
        <v>2533.8619999999969</v>
      </c>
      <c r="D564" s="12">
        <v>0</v>
      </c>
      <c r="E564" s="9">
        <f t="shared" si="60"/>
        <v>0</v>
      </c>
      <c r="F564">
        <f t="shared" si="56"/>
        <v>0</v>
      </c>
      <c r="G564" s="11">
        <v>0.90694399999999997</v>
      </c>
      <c r="H564" s="11">
        <f>SUM(G$2:G564)</f>
        <v>846.63606116899609</v>
      </c>
      <c r="I564" s="11">
        <v>1</v>
      </c>
      <c r="J564" s="19">
        <f t="shared" si="61"/>
        <v>3727.9224999999974</v>
      </c>
      <c r="K564" s="27">
        <v>6.2389000000000001</v>
      </c>
      <c r="L564" s="27">
        <f t="shared" si="62"/>
        <v>0</v>
      </c>
      <c r="M564" s="19">
        <f t="shared" si="57"/>
        <v>0.79373731475479214</v>
      </c>
      <c r="N564" s="28">
        <v>1.9691666670000001</v>
      </c>
      <c r="O564" s="19">
        <f>SUM(N$2:N564)</f>
        <v>909.44419163299813</v>
      </c>
      <c r="P564" s="28">
        <v>3</v>
      </c>
    </row>
    <row r="565" spans="1:16">
      <c r="A565">
        <v>563</v>
      </c>
      <c r="B565">
        <f t="shared" si="58"/>
        <v>9.3833333333333329</v>
      </c>
      <c r="C565">
        <f t="shared" si="59"/>
        <v>2533.8619999999969</v>
      </c>
      <c r="D565" s="12">
        <v>0</v>
      </c>
      <c r="E565" s="9">
        <f t="shared" si="60"/>
        <v>0</v>
      </c>
      <c r="F565">
        <f t="shared" si="56"/>
        <v>0</v>
      </c>
      <c r="G565" s="11">
        <v>0.90694399999999997</v>
      </c>
      <c r="H565" s="11">
        <f>SUM(G$2:G565)</f>
        <v>847.54300516899605</v>
      </c>
      <c r="I565" s="11">
        <v>1</v>
      </c>
      <c r="J565" s="19">
        <f t="shared" si="61"/>
        <v>3734.1613999999972</v>
      </c>
      <c r="K565" s="27">
        <v>6.2389000000000001</v>
      </c>
      <c r="L565" s="27">
        <f t="shared" si="62"/>
        <v>0</v>
      </c>
      <c r="M565" s="19">
        <f t="shared" si="57"/>
        <v>0.79373731475479214</v>
      </c>
      <c r="N565" s="28">
        <v>1.9691666670000001</v>
      </c>
      <c r="O565" s="19">
        <f>SUM(N$2:N565)</f>
        <v>911.41335829999809</v>
      </c>
      <c r="P565" s="28">
        <v>3</v>
      </c>
    </row>
    <row r="566" spans="1:16">
      <c r="A566">
        <v>564</v>
      </c>
      <c r="B566">
        <f t="shared" si="58"/>
        <v>9.4</v>
      </c>
      <c r="C566">
        <f t="shared" si="59"/>
        <v>2533.8619999999969</v>
      </c>
      <c r="D566" s="12">
        <v>0</v>
      </c>
      <c r="E566" s="9">
        <f t="shared" si="60"/>
        <v>0</v>
      </c>
      <c r="F566">
        <f t="shared" si="56"/>
        <v>0</v>
      </c>
      <c r="G566" s="11">
        <v>0.90694399999999997</v>
      </c>
      <c r="H566" s="11">
        <f>SUM(G$2:G566)</f>
        <v>848.449949168996</v>
      </c>
      <c r="I566" s="11">
        <v>1</v>
      </c>
      <c r="J566" s="19">
        <f t="shared" si="61"/>
        <v>3740.4002999999971</v>
      </c>
      <c r="K566" s="27">
        <v>6.2389000000000001</v>
      </c>
      <c r="L566" s="27">
        <f t="shared" si="62"/>
        <v>7.1200000000000152E-2</v>
      </c>
      <c r="M566" s="19">
        <f t="shared" si="57"/>
        <v>1.2379469947547932</v>
      </c>
      <c r="N566" s="28">
        <v>1.9691666670000001</v>
      </c>
      <c r="O566" s="19">
        <f>SUM(N$2:N566)</f>
        <v>913.38252496699806</v>
      </c>
      <c r="P566" s="28">
        <v>3</v>
      </c>
    </row>
    <row r="567" spans="1:16">
      <c r="A567">
        <v>565</v>
      </c>
      <c r="B567">
        <f t="shared" si="58"/>
        <v>9.4166666666666661</v>
      </c>
      <c r="C567">
        <f t="shared" si="59"/>
        <v>2533.8619999999969</v>
      </c>
      <c r="D567" s="12">
        <v>0</v>
      </c>
      <c r="E567" s="9">
        <f t="shared" si="60"/>
        <v>0</v>
      </c>
      <c r="F567">
        <f t="shared" si="56"/>
        <v>0</v>
      </c>
      <c r="G567" s="11">
        <v>0.90694399999999997</v>
      </c>
      <c r="H567" s="11">
        <f>SUM(G$2:G567)</f>
        <v>849.35689316899595</v>
      </c>
      <c r="I567" s="11">
        <v>1</v>
      </c>
      <c r="J567" s="19">
        <f t="shared" si="61"/>
        <v>3746.7103999999972</v>
      </c>
      <c r="K567" s="27">
        <v>6.3101000000000003</v>
      </c>
      <c r="L567" s="27">
        <f t="shared" si="62"/>
        <v>0.14239999999999942</v>
      </c>
      <c r="M567" s="19">
        <f t="shared" si="57"/>
        <v>1.7038398595991362</v>
      </c>
      <c r="N567" s="28">
        <v>1.9691666670000001</v>
      </c>
      <c r="O567" s="19">
        <f>SUM(N$2:N567)</f>
        <v>915.35169163399803</v>
      </c>
      <c r="P567" s="28">
        <v>3</v>
      </c>
    </row>
    <row r="568" spans="1:16">
      <c r="A568">
        <v>566</v>
      </c>
      <c r="B568">
        <f t="shared" si="58"/>
        <v>9.4333333333333336</v>
      </c>
      <c r="C568">
        <f t="shared" si="59"/>
        <v>2533.8619999999969</v>
      </c>
      <c r="D568" s="12">
        <v>0</v>
      </c>
      <c r="E568" s="9">
        <f t="shared" si="60"/>
        <v>0</v>
      </c>
      <c r="F568">
        <f t="shared" si="56"/>
        <v>0</v>
      </c>
      <c r="G568" s="11">
        <v>0.90694399999999997</v>
      </c>
      <c r="H568" s="11">
        <f>SUM(G$2:G568)</f>
        <v>850.26383716899591</v>
      </c>
      <c r="I568" s="11">
        <v>1</v>
      </c>
      <c r="J568" s="19">
        <f t="shared" si="61"/>
        <v>3753.1628999999971</v>
      </c>
      <c r="K568" s="27">
        <v>6.4524999999999997</v>
      </c>
      <c r="L568" s="27">
        <f t="shared" si="62"/>
        <v>0</v>
      </c>
      <c r="M568" s="19">
        <f t="shared" si="57"/>
        <v>0.82860389939503665</v>
      </c>
      <c r="N568" s="28">
        <v>1.9691666670000001</v>
      </c>
      <c r="O568" s="19">
        <f>SUM(N$2:N568)</f>
        <v>917.320858300998</v>
      </c>
      <c r="P568" s="28">
        <v>3</v>
      </c>
    </row>
    <row r="569" spans="1:16">
      <c r="A569">
        <v>567</v>
      </c>
      <c r="B569">
        <f t="shared" si="58"/>
        <v>9.4499999999999993</v>
      </c>
      <c r="C569">
        <f t="shared" si="59"/>
        <v>2533.8619999999969</v>
      </c>
      <c r="D569" s="12">
        <v>0</v>
      </c>
      <c r="E569" s="9">
        <f t="shared" si="60"/>
        <v>0</v>
      </c>
      <c r="F569">
        <f t="shared" si="56"/>
        <v>0</v>
      </c>
      <c r="G569" s="11">
        <v>0.90694399999999997</v>
      </c>
      <c r="H569" s="11">
        <f>SUM(G$2:G569)</f>
        <v>851.17078116899586</v>
      </c>
      <c r="I569" s="11">
        <v>1</v>
      </c>
      <c r="J569" s="19">
        <f t="shared" si="61"/>
        <v>3759.615399999997</v>
      </c>
      <c r="K569" s="27">
        <v>6.4524999999999997</v>
      </c>
      <c r="L569" s="27">
        <f t="shared" si="62"/>
        <v>0.21360000000000046</v>
      </c>
      <c r="M569" s="19">
        <f t="shared" si="57"/>
        <v>2.2068578993950392</v>
      </c>
      <c r="N569" s="28">
        <v>1.9691666670000001</v>
      </c>
      <c r="O569" s="19">
        <f>SUM(N$2:N569)</f>
        <v>919.29002496799797</v>
      </c>
      <c r="P569" s="28">
        <v>3</v>
      </c>
    </row>
    <row r="570" spans="1:16">
      <c r="A570">
        <v>568</v>
      </c>
      <c r="B570">
        <f t="shared" si="58"/>
        <v>9.4666666666666668</v>
      </c>
      <c r="C570">
        <f t="shared" si="59"/>
        <v>2533.8619999999969</v>
      </c>
      <c r="D570" s="12">
        <v>0</v>
      </c>
      <c r="E570" s="9">
        <f t="shared" si="60"/>
        <v>0</v>
      </c>
      <c r="F570">
        <f t="shared" si="56"/>
        <v>0</v>
      </c>
      <c r="G570" s="11">
        <v>0.90694399999999997</v>
      </c>
      <c r="H570" s="11">
        <f>SUM(G$2:G570)</f>
        <v>852.07772516899581</v>
      </c>
      <c r="I570" s="11">
        <v>1</v>
      </c>
      <c r="J570" s="19">
        <f t="shared" si="61"/>
        <v>3766.2814999999969</v>
      </c>
      <c r="K570" s="27">
        <v>6.6661000000000001</v>
      </c>
      <c r="L570" s="27">
        <f t="shared" si="62"/>
        <v>-0.1424000000000003</v>
      </c>
      <c r="M570" s="19">
        <f t="shared" si="57"/>
        <v>-8.5070326104933661E-2</v>
      </c>
      <c r="N570" s="28">
        <v>0.98027799999999998</v>
      </c>
      <c r="O570" s="19">
        <f>SUM(N$2:N570)</f>
        <v>920.27030296799796</v>
      </c>
      <c r="P570" s="28">
        <v>0</v>
      </c>
    </row>
    <row r="571" spans="1:16">
      <c r="A571">
        <v>569</v>
      </c>
      <c r="B571">
        <f t="shared" si="58"/>
        <v>9.4833333333333325</v>
      </c>
      <c r="C571">
        <f t="shared" si="59"/>
        <v>2533.8619999999969</v>
      </c>
      <c r="D571" s="12">
        <v>0</v>
      </c>
      <c r="E571" s="9">
        <f t="shared" si="60"/>
        <v>0</v>
      </c>
      <c r="F571">
        <f t="shared" si="56"/>
        <v>0</v>
      </c>
      <c r="G571" s="11">
        <v>0.90694399999999997</v>
      </c>
      <c r="H571" s="11">
        <f>SUM(G$2:G571)</f>
        <v>852.98466916899577</v>
      </c>
      <c r="I571" s="11">
        <v>1</v>
      </c>
      <c r="J571" s="19">
        <f t="shared" si="61"/>
        <v>3772.8051999999971</v>
      </c>
      <c r="K571" s="27">
        <v>6.5236999999999998</v>
      </c>
      <c r="L571" s="27">
        <f t="shared" si="62"/>
        <v>0.1424000000000003</v>
      </c>
      <c r="M571" s="19">
        <f t="shared" si="57"/>
        <v>1.7693581969516787</v>
      </c>
      <c r="N571" s="28">
        <v>1.9691666670000001</v>
      </c>
      <c r="O571" s="19">
        <f>SUM(N$2:N571)</f>
        <v>922.23946963499793</v>
      </c>
      <c r="P571" s="28">
        <v>3</v>
      </c>
    </row>
    <row r="572" spans="1:16">
      <c r="A572">
        <v>570</v>
      </c>
      <c r="B572">
        <f t="shared" si="58"/>
        <v>9.5</v>
      </c>
      <c r="C572">
        <f t="shared" si="59"/>
        <v>2533.8619999999969</v>
      </c>
      <c r="D572" s="12">
        <v>0</v>
      </c>
      <c r="E572" s="9">
        <f t="shared" si="60"/>
        <v>0</v>
      </c>
      <c r="F572">
        <f t="shared" si="56"/>
        <v>0</v>
      </c>
      <c r="G572" s="11">
        <v>0.90694399999999997</v>
      </c>
      <c r="H572" s="11">
        <f>SUM(G$2:G572)</f>
        <v>853.89161316899572</v>
      </c>
      <c r="I572" s="11">
        <v>1</v>
      </c>
      <c r="J572" s="19">
        <f t="shared" si="61"/>
        <v>3779.471299999997</v>
      </c>
      <c r="K572" s="27">
        <v>6.6661000000000001</v>
      </c>
      <c r="L572" s="27">
        <f t="shared" si="62"/>
        <v>-0.21360000000000046</v>
      </c>
      <c r="M572" s="19">
        <f t="shared" si="57"/>
        <v>-0.55969664610493475</v>
      </c>
      <c r="N572" s="28">
        <v>0.98027799999999998</v>
      </c>
      <c r="O572" s="19">
        <f>SUM(N$2:N572)</f>
        <v>923.21974763499793</v>
      </c>
      <c r="P572" s="28">
        <v>0</v>
      </c>
    </row>
    <row r="573" spans="1:16">
      <c r="A573">
        <v>571</v>
      </c>
      <c r="B573">
        <f t="shared" si="58"/>
        <v>9.5166666666666675</v>
      </c>
      <c r="C573">
        <f t="shared" si="59"/>
        <v>2533.8619999999969</v>
      </c>
      <c r="D573" s="12">
        <v>0</v>
      </c>
      <c r="E573" s="9">
        <f t="shared" si="60"/>
        <v>0</v>
      </c>
      <c r="F573">
        <f t="shared" si="56"/>
        <v>0</v>
      </c>
      <c r="G573" s="11">
        <v>0.90694399999999997</v>
      </c>
      <c r="H573" s="11">
        <f>SUM(G$2:G573)</f>
        <v>854.79855716899567</v>
      </c>
      <c r="I573" s="11">
        <v>1</v>
      </c>
      <c r="J573" s="19">
        <f t="shared" si="61"/>
        <v>3785.9237999999968</v>
      </c>
      <c r="K573" s="27">
        <v>6.4524999999999997</v>
      </c>
      <c r="L573" s="27">
        <f t="shared" si="62"/>
        <v>-7.1199999999999264E-2</v>
      </c>
      <c r="M573" s="19">
        <f t="shared" si="57"/>
        <v>0.36918589939504137</v>
      </c>
      <c r="N573" s="28">
        <v>0.98027799999999998</v>
      </c>
      <c r="O573" s="19">
        <f>SUM(N$2:N573)</f>
        <v>924.20002563499793</v>
      </c>
      <c r="P573" s="28">
        <v>0</v>
      </c>
    </row>
    <row r="574" spans="1:16">
      <c r="A574">
        <v>572</v>
      </c>
      <c r="B574">
        <f t="shared" si="58"/>
        <v>9.5333333333333332</v>
      </c>
      <c r="C574">
        <f t="shared" si="59"/>
        <v>2533.8619999999969</v>
      </c>
      <c r="D574" s="12">
        <v>0</v>
      </c>
      <c r="E574" s="9">
        <f t="shared" si="60"/>
        <v>0</v>
      </c>
      <c r="F574">
        <f t="shared" si="56"/>
        <v>0</v>
      </c>
      <c r="G574" s="11">
        <v>0.90694399999999997</v>
      </c>
      <c r="H574" s="11">
        <f>SUM(G$2:G574)</f>
        <v>855.70550116899562</v>
      </c>
      <c r="I574" s="11">
        <v>1</v>
      </c>
      <c r="J574" s="19">
        <f t="shared" si="61"/>
        <v>3792.3050999999969</v>
      </c>
      <c r="K574" s="27">
        <v>6.3813000000000004</v>
      </c>
      <c r="L574" s="27">
        <f t="shared" si="62"/>
        <v>0.21359999999999957</v>
      </c>
      <c r="M574" s="19">
        <f t="shared" si="57"/>
        <v>2.1799492540450367</v>
      </c>
      <c r="N574" s="28">
        <v>1.9691666670000001</v>
      </c>
      <c r="O574" s="19">
        <f>SUM(N$2:N574)</f>
        <v>926.1691923019979</v>
      </c>
      <c r="P574" s="28">
        <v>3</v>
      </c>
    </row>
    <row r="575" spans="1:16">
      <c r="A575">
        <v>573</v>
      </c>
      <c r="B575">
        <f t="shared" si="58"/>
        <v>9.5500000000000007</v>
      </c>
      <c r="C575">
        <f t="shared" si="59"/>
        <v>2533.8619999999969</v>
      </c>
      <c r="D575" s="12">
        <v>0</v>
      </c>
      <c r="E575" s="9">
        <f t="shared" si="60"/>
        <v>0</v>
      </c>
      <c r="F575">
        <f t="shared" si="56"/>
        <v>0</v>
      </c>
      <c r="G575" s="11">
        <v>0.90694399999999997</v>
      </c>
      <c r="H575" s="11">
        <f>SUM(G$2:G575)</f>
        <v>856.61244516899558</v>
      </c>
      <c r="I575" s="11">
        <v>1</v>
      </c>
      <c r="J575" s="19">
        <f t="shared" si="61"/>
        <v>3798.8999999999969</v>
      </c>
      <c r="K575" s="27">
        <v>6.5949</v>
      </c>
      <c r="L575" s="27">
        <f t="shared" si="62"/>
        <v>7.1200000000000152E-2</v>
      </c>
      <c r="M575" s="19">
        <f t="shared" si="57"/>
        <v>1.3217994280175067</v>
      </c>
      <c r="N575" s="28">
        <v>1.9691666670000001</v>
      </c>
      <c r="O575" s="19">
        <f>SUM(N$2:N575)</f>
        <v>928.13835896899786</v>
      </c>
      <c r="P575" s="28">
        <v>3</v>
      </c>
    </row>
    <row r="576" spans="1:16">
      <c r="A576">
        <v>574</v>
      </c>
      <c r="B576">
        <f t="shared" si="58"/>
        <v>9.5666666666666664</v>
      </c>
      <c r="C576">
        <f t="shared" si="59"/>
        <v>2533.8619999999969</v>
      </c>
      <c r="D576" s="12">
        <v>0</v>
      </c>
      <c r="E576" s="9">
        <f t="shared" si="60"/>
        <v>0</v>
      </c>
      <c r="F576">
        <f t="shared" si="56"/>
        <v>0</v>
      </c>
      <c r="G576" s="11">
        <v>0.90694399999999997</v>
      </c>
      <c r="H576" s="11">
        <f>SUM(G$2:G576)</f>
        <v>857.51938916899553</v>
      </c>
      <c r="I576" s="11">
        <v>1</v>
      </c>
      <c r="J576" s="19">
        <f t="shared" si="61"/>
        <v>3805.5660999999968</v>
      </c>
      <c r="K576" s="27">
        <v>6.6661000000000001</v>
      </c>
      <c r="L576" s="27">
        <f t="shared" si="62"/>
        <v>-7.1200000000000152E-2</v>
      </c>
      <c r="M576" s="19">
        <f t="shared" si="57"/>
        <v>0.38955599389506729</v>
      </c>
      <c r="N576" s="28">
        <v>0.98027799999999998</v>
      </c>
      <c r="O576" s="19">
        <f>SUM(N$2:N576)</f>
        <v>929.11863696899786</v>
      </c>
      <c r="P576" s="28">
        <v>0</v>
      </c>
    </row>
    <row r="577" spans="1:16">
      <c r="A577">
        <v>575</v>
      </c>
      <c r="B577">
        <f t="shared" si="58"/>
        <v>9.5833333333333339</v>
      </c>
      <c r="C577">
        <f t="shared" si="59"/>
        <v>2533.8619999999969</v>
      </c>
      <c r="D577" s="12">
        <v>0</v>
      </c>
      <c r="E577" s="9">
        <f t="shared" si="60"/>
        <v>0</v>
      </c>
      <c r="F577">
        <f t="shared" si="56"/>
        <v>0</v>
      </c>
      <c r="G577" s="11">
        <v>0.90694399999999997</v>
      </c>
      <c r="H577" s="11">
        <f>SUM(G$2:G577)</f>
        <v>858.42633316899548</v>
      </c>
      <c r="I577" s="11">
        <v>1</v>
      </c>
      <c r="J577" s="19">
        <f t="shared" si="61"/>
        <v>3812.1609999999969</v>
      </c>
      <c r="K577" s="27">
        <v>6.5949</v>
      </c>
      <c r="L577" s="27">
        <f t="shared" si="62"/>
        <v>-7.1200000000000152E-2</v>
      </c>
      <c r="M577" s="19">
        <f t="shared" si="57"/>
        <v>0.38268566801750464</v>
      </c>
      <c r="N577" s="28">
        <v>0.98027799999999998</v>
      </c>
      <c r="O577" s="19">
        <f>SUM(N$2:N577)</f>
        <v>930.09891496899786</v>
      </c>
      <c r="P577" s="28">
        <v>0</v>
      </c>
    </row>
    <row r="578" spans="1:16">
      <c r="A578">
        <v>576</v>
      </c>
      <c r="B578">
        <f t="shared" si="58"/>
        <v>9.6</v>
      </c>
      <c r="C578">
        <f t="shared" si="59"/>
        <v>2533.8619999999969</v>
      </c>
      <c r="D578" s="12">
        <v>0</v>
      </c>
      <c r="E578" s="9">
        <f t="shared" si="60"/>
        <v>0.74759999999999993</v>
      </c>
      <c r="F578">
        <f t="shared" ref="F578:F641" si="63">(R$2*D578+R$3*D578^2+R$4*D578^3+R$5*D578*E578)/R$5</f>
        <v>0</v>
      </c>
      <c r="G578" s="11">
        <v>0.90694399999999997</v>
      </c>
      <c r="H578" s="11">
        <f>SUM(G$2:G578)</f>
        <v>859.33327716899544</v>
      </c>
      <c r="I578" s="11">
        <v>1</v>
      </c>
      <c r="J578" s="19">
        <f t="shared" si="61"/>
        <v>3818.6846999999971</v>
      </c>
      <c r="K578" s="27">
        <v>6.5236999999999998</v>
      </c>
      <c r="L578" s="27">
        <f t="shared" si="62"/>
        <v>-0.21359999999999957</v>
      </c>
      <c r="M578" s="19">
        <f t="shared" ref="M578:M641" si="64">(R$2*K578+R$3*K578^2+R$4*K578^3+R$5*K578*L578)/R$5</f>
        <v>-0.55307900304832014</v>
      </c>
      <c r="N578" s="28">
        <v>0.98027799999999998</v>
      </c>
      <c r="O578" s="19">
        <f>SUM(N$2:N578)</f>
        <v>931.07919296899786</v>
      </c>
      <c r="P578" s="28">
        <v>0</v>
      </c>
    </row>
    <row r="579" spans="1:16">
      <c r="A579">
        <v>577</v>
      </c>
      <c r="B579">
        <f t="shared" ref="B579:B642" si="65">A579/60</f>
        <v>9.6166666666666671</v>
      </c>
      <c r="C579">
        <f t="shared" ref="C579:C642" si="66">C578+D579</f>
        <v>2534.609599999997</v>
      </c>
      <c r="D579" s="12">
        <v>0.74759999999999993</v>
      </c>
      <c r="E579" s="9">
        <f t="shared" ref="E579:E642" si="67">D580-D579</f>
        <v>0.60780000000000001</v>
      </c>
      <c r="F579">
        <f t="shared" si="63"/>
        <v>0.53439409021217466</v>
      </c>
      <c r="G579" s="11">
        <v>1.9691666670000001</v>
      </c>
      <c r="H579" s="11">
        <f>SUM(G$2:G579)</f>
        <v>861.3024438359954</v>
      </c>
      <c r="I579" s="11">
        <v>3</v>
      </c>
      <c r="J579" s="19">
        <f t="shared" ref="J579:J642" si="68">J578+K579</f>
        <v>3824.9947999999972</v>
      </c>
      <c r="K579" s="27">
        <v>6.3101000000000003</v>
      </c>
      <c r="L579" s="27">
        <f t="shared" ref="L579:L642" si="69">K580-K579</f>
        <v>0.21359999999999957</v>
      </c>
      <c r="M579" s="19">
        <f t="shared" si="64"/>
        <v>2.153118979599137</v>
      </c>
      <c r="N579" s="28">
        <v>1.9691666670000001</v>
      </c>
      <c r="O579" s="19">
        <f>SUM(N$2:N579)</f>
        <v>933.04835963599783</v>
      </c>
      <c r="P579" s="28">
        <v>3</v>
      </c>
    </row>
    <row r="580" spans="1:16">
      <c r="A580">
        <v>578</v>
      </c>
      <c r="B580">
        <f t="shared" si="65"/>
        <v>9.6333333333333329</v>
      </c>
      <c r="C580">
        <f t="shared" si="66"/>
        <v>2535.964999999997</v>
      </c>
      <c r="D580" s="12">
        <v>1.3553999999999999</v>
      </c>
      <c r="E580" s="9">
        <f t="shared" si="67"/>
        <v>0.6492</v>
      </c>
      <c r="F580">
        <f t="shared" si="63"/>
        <v>1.0266630534176211</v>
      </c>
      <c r="G580" s="11">
        <v>1.9691666670000001</v>
      </c>
      <c r="H580" s="11">
        <f>SUM(G$2:G580)</f>
        <v>863.27161050299537</v>
      </c>
      <c r="I580" s="11">
        <v>3</v>
      </c>
      <c r="J580" s="19">
        <f t="shared" si="68"/>
        <v>3831.5184999999974</v>
      </c>
      <c r="K580" s="27">
        <v>6.5236999999999998</v>
      </c>
      <c r="L580" s="27">
        <f t="shared" si="69"/>
        <v>0.1424000000000003</v>
      </c>
      <c r="M580" s="19">
        <f t="shared" si="64"/>
        <v>1.7693581969516787</v>
      </c>
      <c r="N580" s="28">
        <v>1.9691666670000001</v>
      </c>
      <c r="O580" s="19">
        <f>SUM(N$2:N580)</f>
        <v>935.01752630299779</v>
      </c>
      <c r="P580" s="28">
        <v>3</v>
      </c>
    </row>
    <row r="581" spans="1:16">
      <c r="A581">
        <v>579</v>
      </c>
      <c r="B581">
        <f t="shared" si="65"/>
        <v>9.65</v>
      </c>
      <c r="C581">
        <f t="shared" si="66"/>
        <v>2537.9695999999972</v>
      </c>
      <c r="D581" s="12">
        <v>2.0045999999999999</v>
      </c>
      <c r="E581" s="9">
        <f t="shared" si="67"/>
        <v>-1.8176999999999999</v>
      </c>
      <c r="F581">
        <f t="shared" si="63"/>
        <v>-3.4235228579508017</v>
      </c>
      <c r="G581" s="11">
        <v>0.98027799999999998</v>
      </c>
      <c r="H581" s="11">
        <f>SUM(G$2:G581)</f>
        <v>864.25188850299537</v>
      </c>
      <c r="I581" s="11">
        <v>0</v>
      </c>
      <c r="J581" s="19">
        <f t="shared" si="68"/>
        <v>3838.1845999999973</v>
      </c>
      <c r="K581" s="27">
        <v>6.6661000000000001</v>
      </c>
      <c r="L581" s="27">
        <f t="shared" si="69"/>
        <v>7.1200000000000152E-2</v>
      </c>
      <c r="M581" s="19">
        <f t="shared" si="64"/>
        <v>1.3388086338950691</v>
      </c>
      <c r="N581" s="28">
        <v>1.9691666670000001</v>
      </c>
      <c r="O581" s="19">
        <f>SUM(N$2:N581)</f>
        <v>936.98669296999776</v>
      </c>
      <c r="P581" s="28">
        <v>3</v>
      </c>
    </row>
    <row r="582" spans="1:16">
      <c r="A582">
        <v>580</v>
      </c>
      <c r="B582">
        <f t="shared" si="65"/>
        <v>9.6666666666666661</v>
      </c>
      <c r="C582">
        <f t="shared" si="66"/>
        <v>2538.1564999999973</v>
      </c>
      <c r="D582" s="12">
        <v>0.18689999999999998</v>
      </c>
      <c r="E582" s="9">
        <f t="shared" si="67"/>
        <v>-0.18689999999999998</v>
      </c>
      <c r="F582">
        <f t="shared" si="63"/>
        <v>-1.5105376646611237E-2</v>
      </c>
      <c r="G582" s="11">
        <v>0.98027799999999998</v>
      </c>
      <c r="H582" s="11">
        <f>SUM(G$2:G582)</f>
        <v>865.23216650299537</v>
      </c>
      <c r="I582" s="11">
        <v>0</v>
      </c>
      <c r="J582" s="19">
        <f t="shared" si="68"/>
        <v>3844.9218999999971</v>
      </c>
      <c r="K582" s="27">
        <v>6.7373000000000003</v>
      </c>
      <c r="L582" s="27">
        <f t="shared" si="69"/>
        <v>-0.1424000000000003</v>
      </c>
      <c r="M582" s="19">
        <f t="shared" si="64"/>
        <v>-8.3188184113091895E-2</v>
      </c>
      <c r="N582" s="28">
        <v>0.98027799999999998</v>
      </c>
      <c r="O582" s="19">
        <f>SUM(N$2:N582)</f>
        <v>937.96697096999776</v>
      </c>
      <c r="P582" s="28">
        <v>0</v>
      </c>
    </row>
    <row r="583" spans="1:16">
      <c r="A583">
        <v>581</v>
      </c>
      <c r="B583">
        <f t="shared" si="65"/>
        <v>9.6833333333333336</v>
      </c>
      <c r="C583">
        <f t="shared" si="66"/>
        <v>2538.1564999999973</v>
      </c>
      <c r="D583" s="12">
        <v>0</v>
      </c>
      <c r="E583" s="9">
        <f t="shared" si="67"/>
        <v>0</v>
      </c>
      <c r="F583">
        <f t="shared" si="63"/>
        <v>0</v>
      </c>
      <c r="G583" s="11">
        <v>0.90694399999999997</v>
      </c>
      <c r="H583" s="11">
        <f>SUM(G$2:G583)</f>
        <v>866.13911050299532</v>
      </c>
      <c r="I583" s="11">
        <v>1</v>
      </c>
      <c r="J583" s="19">
        <f t="shared" si="68"/>
        <v>3851.5167999999971</v>
      </c>
      <c r="K583" s="27">
        <v>6.5949</v>
      </c>
      <c r="L583" s="27">
        <f t="shared" si="69"/>
        <v>-7.1200000000000152E-2</v>
      </c>
      <c r="M583" s="19">
        <f t="shared" si="64"/>
        <v>0.38268566801750464</v>
      </c>
      <c r="N583" s="28">
        <v>0.98027799999999998</v>
      </c>
      <c r="O583" s="19">
        <f>SUM(N$2:N583)</f>
        <v>938.94724896999776</v>
      </c>
      <c r="P583" s="28">
        <v>0</v>
      </c>
    </row>
    <row r="584" spans="1:16">
      <c r="A584">
        <v>582</v>
      </c>
      <c r="B584">
        <f t="shared" si="65"/>
        <v>9.6999999999999993</v>
      </c>
      <c r="C584">
        <f t="shared" si="66"/>
        <v>2538.1564999999973</v>
      </c>
      <c r="D584" s="12">
        <v>0</v>
      </c>
      <c r="E584" s="9">
        <f t="shared" si="67"/>
        <v>0</v>
      </c>
      <c r="F584">
        <f t="shared" si="63"/>
        <v>0</v>
      </c>
      <c r="G584" s="11">
        <v>0.90694399999999997</v>
      </c>
      <c r="H584" s="11">
        <f>SUM(G$2:G584)</f>
        <v>867.04605450299528</v>
      </c>
      <c r="I584" s="11">
        <v>1</v>
      </c>
      <c r="J584" s="19">
        <f t="shared" si="68"/>
        <v>3858.0404999999973</v>
      </c>
      <c r="K584" s="27">
        <v>6.5236999999999998</v>
      </c>
      <c r="L584" s="27">
        <f t="shared" si="69"/>
        <v>-0.14239999999999942</v>
      </c>
      <c r="M584" s="19">
        <f t="shared" si="64"/>
        <v>-8.8591563048319194E-2</v>
      </c>
      <c r="N584" s="28">
        <v>0.98027799999999998</v>
      </c>
      <c r="O584" s="19">
        <f>SUM(N$2:N584)</f>
        <v>939.92752696999776</v>
      </c>
      <c r="P584" s="28">
        <v>0</v>
      </c>
    </row>
    <row r="585" spans="1:16">
      <c r="A585">
        <v>583</v>
      </c>
      <c r="B585">
        <f t="shared" si="65"/>
        <v>9.7166666666666668</v>
      </c>
      <c r="C585">
        <f t="shared" si="66"/>
        <v>2538.1564999999973</v>
      </c>
      <c r="D585" s="12">
        <v>0</v>
      </c>
      <c r="E585" s="9">
        <f t="shared" si="67"/>
        <v>0</v>
      </c>
      <c r="F585">
        <f t="shared" si="63"/>
        <v>0</v>
      </c>
      <c r="G585" s="11">
        <v>0.90694399999999997</v>
      </c>
      <c r="H585" s="11">
        <f>SUM(G$2:G585)</f>
        <v>867.95299850299523</v>
      </c>
      <c r="I585" s="11">
        <v>1</v>
      </c>
      <c r="J585" s="19">
        <f t="shared" si="68"/>
        <v>3864.4217999999973</v>
      </c>
      <c r="K585" s="27">
        <v>6.3813000000000004</v>
      </c>
      <c r="L585" s="27">
        <f t="shared" si="69"/>
        <v>0.14239999999999942</v>
      </c>
      <c r="M585" s="19">
        <f t="shared" si="64"/>
        <v>1.7256006940450357</v>
      </c>
      <c r="N585" s="28">
        <v>1.9691666670000001</v>
      </c>
      <c r="O585" s="19">
        <f>SUM(N$2:N585)</f>
        <v>941.89669363699772</v>
      </c>
      <c r="P585" s="28">
        <v>3</v>
      </c>
    </row>
    <row r="586" spans="1:16">
      <c r="A586">
        <v>584</v>
      </c>
      <c r="B586">
        <f t="shared" si="65"/>
        <v>9.7333333333333325</v>
      </c>
      <c r="C586">
        <f t="shared" si="66"/>
        <v>2538.1564999999973</v>
      </c>
      <c r="D586" s="12">
        <v>0</v>
      </c>
      <c r="E586" s="9">
        <f t="shared" si="67"/>
        <v>0</v>
      </c>
      <c r="F586">
        <f t="shared" si="63"/>
        <v>0</v>
      </c>
      <c r="G586" s="11">
        <v>0.90694399999999997</v>
      </c>
      <c r="H586" s="11">
        <f>SUM(G$2:G586)</f>
        <v>868.85994250299518</v>
      </c>
      <c r="I586" s="11">
        <v>1</v>
      </c>
      <c r="J586" s="19">
        <f t="shared" si="68"/>
        <v>3870.9454999999975</v>
      </c>
      <c r="K586" s="27">
        <v>6.5236999999999998</v>
      </c>
      <c r="L586" s="27">
        <f t="shared" si="69"/>
        <v>-0.14239999999999942</v>
      </c>
      <c r="M586" s="19">
        <f t="shared" si="64"/>
        <v>-8.8591563048319194E-2</v>
      </c>
      <c r="N586" s="28">
        <v>0.98027799999999998</v>
      </c>
      <c r="O586" s="19">
        <f>SUM(N$2:N586)</f>
        <v>942.87697163699772</v>
      </c>
      <c r="P586" s="28">
        <v>0</v>
      </c>
    </row>
    <row r="587" spans="1:16">
      <c r="A587">
        <v>585</v>
      </c>
      <c r="B587">
        <f t="shared" si="65"/>
        <v>9.75</v>
      </c>
      <c r="C587">
        <f t="shared" si="66"/>
        <v>2538.1564999999973</v>
      </c>
      <c r="D587" s="12">
        <v>0</v>
      </c>
      <c r="E587" s="9">
        <f t="shared" si="67"/>
        <v>0</v>
      </c>
      <c r="F587">
        <f t="shared" si="63"/>
        <v>0</v>
      </c>
      <c r="G587" s="11">
        <v>0.90694399999999997</v>
      </c>
      <c r="H587" s="11">
        <f>SUM(G$2:G587)</f>
        <v>869.76688650299513</v>
      </c>
      <c r="I587" s="11">
        <v>1</v>
      </c>
      <c r="J587" s="19">
        <f t="shared" si="68"/>
        <v>3877.3267999999975</v>
      </c>
      <c r="K587" s="27">
        <v>6.3813000000000004</v>
      </c>
      <c r="L587" s="27">
        <f t="shared" si="69"/>
        <v>-0.21360000000000046</v>
      </c>
      <c r="M587" s="19">
        <f t="shared" si="64"/>
        <v>-0.54614210595496326</v>
      </c>
      <c r="N587" s="28">
        <v>0.98027799999999998</v>
      </c>
      <c r="O587" s="19">
        <f>SUM(N$2:N587)</f>
        <v>943.85724963699772</v>
      </c>
      <c r="P587" s="28">
        <v>0</v>
      </c>
    </row>
    <row r="588" spans="1:16">
      <c r="A588">
        <v>586</v>
      </c>
      <c r="B588">
        <f t="shared" si="65"/>
        <v>9.7666666666666675</v>
      </c>
      <c r="C588">
        <f t="shared" si="66"/>
        <v>2538.1564999999973</v>
      </c>
      <c r="D588" s="12">
        <v>0</v>
      </c>
      <c r="E588" s="9">
        <f t="shared" si="67"/>
        <v>0</v>
      </c>
      <c r="F588">
        <f t="shared" si="63"/>
        <v>0</v>
      </c>
      <c r="G588" s="11">
        <v>0.90694399999999997</v>
      </c>
      <c r="H588" s="11">
        <f>SUM(G$2:G588)</f>
        <v>870.67383050299509</v>
      </c>
      <c r="I588" s="11">
        <v>1</v>
      </c>
      <c r="J588" s="19">
        <f t="shared" si="68"/>
        <v>3883.4944999999975</v>
      </c>
      <c r="K588" s="27">
        <v>6.1677</v>
      </c>
      <c r="L588" s="27">
        <f t="shared" si="69"/>
        <v>7.1200000000000152E-2</v>
      </c>
      <c r="M588" s="19">
        <f t="shared" si="64"/>
        <v>1.221410178209452</v>
      </c>
      <c r="N588" s="28">
        <v>1.9691666670000001</v>
      </c>
      <c r="O588" s="19">
        <f>SUM(N$2:N588)</f>
        <v>945.82641630399769</v>
      </c>
      <c r="P588" s="28">
        <v>3</v>
      </c>
    </row>
    <row r="589" spans="1:16">
      <c r="A589">
        <v>587</v>
      </c>
      <c r="B589">
        <f t="shared" si="65"/>
        <v>9.7833333333333332</v>
      </c>
      <c r="C589">
        <f t="shared" si="66"/>
        <v>2538.1564999999973</v>
      </c>
      <c r="D589" s="12">
        <v>0</v>
      </c>
      <c r="E589" s="9">
        <f t="shared" si="67"/>
        <v>0</v>
      </c>
      <c r="F589">
        <f t="shared" si="63"/>
        <v>0</v>
      </c>
      <c r="G589" s="11">
        <v>0.90694399999999997</v>
      </c>
      <c r="H589" s="11">
        <f>SUM(G$2:G589)</f>
        <v>871.58077450299504</v>
      </c>
      <c r="I589" s="11">
        <v>1</v>
      </c>
      <c r="J589" s="19">
        <f t="shared" si="68"/>
        <v>3889.7333999999973</v>
      </c>
      <c r="K589" s="27">
        <v>6.2389000000000001</v>
      </c>
      <c r="L589" s="27">
        <f t="shared" si="69"/>
        <v>0.1424000000000003</v>
      </c>
      <c r="M589" s="19">
        <f t="shared" si="64"/>
        <v>1.6821566747547942</v>
      </c>
      <c r="N589" s="28">
        <v>1.9691666670000001</v>
      </c>
      <c r="O589" s="19">
        <f>SUM(N$2:N589)</f>
        <v>947.79558297099766</v>
      </c>
      <c r="P589" s="28">
        <v>3</v>
      </c>
    </row>
    <row r="590" spans="1:16">
      <c r="A590">
        <v>588</v>
      </c>
      <c r="B590">
        <f t="shared" si="65"/>
        <v>9.8000000000000007</v>
      </c>
      <c r="C590">
        <f t="shared" si="66"/>
        <v>2538.1564999999973</v>
      </c>
      <c r="D590" s="12">
        <v>0</v>
      </c>
      <c r="E590" s="9">
        <f t="shared" si="67"/>
        <v>0</v>
      </c>
      <c r="F590">
        <f t="shared" si="63"/>
        <v>0</v>
      </c>
      <c r="G590" s="11">
        <v>0.90694399999999997</v>
      </c>
      <c r="H590" s="11">
        <f>SUM(G$2:G590)</f>
        <v>872.48771850299499</v>
      </c>
      <c r="I590" s="11">
        <v>1</v>
      </c>
      <c r="J590" s="19">
        <f t="shared" si="68"/>
        <v>3896.1146999999974</v>
      </c>
      <c r="K590" s="27">
        <v>6.3813000000000004</v>
      </c>
      <c r="L590" s="27">
        <f t="shared" si="69"/>
        <v>0.14239999999999942</v>
      </c>
      <c r="M590" s="19">
        <f t="shared" si="64"/>
        <v>1.7256006940450357</v>
      </c>
      <c r="N590" s="28">
        <v>1.9691666670000001</v>
      </c>
      <c r="O590" s="19">
        <f>SUM(N$2:N590)</f>
        <v>949.76474963799762</v>
      </c>
      <c r="P590" s="28">
        <v>3</v>
      </c>
    </row>
    <row r="591" spans="1:16">
      <c r="A591">
        <v>589</v>
      </c>
      <c r="B591">
        <f t="shared" si="65"/>
        <v>9.8166666666666664</v>
      </c>
      <c r="C591">
        <f t="shared" si="66"/>
        <v>2538.1564999999973</v>
      </c>
      <c r="D591" s="12">
        <v>0</v>
      </c>
      <c r="E591" s="9">
        <f t="shared" si="67"/>
        <v>0</v>
      </c>
      <c r="F591">
        <f t="shared" si="63"/>
        <v>0</v>
      </c>
      <c r="G591" s="11">
        <v>0.90694399999999997</v>
      </c>
      <c r="H591" s="11">
        <f>SUM(G$2:G591)</f>
        <v>873.39466250299495</v>
      </c>
      <c r="I591" s="11">
        <v>1</v>
      </c>
      <c r="J591" s="19">
        <f t="shared" si="68"/>
        <v>3902.6383999999975</v>
      </c>
      <c r="K591" s="27">
        <v>6.5236999999999998</v>
      </c>
      <c r="L591" s="27">
        <f t="shared" si="69"/>
        <v>0.35600000000000076</v>
      </c>
      <c r="M591" s="19">
        <f t="shared" si="64"/>
        <v>3.1628205169516823</v>
      </c>
      <c r="N591" s="28">
        <v>2.7366666670000002</v>
      </c>
      <c r="O591" s="19">
        <f>SUM(N$2:N591)</f>
        <v>952.50141630499763</v>
      </c>
      <c r="P591" s="28">
        <v>4</v>
      </c>
    </row>
    <row r="592" spans="1:16">
      <c r="A592">
        <v>590</v>
      </c>
      <c r="B592">
        <f t="shared" si="65"/>
        <v>9.8333333333333339</v>
      </c>
      <c r="C592">
        <f t="shared" si="66"/>
        <v>2538.1564999999973</v>
      </c>
      <c r="D592" s="12">
        <v>0</v>
      </c>
      <c r="E592" s="9">
        <f t="shared" si="67"/>
        <v>0</v>
      </c>
      <c r="F592">
        <f t="shared" si="63"/>
        <v>0</v>
      </c>
      <c r="G592" s="11">
        <v>0.90694399999999997</v>
      </c>
      <c r="H592" s="11">
        <f>SUM(G$2:G592)</f>
        <v>874.3016065029949</v>
      </c>
      <c r="I592" s="11">
        <v>1</v>
      </c>
      <c r="J592" s="19">
        <f t="shared" si="68"/>
        <v>3909.5180999999975</v>
      </c>
      <c r="K592" s="27">
        <v>6.8797000000000006</v>
      </c>
      <c r="L592" s="27">
        <f t="shared" si="69"/>
        <v>-7.1200000000000152E-2</v>
      </c>
      <c r="M592" s="19">
        <f t="shared" si="64"/>
        <v>0.41065739342361257</v>
      </c>
      <c r="N592" s="28">
        <v>0.98027799999999998</v>
      </c>
      <c r="O592" s="19">
        <f>SUM(N$2:N592)</f>
        <v>953.48169430499763</v>
      </c>
      <c r="P592" s="28">
        <v>0</v>
      </c>
    </row>
    <row r="593" spans="1:16">
      <c r="A593">
        <v>591</v>
      </c>
      <c r="B593">
        <f t="shared" si="65"/>
        <v>9.85</v>
      </c>
      <c r="C593">
        <f t="shared" si="66"/>
        <v>2538.1564999999973</v>
      </c>
      <c r="D593" s="12">
        <v>0</v>
      </c>
      <c r="E593" s="9">
        <f t="shared" si="67"/>
        <v>0</v>
      </c>
      <c r="F593">
        <f t="shared" si="63"/>
        <v>0</v>
      </c>
      <c r="G593" s="11">
        <v>0.90694399999999997</v>
      </c>
      <c r="H593" s="11">
        <f>SUM(G$2:G593)</f>
        <v>875.20855050299485</v>
      </c>
      <c r="I593" s="11">
        <v>1</v>
      </c>
      <c r="J593" s="19">
        <f t="shared" si="68"/>
        <v>3916.3265999999976</v>
      </c>
      <c r="K593" s="27">
        <v>6.8085000000000004</v>
      </c>
      <c r="L593" s="27">
        <f t="shared" si="69"/>
        <v>0.1424000000000003</v>
      </c>
      <c r="M593" s="19">
        <f t="shared" si="64"/>
        <v>1.8578367352955791</v>
      </c>
      <c r="N593" s="28">
        <v>1.9691666670000001</v>
      </c>
      <c r="O593" s="19">
        <f>SUM(N$2:N593)</f>
        <v>955.4508609719976</v>
      </c>
      <c r="P593" s="28">
        <v>3</v>
      </c>
    </row>
    <row r="594" spans="1:16">
      <c r="A594">
        <v>592</v>
      </c>
      <c r="B594">
        <f t="shared" si="65"/>
        <v>9.8666666666666671</v>
      </c>
      <c r="C594">
        <f t="shared" si="66"/>
        <v>2538.1564999999973</v>
      </c>
      <c r="D594" s="12">
        <v>0</v>
      </c>
      <c r="E594" s="9">
        <f t="shared" si="67"/>
        <v>0</v>
      </c>
      <c r="F594">
        <f t="shared" si="63"/>
        <v>0</v>
      </c>
      <c r="G594" s="11">
        <v>0.90694399999999997</v>
      </c>
      <c r="H594" s="11">
        <f>SUM(G$2:G594)</f>
        <v>876.11549450299481</v>
      </c>
      <c r="I594" s="11">
        <v>1</v>
      </c>
      <c r="J594" s="19">
        <f t="shared" si="68"/>
        <v>3923.2774999999974</v>
      </c>
      <c r="K594" s="27">
        <v>6.9509000000000007</v>
      </c>
      <c r="L594" s="27">
        <f t="shared" si="69"/>
        <v>0.35599999999999987</v>
      </c>
      <c r="M594" s="19">
        <f t="shared" si="64"/>
        <v>3.3872815515735657</v>
      </c>
      <c r="N594" s="28">
        <v>2.7366666670000002</v>
      </c>
      <c r="O594" s="19">
        <f>SUM(N$2:N594)</f>
        <v>958.18752763899761</v>
      </c>
      <c r="P594" s="28">
        <v>4</v>
      </c>
    </row>
    <row r="595" spans="1:16">
      <c r="A595">
        <v>593</v>
      </c>
      <c r="B595">
        <f t="shared" si="65"/>
        <v>9.8833333333333329</v>
      </c>
      <c r="C595">
        <f t="shared" si="66"/>
        <v>2538.1564999999973</v>
      </c>
      <c r="D595" s="12">
        <v>0</v>
      </c>
      <c r="E595" s="9">
        <f t="shared" si="67"/>
        <v>0</v>
      </c>
      <c r="F595">
        <f t="shared" si="63"/>
        <v>0</v>
      </c>
      <c r="G595" s="11">
        <v>0.90694399999999997</v>
      </c>
      <c r="H595" s="11">
        <f>SUM(G$2:G595)</f>
        <v>877.02243850299476</v>
      </c>
      <c r="I595" s="11">
        <v>1</v>
      </c>
      <c r="J595" s="19">
        <f t="shared" si="68"/>
        <v>3930.5843999999975</v>
      </c>
      <c r="K595" s="27">
        <v>7.3069000000000006</v>
      </c>
      <c r="L595" s="27">
        <f t="shared" si="69"/>
        <v>0</v>
      </c>
      <c r="M595" s="19">
        <f t="shared" si="64"/>
        <v>0.97538328824115428</v>
      </c>
      <c r="N595" s="28">
        <v>1.9691666670000001</v>
      </c>
      <c r="O595" s="19">
        <f>SUM(N$2:N595)</f>
        <v>960.15669430599758</v>
      </c>
      <c r="P595" s="28">
        <v>3</v>
      </c>
    </row>
    <row r="596" spans="1:16">
      <c r="A596">
        <v>594</v>
      </c>
      <c r="B596">
        <f t="shared" si="65"/>
        <v>9.9</v>
      </c>
      <c r="C596">
        <f t="shared" si="66"/>
        <v>2538.1564999999973</v>
      </c>
      <c r="D596" s="12">
        <v>0</v>
      </c>
      <c r="E596" s="9">
        <f t="shared" si="67"/>
        <v>0</v>
      </c>
      <c r="F596">
        <f t="shared" si="63"/>
        <v>0</v>
      </c>
      <c r="G596" s="11">
        <v>0.90694399999999997</v>
      </c>
      <c r="H596" s="11">
        <f>SUM(G$2:G596)</f>
        <v>877.92938250299471</v>
      </c>
      <c r="I596" s="11">
        <v>1</v>
      </c>
      <c r="J596" s="19">
        <f t="shared" si="68"/>
        <v>3937.8912999999975</v>
      </c>
      <c r="K596" s="27">
        <v>7.3069000000000006</v>
      </c>
      <c r="L596" s="27">
        <f t="shared" si="69"/>
        <v>0</v>
      </c>
      <c r="M596" s="19">
        <f t="shared" si="64"/>
        <v>0.97538328824115428</v>
      </c>
      <c r="N596" s="28">
        <v>1.9691666670000001</v>
      </c>
      <c r="O596" s="19">
        <f>SUM(N$2:N596)</f>
        <v>962.12586097299754</v>
      </c>
      <c r="P596" s="28">
        <v>3</v>
      </c>
    </row>
    <row r="597" spans="1:16">
      <c r="A597">
        <v>595</v>
      </c>
      <c r="B597">
        <f t="shared" si="65"/>
        <v>9.9166666666666661</v>
      </c>
      <c r="C597">
        <f t="shared" si="66"/>
        <v>2538.1564999999973</v>
      </c>
      <c r="D597" s="12">
        <v>0</v>
      </c>
      <c r="E597" s="9">
        <f t="shared" si="67"/>
        <v>0</v>
      </c>
      <c r="F597">
        <f t="shared" si="63"/>
        <v>0</v>
      </c>
      <c r="G597" s="11">
        <v>0.90694399999999997</v>
      </c>
      <c r="H597" s="11">
        <f>SUM(G$2:G597)</f>
        <v>878.83632650299467</v>
      </c>
      <c r="I597" s="11">
        <v>1</v>
      </c>
      <c r="J597" s="19">
        <f t="shared" si="68"/>
        <v>3945.1981999999975</v>
      </c>
      <c r="K597" s="27">
        <v>7.3069000000000006</v>
      </c>
      <c r="L597" s="27">
        <f t="shared" si="69"/>
        <v>-0.21359999999999957</v>
      </c>
      <c r="M597" s="19">
        <f t="shared" si="64"/>
        <v>-0.58537055175884267</v>
      </c>
      <c r="N597" s="28">
        <v>0.98027799999999998</v>
      </c>
      <c r="O597" s="19">
        <f>SUM(N$2:N597)</f>
        <v>963.10613897299754</v>
      </c>
      <c r="P597" s="28">
        <v>0</v>
      </c>
    </row>
    <row r="598" spans="1:16">
      <c r="A598">
        <v>596</v>
      </c>
      <c r="B598">
        <f t="shared" si="65"/>
        <v>9.9333333333333336</v>
      </c>
      <c r="C598">
        <f t="shared" si="66"/>
        <v>2538.1564999999973</v>
      </c>
      <c r="D598" s="12">
        <v>0</v>
      </c>
      <c r="E598" s="9">
        <f t="shared" si="67"/>
        <v>0.7326999999999998</v>
      </c>
      <c r="F598">
        <f t="shared" si="63"/>
        <v>0</v>
      </c>
      <c r="G598" s="11">
        <v>0.90694399999999997</v>
      </c>
      <c r="H598" s="11">
        <f>SUM(G$2:G598)</f>
        <v>879.74327050299462</v>
      </c>
      <c r="I598" s="11">
        <v>1</v>
      </c>
      <c r="J598" s="19">
        <f t="shared" si="68"/>
        <v>3952.2914999999975</v>
      </c>
      <c r="K598" s="27">
        <v>7.093300000000001</v>
      </c>
      <c r="L598" s="27">
        <f t="shared" si="69"/>
        <v>-0.1424000000000003</v>
      </c>
      <c r="M598" s="19">
        <f t="shared" si="64"/>
        <v>-7.2533386850602344E-2</v>
      </c>
      <c r="N598" s="28">
        <v>0.98027799999999998</v>
      </c>
      <c r="O598" s="19">
        <f>SUM(N$2:N598)</f>
        <v>964.08641697299754</v>
      </c>
      <c r="P598" s="28">
        <v>0</v>
      </c>
    </row>
    <row r="599" spans="1:16">
      <c r="A599">
        <v>597</v>
      </c>
      <c r="B599">
        <f t="shared" si="65"/>
        <v>9.9499999999999993</v>
      </c>
      <c r="C599">
        <f t="shared" si="66"/>
        <v>2538.8891999999973</v>
      </c>
      <c r="D599" s="12">
        <v>0.7326999999999998</v>
      </c>
      <c r="E599" s="9">
        <f t="shared" si="67"/>
        <v>1.9088000000000003</v>
      </c>
      <c r="F599">
        <f t="shared" si="63"/>
        <v>1.4769659183704245</v>
      </c>
      <c r="G599" s="11">
        <v>1.9691666670000001</v>
      </c>
      <c r="H599" s="11">
        <f>SUM(G$2:G599)</f>
        <v>881.71243716999459</v>
      </c>
      <c r="I599" s="11">
        <v>3</v>
      </c>
      <c r="J599" s="19">
        <f t="shared" si="68"/>
        <v>3959.2423999999974</v>
      </c>
      <c r="K599" s="27">
        <v>6.9509000000000007</v>
      </c>
      <c r="L599" s="27">
        <f t="shared" si="69"/>
        <v>-0.1424000000000003</v>
      </c>
      <c r="M599" s="19">
        <f t="shared" si="64"/>
        <v>-7.7047008426436081E-2</v>
      </c>
      <c r="N599" s="28">
        <v>0.98027799999999998</v>
      </c>
      <c r="O599" s="19">
        <f>SUM(N$2:N599)</f>
        <v>965.06669497299754</v>
      </c>
      <c r="P599" s="28">
        <v>0</v>
      </c>
    </row>
    <row r="600" spans="1:16">
      <c r="A600">
        <v>598</v>
      </c>
      <c r="B600">
        <f t="shared" si="65"/>
        <v>9.9666666666666668</v>
      </c>
      <c r="C600">
        <f t="shared" si="66"/>
        <v>2541.5306999999975</v>
      </c>
      <c r="D600" s="12">
        <v>2.6415000000000002</v>
      </c>
      <c r="E600" s="9">
        <f t="shared" si="67"/>
        <v>1.8783999999999996</v>
      </c>
      <c r="F600">
        <f t="shared" si="63"/>
        <v>5.2568868533678259</v>
      </c>
      <c r="G600" s="11">
        <v>2.7366666670000002</v>
      </c>
      <c r="H600" s="11">
        <f>SUM(G$2:G600)</f>
        <v>884.4491038369946</v>
      </c>
      <c r="I600" s="11">
        <v>4</v>
      </c>
      <c r="J600" s="19">
        <f t="shared" si="68"/>
        <v>3966.0508999999975</v>
      </c>
      <c r="K600" s="27">
        <v>6.8085000000000004</v>
      </c>
      <c r="L600" s="27">
        <f t="shared" si="69"/>
        <v>7.1200000000000152E-2</v>
      </c>
      <c r="M600" s="19">
        <f t="shared" si="64"/>
        <v>1.373071535295578</v>
      </c>
      <c r="N600" s="28">
        <v>1.9691666670000001</v>
      </c>
      <c r="O600" s="19">
        <f>SUM(N$2:N600)</f>
        <v>967.03586163999751</v>
      </c>
      <c r="P600" s="28">
        <v>3</v>
      </c>
    </row>
    <row r="601" spans="1:16">
      <c r="A601">
        <v>599</v>
      </c>
      <c r="B601">
        <f t="shared" si="65"/>
        <v>9.9833333333333325</v>
      </c>
      <c r="C601">
        <f t="shared" si="66"/>
        <v>2546.0505999999973</v>
      </c>
      <c r="D601" s="12">
        <v>4.5198999999999998</v>
      </c>
      <c r="E601" s="9">
        <f t="shared" si="67"/>
        <v>0.64500000000000046</v>
      </c>
      <c r="F601">
        <f t="shared" si="63"/>
        <v>3.452016047569376</v>
      </c>
      <c r="G601" s="11">
        <v>2.7366666670000002</v>
      </c>
      <c r="H601" s="11">
        <f>SUM(G$2:G601)</f>
        <v>887.1857705039946</v>
      </c>
      <c r="I601" s="11">
        <v>4</v>
      </c>
      <c r="J601" s="19">
        <f t="shared" si="68"/>
        <v>3972.9305999999974</v>
      </c>
      <c r="K601" s="27">
        <v>6.8797000000000006</v>
      </c>
      <c r="L601" s="27">
        <f t="shared" si="69"/>
        <v>-0.1424000000000003</v>
      </c>
      <c r="M601" s="19">
        <f t="shared" si="64"/>
        <v>-7.9177246576388471E-2</v>
      </c>
      <c r="N601" s="28">
        <v>0.98027799999999998</v>
      </c>
      <c r="O601" s="19">
        <f>SUM(N$2:N601)</f>
        <v>968.0161396399975</v>
      </c>
      <c r="P601" s="28">
        <v>0</v>
      </c>
    </row>
    <row r="602" spans="1:16">
      <c r="A602">
        <v>600</v>
      </c>
      <c r="B602">
        <f t="shared" si="65"/>
        <v>10</v>
      </c>
      <c r="C602">
        <f t="shared" si="66"/>
        <v>2551.2154999999975</v>
      </c>
      <c r="D602" s="12">
        <v>5.1649000000000003</v>
      </c>
      <c r="E602" s="9">
        <f t="shared" si="67"/>
        <v>1.1515000000000004</v>
      </c>
      <c r="F602">
        <f t="shared" si="63"/>
        <v>6.575903612654372</v>
      </c>
      <c r="G602" s="11">
        <v>3.4580555560000001</v>
      </c>
      <c r="H602" s="11">
        <f>SUM(G$2:G602)</f>
        <v>890.64382605999458</v>
      </c>
      <c r="I602" s="11">
        <v>5</v>
      </c>
      <c r="J602" s="19">
        <f t="shared" si="68"/>
        <v>3979.6678999999972</v>
      </c>
      <c r="K602" s="27">
        <v>6.7373000000000003</v>
      </c>
      <c r="L602" s="27">
        <f t="shared" si="69"/>
        <v>0.21360000000000046</v>
      </c>
      <c r="M602" s="19">
        <f t="shared" si="64"/>
        <v>2.3152906158869135</v>
      </c>
      <c r="N602" s="28">
        <v>1.9691666670000001</v>
      </c>
      <c r="O602" s="19">
        <f>SUM(N$2:N602)</f>
        <v>969.98530630699747</v>
      </c>
      <c r="P602" s="28">
        <v>3</v>
      </c>
    </row>
    <row r="603" spans="1:16">
      <c r="A603">
        <v>601</v>
      </c>
      <c r="B603">
        <f t="shared" si="65"/>
        <v>10.016666666666667</v>
      </c>
      <c r="C603">
        <f t="shared" si="66"/>
        <v>2557.5318999999977</v>
      </c>
      <c r="D603" s="12">
        <v>6.3164000000000007</v>
      </c>
      <c r="E603" s="9">
        <f t="shared" si="67"/>
        <v>0.70619999999999994</v>
      </c>
      <c r="F603">
        <f t="shared" si="63"/>
        <v>5.2669485047672797</v>
      </c>
      <c r="G603" s="11">
        <v>2.7366666670000002</v>
      </c>
      <c r="H603" s="11">
        <f>SUM(G$2:G603)</f>
        <v>893.38049272699459</v>
      </c>
      <c r="I603" s="11">
        <v>4</v>
      </c>
      <c r="J603" s="19">
        <f t="shared" si="68"/>
        <v>3986.618799999997</v>
      </c>
      <c r="K603" s="27">
        <v>6.9509000000000007</v>
      </c>
      <c r="L603" s="27">
        <f t="shared" si="69"/>
        <v>0</v>
      </c>
      <c r="M603" s="19">
        <f t="shared" si="64"/>
        <v>0.91276115157356619</v>
      </c>
      <c r="N603" s="28">
        <v>1.9691666670000001</v>
      </c>
      <c r="O603" s="19">
        <f>SUM(N$2:N603)</f>
        <v>971.95447297399744</v>
      </c>
      <c r="P603" s="28">
        <v>3</v>
      </c>
    </row>
    <row r="604" spans="1:16">
      <c r="A604">
        <v>602</v>
      </c>
      <c r="B604">
        <f t="shared" si="65"/>
        <v>10.033333333333333</v>
      </c>
      <c r="C604">
        <f t="shared" si="66"/>
        <v>2564.5544999999975</v>
      </c>
      <c r="D604" s="12">
        <v>7.0226000000000006</v>
      </c>
      <c r="E604" s="9">
        <f t="shared" si="67"/>
        <v>0.31619999999999937</v>
      </c>
      <c r="F604">
        <f t="shared" si="63"/>
        <v>3.1457475806866655</v>
      </c>
      <c r="G604" s="11">
        <v>2.7366666670000002</v>
      </c>
      <c r="H604" s="11">
        <f>SUM(G$2:G604)</f>
        <v>896.1171593939946</v>
      </c>
      <c r="I604" s="11">
        <v>4</v>
      </c>
      <c r="J604" s="19">
        <f t="shared" si="68"/>
        <v>3993.5696999999968</v>
      </c>
      <c r="K604" s="27">
        <v>6.9509000000000007</v>
      </c>
      <c r="L604" s="27">
        <f t="shared" si="69"/>
        <v>7.1200000000000152E-2</v>
      </c>
      <c r="M604" s="19">
        <f t="shared" si="64"/>
        <v>1.4076652315735674</v>
      </c>
      <c r="N604" s="28">
        <v>1.9691666670000001</v>
      </c>
      <c r="O604" s="19">
        <f>SUM(N$2:N604)</f>
        <v>973.92363964099741</v>
      </c>
      <c r="P604" s="28">
        <v>3</v>
      </c>
    </row>
    <row r="605" spans="1:16">
      <c r="A605">
        <v>603</v>
      </c>
      <c r="B605">
        <f t="shared" si="65"/>
        <v>10.050000000000001</v>
      </c>
      <c r="C605">
        <f t="shared" si="66"/>
        <v>2571.8932999999975</v>
      </c>
      <c r="D605" s="12">
        <v>7.3388</v>
      </c>
      <c r="E605" s="9">
        <f t="shared" si="67"/>
        <v>-0.11280000000000001</v>
      </c>
      <c r="F605">
        <f t="shared" si="63"/>
        <v>0.15328377010558988</v>
      </c>
      <c r="G605" s="11">
        <v>0.98027799999999998</v>
      </c>
      <c r="H605" s="11">
        <f>SUM(G$2:G605)</f>
        <v>897.0974373939946</v>
      </c>
      <c r="I605" s="11">
        <v>0</v>
      </c>
      <c r="J605" s="19">
        <f t="shared" si="68"/>
        <v>4000.591799999997</v>
      </c>
      <c r="K605" s="27">
        <v>7.0221000000000009</v>
      </c>
      <c r="L605" s="27">
        <f t="shared" si="69"/>
        <v>-7.1200000000000152E-2</v>
      </c>
      <c r="M605" s="19">
        <f t="shared" si="64"/>
        <v>0.42514089104797886</v>
      </c>
      <c r="N605" s="28">
        <v>0.98027799999999998</v>
      </c>
      <c r="O605" s="19">
        <f>SUM(N$2:N605)</f>
        <v>974.90391764099741</v>
      </c>
      <c r="P605" s="28">
        <v>0</v>
      </c>
    </row>
    <row r="606" spans="1:16">
      <c r="A606">
        <v>604</v>
      </c>
      <c r="B606">
        <f t="shared" si="65"/>
        <v>10.066666666666666</v>
      </c>
      <c r="C606">
        <f t="shared" si="66"/>
        <v>2579.1192999999976</v>
      </c>
      <c r="D606" s="12">
        <v>7.226</v>
      </c>
      <c r="E606" s="9">
        <f t="shared" si="67"/>
        <v>-0.42900000000000027</v>
      </c>
      <c r="F606">
        <f t="shared" si="63"/>
        <v>-2.1389907908653853</v>
      </c>
      <c r="G606" s="11">
        <v>0.98027799999999998</v>
      </c>
      <c r="H606" s="11">
        <f>SUM(G$2:G606)</f>
        <v>898.07771539399459</v>
      </c>
      <c r="I606" s="11">
        <v>0</v>
      </c>
      <c r="J606" s="19">
        <f t="shared" si="68"/>
        <v>4007.5426999999968</v>
      </c>
      <c r="K606" s="27">
        <v>6.9509000000000007</v>
      </c>
      <c r="L606" s="27">
        <f t="shared" si="69"/>
        <v>-7.1200000000000152E-2</v>
      </c>
      <c r="M606" s="19">
        <f t="shared" si="64"/>
        <v>0.41785707157356505</v>
      </c>
      <c r="N606" s="28">
        <v>0.98027799999999998</v>
      </c>
      <c r="O606" s="19">
        <f>SUM(N$2:N606)</f>
        <v>975.8841956409974</v>
      </c>
      <c r="P606" s="28">
        <v>0</v>
      </c>
    </row>
    <row r="607" spans="1:16">
      <c r="A607">
        <v>605</v>
      </c>
      <c r="B607">
        <f t="shared" si="65"/>
        <v>10.083333333333334</v>
      </c>
      <c r="C607">
        <f t="shared" si="66"/>
        <v>2585.9162999999976</v>
      </c>
      <c r="D607" s="12">
        <v>6.7969999999999997</v>
      </c>
      <c r="E607" s="9">
        <f t="shared" si="67"/>
        <v>-0.31200000000000028</v>
      </c>
      <c r="F607">
        <f t="shared" si="63"/>
        <v>-1.2343180840905634</v>
      </c>
      <c r="G607" s="11">
        <v>0.98027799999999998</v>
      </c>
      <c r="H607" s="11">
        <f>SUM(G$2:G607)</f>
        <v>899.05799339399459</v>
      </c>
      <c r="I607" s="11">
        <v>0</v>
      </c>
      <c r="J607" s="19">
        <f t="shared" si="68"/>
        <v>4014.4223999999967</v>
      </c>
      <c r="K607" s="27">
        <v>6.8797000000000006</v>
      </c>
      <c r="L607" s="27">
        <f t="shared" si="69"/>
        <v>0.1424000000000003</v>
      </c>
      <c r="M607" s="19">
        <f t="shared" si="64"/>
        <v>1.8801613134236157</v>
      </c>
      <c r="N607" s="28">
        <v>1.9691666670000001</v>
      </c>
      <c r="O607" s="19">
        <f>SUM(N$2:N607)</f>
        <v>977.85336230799737</v>
      </c>
      <c r="P607" s="28">
        <v>3</v>
      </c>
    </row>
    <row r="608" spans="1:16">
      <c r="A608">
        <v>606</v>
      </c>
      <c r="B608">
        <f t="shared" si="65"/>
        <v>10.1</v>
      </c>
      <c r="C608">
        <f t="shared" si="66"/>
        <v>2592.4012999999977</v>
      </c>
      <c r="D608" s="12">
        <v>6.4849999999999994</v>
      </c>
      <c r="E608" s="9">
        <f t="shared" si="67"/>
        <v>6.7800000000000082E-2</v>
      </c>
      <c r="F608">
        <f t="shared" si="63"/>
        <v>1.2736538852738171</v>
      </c>
      <c r="G608" s="11">
        <v>1.9691666670000001</v>
      </c>
      <c r="H608" s="11">
        <f>SUM(G$2:G608)</f>
        <v>901.02716006099456</v>
      </c>
      <c r="I608" s="11">
        <v>3</v>
      </c>
      <c r="J608" s="19">
        <f t="shared" si="68"/>
        <v>4021.4444999999969</v>
      </c>
      <c r="K608" s="27">
        <v>7.0221000000000009</v>
      </c>
      <c r="L608" s="27">
        <f t="shared" si="69"/>
        <v>0.35599999999999987</v>
      </c>
      <c r="M608" s="19">
        <f t="shared" si="64"/>
        <v>3.4249820110479789</v>
      </c>
      <c r="N608" s="28">
        <v>2.7366666670000002</v>
      </c>
      <c r="O608" s="19">
        <f>SUM(N$2:N608)</f>
        <v>980.59002897499738</v>
      </c>
      <c r="P608" s="28">
        <v>4</v>
      </c>
    </row>
    <row r="609" spans="1:16">
      <c r="A609">
        <v>607</v>
      </c>
      <c r="B609">
        <f t="shared" si="65"/>
        <v>10.116666666666667</v>
      </c>
      <c r="C609">
        <f t="shared" si="66"/>
        <v>2598.9540999999977</v>
      </c>
      <c r="D609" s="12">
        <v>6.5527999999999995</v>
      </c>
      <c r="E609" s="9">
        <f t="shared" si="67"/>
        <v>1.3446000000000007</v>
      </c>
      <c r="F609">
        <f t="shared" si="63"/>
        <v>9.6561154729412326</v>
      </c>
      <c r="G609" s="11">
        <v>4.1236111109999998</v>
      </c>
      <c r="H609" s="11">
        <f>SUM(G$2:G609)</f>
        <v>905.15077117199451</v>
      </c>
      <c r="I609" s="11">
        <v>6</v>
      </c>
      <c r="J609" s="19">
        <f t="shared" si="68"/>
        <v>4028.8225999999968</v>
      </c>
      <c r="K609" s="27">
        <v>7.3781000000000008</v>
      </c>
      <c r="L609" s="27">
        <f t="shared" si="69"/>
        <v>0</v>
      </c>
      <c r="M609" s="19">
        <f t="shared" si="64"/>
        <v>0.9881680738760551</v>
      </c>
      <c r="N609" s="28">
        <v>1.9691666670000001</v>
      </c>
      <c r="O609" s="19">
        <f>SUM(N$2:N609)</f>
        <v>982.55919564199735</v>
      </c>
      <c r="P609" s="28">
        <v>3</v>
      </c>
    </row>
    <row r="610" spans="1:16">
      <c r="A610">
        <v>608</v>
      </c>
      <c r="B610">
        <f t="shared" si="65"/>
        <v>10.133333333333333</v>
      </c>
      <c r="C610">
        <f t="shared" si="66"/>
        <v>2606.8514999999975</v>
      </c>
      <c r="D610" s="12">
        <v>7.8974000000000002</v>
      </c>
      <c r="E610" s="9">
        <f t="shared" si="67"/>
        <v>-1.184400000000001</v>
      </c>
      <c r="F610">
        <f t="shared" si="63"/>
        <v>-8.2695446675115072</v>
      </c>
      <c r="G610" s="11">
        <v>0.98027799999999998</v>
      </c>
      <c r="H610" s="11">
        <f>SUM(G$2:G610)</f>
        <v>906.1310491719945</v>
      </c>
      <c r="I610" s="11">
        <v>0</v>
      </c>
      <c r="J610" s="19">
        <f t="shared" si="68"/>
        <v>4036.2006999999967</v>
      </c>
      <c r="K610" s="27">
        <v>7.3781000000000008</v>
      </c>
      <c r="L610" s="27">
        <f t="shared" si="69"/>
        <v>7.1200000000000152E-2</v>
      </c>
      <c r="M610" s="19">
        <f t="shared" si="64"/>
        <v>1.5134887938760562</v>
      </c>
      <c r="N610" s="28">
        <v>1.9691666670000001</v>
      </c>
      <c r="O610" s="19">
        <f>SUM(N$2:N610)</f>
        <v>984.52836230899732</v>
      </c>
      <c r="P610" s="28">
        <v>3</v>
      </c>
    </row>
    <row r="611" spans="1:16">
      <c r="A611">
        <v>609</v>
      </c>
      <c r="B611">
        <f t="shared" si="65"/>
        <v>10.15</v>
      </c>
      <c r="C611">
        <f t="shared" si="66"/>
        <v>2613.5644999999977</v>
      </c>
      <c r="D611" s="12">
        <v>6.7129999999999992</v>
      </c>
      <c r="E611" s="9">
        <f t="shared" si="67"/>
        <v>0.16019999999999968</v>
      </c>
      <c r="F611">
        <f t="shared" si="63"/>
        <v>1.9475140771326427</v>
      </c>
      <c r="G611" s="11">
        <v>1.9691666670000001</v>
      </c>
      <c r="H611" s="11">
        <f>SUM(G$2:G611)</f>
        <v>908.10021583899447</v>
      </c>
      <c r="I611" s="11">
        <v>3</v>
      </c>
      <c r="J611" s="19">
        <f t="shared" si="68"/>
        <v>4043.6499999999969</v>
      </c>
      <c r="K611" s="27">
        <v>7.4493000000000009</v>
      </c>
      <c r="L611" s="27">
        <f t="shared" si="69"/>
        <v>0</v>
      </c>
      <c r="M611" s="19">
        <f t="shared" si="64"/>
        <v>1.0010413286506896</v>
      </c>
      <c r="N611" s="28">
        <v>1.9691666670000001</v>
      </c>
      <c r="O611" s="19">
        <f>SUM(N$2:N611)</f>
        <v>986.49752897599728</v>
      </c>
      <c r="P611" s="28">
        <v>3</v>
      </c>
    </row>
    <row r="612" spans="1:16">
      <c r="A612">
        <v>610</v>
      </c>
      <c r="B612">
        <f t="shared" si="65"/>
        <v>10.166666666666666</v>
      </c>
      <c r="C612">
        <f t="shared" si="66"/>
        <v>2620.4376999999977</v>
      </c>
      <c r="D612" s="12">
        <v>6.8731999999999989</v>
      </c>
      <c r="E612" s="9">
        <f t="shared" si="67"/>
        <v>0.40860000000000074</v>
      </c>
      <c r="F612">
        <f t="shared" si="63"/>
        <v>3.7077656457363815</v>
      </c>
      <c r="G612" s="11">
        <v>2.7366666670000002</v>
      </c>
      <c r="H612" s="11">
        <f>SUM(G$2:G612)</f>
        <v>910.83688250599448</v>
      </c>
      <c r="I612" s="11">
        <v>4</v>
      </c>
      <c r="J612" s="19">
        <f t="shared" si="68"/>
        <v>4051.0992999999971</v>
      </c>
      <c r="K612" s="27">
        <v>7.4493000000000009</v>
      </c>
      <c r="L612" s="27">
        <f t="shared" si="69"/>
        <v>-0.35599999999999987</v>
      </c>
      <c r="M612" s="19">
        <f t="shared" si="64"/>
        <v>-1.6509094713493093</v>
      </c>
      <c r="N612" s="28">
        <v>0.98027799999999998</v>
      </c>
      <c r="O612" s="19">
        <f>SUM(N$2:N612)</f>
        <v>987.47780697599728</v>
      </c>
      <c r="P612" s="28">
        <v>0</v>
      </c>
    </row>
    <row r="613" spans="1:16">
      <c r="A613">
        <v>611</v>
      </c>
      <c r="B613">
        <f t="shared" si="65"/>
        <v>10.183333333333334</v>
      </c>
      <c r="C613">
        <f t="shared" si="66"/>
        <v>2627.7194999999979</v>
      </c>
      <c r="D613" s="12">
        <v>7.2817999999999996</v>
      </c>
      <c r="E613" s="9">
        <f t="shared" si="67"/>
        <v>0.79859999999999953</v>
      </c>
      <c r="F613">
        <f t="shared" si="63"/>
        <v>6.786142728560951</v>
      </c>
      <c r="G613" s="11">
        <v>3.4580555560000001</v>
      </c>
      <c r="H613" s="11">
        <f>SUM(G$2:G613)</f>
        <v>914.29493806199446</v>
      </c>
      <c r="I613" s="11">
        <v>5</v>
      </c>
      <c r="J613" s="19">
        <f t="shared" si="68"/>
        <v>4058.1925999999971</v>
      </c>
      <c r="K613" s="27">
        <v>7.093300000000001</v>
      </c>
      <c r="L613" s="27">
        <f t="shared" si="69"/>
        <v>0.14239999999999942</v>
      </c>
      <c r="M613" s="19">
        <f t="shared" si="64"/>
        <v>1.9476384531493962</v>
      </c>
      <c r="N613" s="28">
        <v>1.9691666670000001</v>
      </c>
      <c r="O613" s="19">
        <f>SUM(N$2:N613)</f>
        <v>989.44697364299725</v>
      </c>
      <c r="P613" s="28">
        <v>3</v>
      </c>
    </row>
    <row r="614" spans="1:16">
      <c r="A614">
        <v>612</v>
      </c>
      <c r="B614">
        <f t="shared" si="65"/>
        <v>10.199999999999999</v>
      </c>
      <c r="C614">
        <f t="shared" si="66"/>
        <v>2635.7998999999977</v>
      </c>
      <c r="D614" s="12">
        <v>8.0803999999999991</v>
      </c>
      <c r="E614" s="9">
        <f t="shared" si="67"/>
        <v>-0.76559999999999917</v>
      </c>
      <c r="F614">
        <f t="shared" si="63"/>
        <v>-5.0672258021184389</v>
      </c>
      <c r="G614" s="11">
        <v>0.98027799999999998</v>
      </c>
      <c r="H614" s="11">
        <f>SUM(G$2:G614)</f>
        <v>915.27521606199446</v>
      </c>
      <c r="I614" s="11">
        <v>0</v>
      </c>
      <c r="J614" s="19">
        <f t="shared" si="68"/>
        <v>4065.4282999999973</v>
      </c>
      <c r="K614" s="27">
        <v>7.2357000000000005</v>
      </c>
      <c r="L614" s="27">
        <f t="shared" si="69"/>
        <v>0</v>
      </c>
      <c r="M614" s="19">
        <f t="shared" si="64"/>
        <v>0.96268625044344158</v>
      </c>
      <c r="N614" s="28">
        <v>1.9691666670000001</v>
      </c>
      <c r="O614" s="19">
        <f>SUM(N$2:N614)</f>
        <v>991.41614030999722</v>
      </c>
      <c r="P614" s="28">
        <v>3</v>
      </c>
    </row>
    <row r="615" spans="1:16">
      <c r="A615">
        <v>613</v>
      </c>
      <c r="B615">
        <f t="shared" si="65"/>
        <v>10.216666666666667</v>
      </c>
      <c r="C615">
        <f t="shared" si="66"/>
        <v>2643.1146999999978</v>
      </c>
      <c r="D615" s="12">
        <v>7.3148</v>
      </c>
      <c r="E615" s="9">
        <f t="shared" si="67"/>
        <v>0.91140000000000043</v>
      </c>
      <c r="F615">
        <f t="shared" si="63"/>
        <v>7.6435062037748267</v>
      </c>
      <c r="G615" s="11">
        <v>3.4580555560000001</v>
      </c>
      <c r="H615" s="11">
        <f>SUM(G$2:G615)</f>
        <v>918.73327161799443</v>
      </c>
      <c r="I615" s="11">
        <v>5</v>
      </c>
      <c r="J615" s="19">
        <f t="shared" si="68"/>
        <v>4072.6639999999975</v>
      </c>
      <c r="K615" s="27">
        <v>7.2357000000000005</v>
      </c>
      <c r="L615" s="27">
        <f t="shared" si="69"/>
        <v>0</v>
      </c>
      <c r="M615" s="19">
        <f t="shared" si="64"/>
        <v>0.96268625044344158</v>
      </c>
      <c r="N615" s="28">
        <v>1.9691666670000001</v>
      </c>
      <c r="O615" s="19">
        <f>SUM(N$2:N615)</f>
        <v>993.38530697699719</v>
      </c>
      <c r="P615" s="28">
        <v>3</v>
      </c>
    </row>
    <row r="616" spans="1:16">
      <c r="A616">
        <v>614</v>
      </c>
      <c r="B616">
        <f t="shared" si="65"/>
        <v>10.233333333333333</v>
      </c>
      <c r="C616">
        <f t="shared" si="66"/>
        <v>2651.3408999999979</v>
      </c>
      <c r="D616" s="12">
        <v>8.2262000000000004</v>
      </c>
      <c r="E616" s="9">
        <f t="shared" si="67"/>
        <v>-0.10260000000000069</v>
      </c>
      <c r="F616">
        <f t="shared" si="63"/>
        <v>0.30345097401691062</v>
      </c>
      <c r="G616" s="11">
        <v>0.98027799999999998</v>
      </c>
      <c r="H616" s="11">
        <f>SUM(G$2:G616)</f>
        <v>919.71354961799443</v>
      </c>
      <c r="I616" s="11">
        <v>0</v>
      </c>
      <c r="J616" s="19">
        <f t="shared" si="68"/>
        <v>4079.8996999999977</v>
      </c>
      <c r="K616" s="27">
        <v>7.2357000000000005</v>
      </c>
      <c r="L616" s="27">
        <f t="shared" si="69"/>
        <v>0.1424000000000003</v>
      </c>
      <c r="M616" s="19">
        <f t="shared" si="64"/>
        <v>1.9930499304434437</v>
      </c>
      <c r="N616" s="28">
        <v>1.9691666670000001</v>
      </c>
      <c r="O616" s="19">
        <f>SUM(N$2:N616)</f>
        <v>995.35447364399715</v>
      </c>
      <c r="P616" s="28">
        <v>3</v>
      </c>
    </row>
    <row r="617" spans="1:16">
      <c r="A617">
        <v>615</v>
      </c>
      <c r="B617">
        <f t="shared" si="65"/>
        <v>10.25</v>
      </c>
      <c r="C617">
        <f t="shared" si="66"/>
        <v>2659.4644999999978</v>
      </c>
      <c r="D617" s="12">
        <v>8.1235999999999997</v>
      </c>
      <c r="E617" s="9">
        <f t="shared" si="67"/>
        <v>-0.2051999999999996</v>
      </c>
      <c r="F617">
        <f t="shared" si="63"/>
        <v>-0.53948207816833171</v>
      </c>
      <c r="G617" s="11">
        <v>0.98027799999999998</v>
      </c>
      <c r="H617" s="11">
        <f>SUM(G$2:G617)</f>
        <v>920.69382761799443</v>
      </c>
      <c r="I617" s="11">
        <v>0</v>
      </c>
      <c r="J617" s="19">
        <f t="shared" si="68"/>
        <v>4087.2777999999976</v>
      </c>
      <c r="K617" s="27">
        <v>7.3781000000000008</v>
      </c>
      <c r="L617" s="27">
        <f t="shared" si="69"/>
        <v>-0.21360000000000046</v>
      </c>
      <c r="M617" s="19">
        <f t="shared" si="64"/>
        <v>-0.58779408612394857</v>
      </c>
      <c r="N617" s="28">
        <v>0.98027799999999998</v>
      </c>
      <c r="O617" s="19">
        <f>SUM(N$2:N617)</f>
        <v>996.33475164399715</v>
      </c>
      <c r="P617" s="28">
        <v>0</v>
      </c>
    </row>
    <row r="618" spans="1:16">
      <c r="A618">
        <v>616</v>
      </c>
      <c r="B618">
        <f t="shared" si="65"/>
        <v>10.266666666666667</v>
      </c>
      <c r="C618">
        <f t="shared" si="66"/>
        <v>2667.3828999999978</v>
      </c>
      <c r="D618" s="12">
        <v>7.9184000000000001</v>
      </c>
      <c r="E618" s="9">
        <f t="shared" si="67"/>
        <v>0.79859999999999864</v>
      </c>
      <c r="F618">
        <f t="shared" si="63"/>
        <v>7.4117539891739721</v>
      </c>
      <c r="G618" s="11">
        <v>3.4580555560000001</v>
      </c>
      <c r="H618" s="11">
        <f>SUM(G$2:G618)</f>
        <v>924.15188317399441</v>
      </c>
      <c r="I618" s="11">
        <v>5</v>
      </c>
      <c r="J618" s="19">
        <f t="shared" si="68"/>
        <v>4094.4422999999974</v>
      </c>
      <c r="K618" s="27">
        <v>7.1645000000000003</v>
      </c>
      <c r="L618" s="27">
        <f t="shared" si="69"/>
        <v>-7.1199999999999264E-2</v>
      </c>
      <c r="M618" s="19">
        <f t="shared" si="64"/>
        <v>0.43996383918037713</v>
      </c>
      <c r="N618" s="28">
        <v>0.98027799999999998</v>
      </c>
      <c r="O618" s="19">
        <f>SUM(N$2:N618)</f>
        <v>997.31502964399715</v>
      </c>
      <c r="P618" s="28">
        <v>0</v>
      </c>
    </row>
    <row r="619" spans="1:16">
      <c r="A619">
        <v>617</v>
      </c>
      <c r="B619">
        <f t="shared" si="65"/>
        <v>10.283333333333333</v>
      </c>
      <c r="C619">
        <f t="shared" si="66"/>
        <v>2676.0998999999979</v>
      </c>
      <c r="D619" s="12">
        <v>8.7169999999999987</v>
      </c>
      <c r="E619" s="9">
        <f t="shared" si="67"/>
        <v>-0.83759999999999835</v>
      </c>
      <c r="F619">
        <f t="shared" si="63"/>
        <v>-6.0555049230394129</v>
      </c>
      <c r="G619" s="11">
        <v>0.98027799999999998</v>
      </c>
      <c r="H619" s="11">
        <f>SUM(G$2:G619)</f>
        <v>925.1321611739944</v>
      </c>
      <c r="I619" s="11">
        <v>0</v>
      </c>
      <c r="J619" s="19">
        <f t="shared" si="68"/>
        <v>4101.5355999999974</v>
      </c>
      <c r="K619" s="27">
        <v>7.093300000000001</v>
      </c>
      <c r="L619" s="27">
        <f t="shared" si="69"/>
        <v>-0.28480000000000061</v>
      </c>
      <c r="M619" s="19">
        <f t="shared" si="64"/>
        <v>-1.0826193068506047</v>
      </c>
      <c r="N619" s="28">
        <v>0.98027799999999998</v>
      </c>
      <c r="O619" s="19">
        <f>SUM(N$2:N619)</f>
        <v>998.29530764399715</v>
      </c>
      <c r="P619" s="28">
        <v>0</v>
      </c>
    </row>
    <row r="620" spans="1:16">
      <c r="A620">
        <v>618</v>
      </c>
      <c r="B620">
        <f t="shared" si="65"/>
        <v>10.3</v>
      </c>
      <c r="C620">
        <f t="shared" si="66"/>
        <v>2683.9792999999977</v>
      </c>
      <c r="D620" s="12">
        <v>7.8794000000000004</v>
      </c>
      <c r="E620" s="9">
        <f t="shared" si="67"/>
        <v>0.30180000000000007</v>
      </c>
      <c r="F620">
        <f t="shared" si="63"/>
        <v>3.4587305686040875</v>
      </c>
      <c r="G620" s="11">
        <v>2.7366666670000002</v>
      </c>
      <c r="H620" s="11">
        <f>SUM(G$2:G620)</f>
        <v>927.86882784099441</v>
      </c>
      <c r="I620" s="11">
        <v>4</v>
      </c>
      <c r="J620" s="19">
        <f t="shared" si="68"/>
        <v>4108.3440999999975</v>
      </c>
      <c r="K620" s="27">
        <v>6.8085000000000004</v>
      </c>
      <c r="L620" s="27">
        <f t="shared" si="69"/>
        <v>-0.76220000000000088</v>
      </c>
      <c r="M620" s="19">
        <f t="shared" si="64"/>
        <v>-4.3011323647044293</v>
      </c>
      <c r="N620" s="28">
        <v>0.98027799999999998</v>
      </c>
      <c r="O620" s="19">
        <f>SUM(N$2:N620)</f>
        <v>999.27558564399715</v>
      </c>
      <c r="P620" s="28">
        <v>0</v>
      </c>
    </row>
    <row r="621" spans="1:16">
      <c r="A621">
        <v>619</v>
      </c>
      <c r="B621">
        <f t="shared" si="65"/>
        <v>10.316666666666666</v>
      </c>
      <c r="C621">
        <f t="shared" si="66"/>
        <v>2692.1604999999977</v>
      </c>
      <c r="D621" s="12">
        <v>8.1812000000000005</v>
      </c>
      <c r="E621" s="9">
        <f t="shared" si="67"/>
        <v>-0.16440000000000055</v>
      </c>
      <c r="F621">
        <f t="shared" si="63"/>
        <v>-0.20631735117519262</v>
      </c>
      <c r="G621" s="11">
        <v>0.98027799999999998</v>
      </c>
      <c r="H621" s="11">
        <f>SUM(G$2:G621)</f>
        <v>928.84910584099441</v>
      </c>
      <c r="I621" s="11">
        <v>0</v>
      </c>
      <c r="J621" s="19">
        <f t="shared" si="68"/>
        <v>4114.3903999999975</v>
      </c>
      <c r="K621" s="27">
        <v>6.0462999999999996</v>
      </c>
      <c r="L621" s="27">
        <f t="shared" si="69"/>
        <v>-1</v>
      </c>
      <c r="M621" s="19">
        <f t="shared" si="64"/>
        <v>-5.283407230243526</v>
      </c>
      <c r="N621" s="28">
        <v>0.98027799999999998</v>
      </c>
      <c r="O621" s="19">
        <f>SUM(N$2:N621)</f>
        <v>1000.2558636439971</v>
      </c>
      <c r="P621" s="28">
        <v>0</v>
      </c>
    </row>
    <row r="622" spans="1:16">
      <c r="A622">
        <v>620</v>
      </c>
      <c r="B622">
        <f t="shared" si="65"/>
        <v>10.333333333333334</v>
      </c>
      <c r="C622">
        <f t="shared" si="66"/>
        <v>2700.1772999999976</v>
      </c>
      <c r="D622" s="12">
        <v>8.0167999999999999</v>
      </c>
      <c r="E622" s="9">
        <f t="shared" si="67"/>
        <v>-0.7289999999999992</v>
      </c>
      <c r="F622">
        <f t="shared" si="63"/>
        <v>-4.7373510726880363</v>
      </c>
      <c r="G622" s="11">
        <v>0.98027799999999998</v>
      </c>
      <c r="H622" s="11">
        <f>SUM(G$2:G622)</f>
        <v>929.82938384099441</v>
      </c>
      <c r="I622" s="11">
        <v>0</v>
      </c>
      <c r="J622" s="19">
        <f t="shared" si="68"/>
        <v>4119.4366999999975</v>
      </c>
      <c r="K622" s="27">
        <v>5.0462999999999996</v>
      </c>
      <c r="L622" s="27">
        <f t="shared" si="69"/>
        <v>0.30259999999999998</v>
      </c>
      <c r="M622" s="19">
        <f t="shared" si="64"/>
        <v>2.1382535238706843</v>
      </c>
      <c r="N622" s="28">
        <v>1.9691666670000001</v>
      </c>
      <c r="O622" s="19">
        <f>SUM(N$2:N622)</f>
        <v>1002.2250303109971</v>
      </c>
      <c r="P622" s="28">
        <v>3</v>
      </c>
    </row>
    <row r="623" spans="1:16">
      <c r="A623">
        <v>621</v>
      </c>
      <c r="B623">
        <f t="shared" si="65"/>
        <v>10.35</v>
      </c>
      <c r="C623">
        <f t="shared" si="66"/>
        <v>2707.4650999999976</v>
      </c>
      <c r="D623" s="12">
        <v>7.2878000000000007</v>
      </c>
      <c r="E623" s="9">
        <f t="shared" si="67"/>
        <v>0.34260000000000002</v>
      </c>
      <c r="F623">
        <f t="shared" si="63"/>
        <v>3.4687688985150666</v>
      </c>
      <c r="G623" s="11">
        <v>2.7366666670000002</v>
      </c>
      <c r="H623" s="11">
        <f>SUM(G$2:G623)</f>
        <v>932.56605050799442</v>
      </c>
      <c r="I623" s="11">
        <v>4</v>
      </c>
      <c r="J623" s="19">
        <f t="shared" si="68"/>
        <v>4124.7855999999974</v>
      </c>
      <c r="K623" s="27">
        <v>5.3488999999999995</v>
      </c>
      <c r="L623" s="27">
        <f t="shared" si="69"/>
        <v>7.1200000000000152E-2</v>
      </c>
      <c r="M623" s="19">
        <f t="shared" si="64"/>
        <v>1.0365327131370883</v>
      </c>
      <c r="N623" s="28">
        <v>1.9691666670000001</v>
      </c>
      <c r="O623" s="19">
        <f>SUM(N$2:N623)</f>
        <v>1004.1941969779971</v>
      </c>
      <c r="P623" s="28">
        <v>3</v>
      </c>
    </row>
    <row r="624" spans="1:16">
      <c r="A624">
        <v>622</v>
      </c>
      <c r="B624">
        <f t="shared" si="65"/>
        <v>10.366666666666667</v>
      </c>
      <c r="C624">
        <f t="shared" si="66"/>
        <v>2715.0954999999976</v>
      </c>
      <c r="D624" s="12">
        <v>7.6304000000000007</v>
      </c>
      <c r="E624" s="9">
        <f t="shared" si="67"/>
        <v>-1.6260000000000003</v>
      </c>
      <c r="F624">
        <f t="shared" si="63"/>
        <v>-11.372841826505359</v>
      </c>
      <c r="G624" s="11">
        <v>0.98027799999999998</v>
      </c>
      <c r="H624" s="11">
        <f>SUM(G$2:G624)</f>
        <v>933.54632850799442</v>
      </c>
      <c r="I624" s="11">
        <v>0</v>
      </c>
      <c r="J624" s="19">
        <f t="shared" si="68"/>
        <v>4130.2056999999977</v>
      </c>
      <c r="K624" s="27">
        <v>5.4200999999999997</v>
      </c>
      <c r="L624" s="27">
        <f t="shared" si="69"/>
        <v>0.21360000000000046</v>
      </c>
      <c r="M624" s="19">
        <f t="shared" si="64"/>
        <v>1.8240589378643086</v>
      </c>
      <c r="N624" s="28">
        <v>1.9691666670000001</v>
      </c>
      <c r="O624" s="19">
        <f>SUM(N$2:N624)</f>
        <v>1006.163363644997</v>
      </c>
      <c r="P624" s="28">
        <v>3</v>
      </c>
    </row>
    <row r="625" spans="1:16">
      <c r="A625">
        <v>623</v>
      </c>
      <c r="B625">
        <f t="shared" si="65"/>
        <v>10.383333333333333</v>
      </c>
      <c r="C625">
        <f t="shared" si="66"/>
        <v>2721.0998999999974</v>
      </c>
      <c r="D625" s="12">
        <v>6.0044000000000004</v>
      </c>
      <c r="E625" s="9">
        <f t="shared" si="67"/>
        <v>0.24419999999999931</v>
      </c>
      <c r="F625">
        <f t="shared" si="63"/>
        <v>2.2225301930371359</v>
      </c>
      <c r="G625" s="11">
        <v>1.9691666670000001</v>
      </c>
      <c r="H625" s="11">
        <f>SUM(G$2:G625)</f>
        <v>935.51549517499438</v>
      </c>
      <c r="I625" s="11">
        <v>3</v>
      </c>
      <c r="J625" s="19">
        <f t="shared" si="68"/>
        <v>4135.839399999998</v>
      </c>
      <c r="K625" s="27">
        <v>5.6337000000000002</v>
      </c>
      <c r="L625" s="27">
        <f t="shared" si="69"/>
        <v>0.35600000000000076</v>
      </c>
      <c r="M625" s="19">
        <f t="shared" si="64"/>
        <v>2.704241097174553</v>
      </c>
      <c r="N625" s="28">
        <v>1.9691666670000001</v>
      </c>
      <c r="O625" s="19">
        <f>SUM(N$2:N625)</f>
        <v>1008.132530311997</v>
      </c>
      <c r="P625" s="28">
        <v>3</v>
      </c>
    </row>
    <row r="626" spans="1:16">
      <c r="A626">
        <v>624</v>
      </c>
      <c r="B626">
        <f t="shared" si="65"/>
        <v>10.4</v>
      </c>
      <c r="C626">
        <f t="shared" si="66"/>
        <v>2727.3484999999973</v>
      </c>
      <c r="D626" s="12">
        <v>6.2485999999999997</v>
      </c>
      <c r="E626" s="9">
        <f t="shared" si="67"/>
        <v>0.14580000000000126</v>
      </c>
      <c r="F626">
        <f t="shared" si="63"/>
        <v>1.7063514017803447</v>
      </c>
      <c r="G626" s="11">
        <v>1.9691666670000001</v>
      </c>
      <c r="H626" s="11">
        <f>SUM(G$2:G626)</f>
        <v>937.48466184199435</v>
      </c>
      <c r="I626" s="11">
        <v>3</v>
      </c>
      <c r="J626" s="19">
        <f t="shared" si="68"/>
        <v>4141.8290999999981</v>
      </c>
      <c r="K626" s="27">
        <v>5.9897000000000009</v>
      </c>
      <c r="L626" s="27">
        <f t="shared" si="69"/>
        <v>0.42720000000000002</v>
      </c>
      <c r="M626" s="19">
        <f t="shared" si="64"/>
        <v>3.312733164606299</v>
      </c>
      <c r="N626" s="28">
        <v>2.7366666670000002</v>
      </c>
      <c r="O626" s="19">
        <f>SUM(N$2:N626)</f>
        <v>1010.869196978997</v>
      </c>
      <c r="P626" s="28">
        <v>4</v>
      </c>
    </row>
    <row r="627" spans="1:16">
      <c r="A627">
        <v>625</v>
      </c>
      <c r="B627">
        <f t="shared" si="65"/>
        <v>10.416666666666666</v>
      </c>
      <c r="C627">
        <f t="shared" si="66"/>
        <v>2733.7428999999975</v>
      </c>
      <c r="D627" s="12">
        <v>6.394400000000001</v>
      </c>
      <c r="E627" s="9">
        <f t="shared" si="67"/>
        <v>-0.12540000000000084</v>
      </c>
      <c r="F627">
        <f t="shared" si="63"/>
        <v>1.719263789301877E-2</v>
      </c>
      <c r="G627" s="11">
        <v>0.98027799999999998</v>
      </c>
      <c r="H627" s="11">
        <f>SUM(G$2:G627)</f>
        <v>938.46493984199435</v>
      </c>
      <c r="I627" s="11">
        <v>0</v>
      </c>
      <c r="J627" s="19">
        <f t="shared" si="68"/>
        <v>4148.2459999999983</v>
      </c>
      <c r="K627" s="27">
        <v>6.4169000000000009</v>
      </c>
      <c r="L627" s="27">
        <f t="shared" si="69"/>
        <v>-0.21360000000000046</v>
      </c>
      <c r="M627" s="19">
        <f t="shared" si="64"/>
        <v>-0.54790594472438625</v>
      </c>
      <c r="N627" s="28">
        <v>0.98027799999999998</v>
      </c>
      <c r="O627" s="19">
        <f>SUM(N$2:N627)</f>
        <v>1011.849474978997</v>
      </c>
      <c r="P627" s="28">
        <v>0</v>
      </c>
    </row>
    <row r="628" spans="1:16">
      <c r="A628">
        <v>626</v>
      </c>
      <c r="B628">
        <f t="shared" si="65"/>
        <v>10.433333333333334</v>
      </c>
      <c r="C628">
        <f t="shared" si="66"/>
        <v>2740.0118999999972</v>
      </c>
      <c r="D628" s="12">
        <v>6.2690000000000001</v>
      </c>
      <c r="E628" s="9">
        <f t="shared" si="67"/>
        <v>0.29340000000000011</v>
      </c>
      <c r="F628">
        <f t="shared" si="63"/>
        <v>2.6379328737995231</v>
      </c>
      <c r="G628" s="11">
        <v>1.9691666670000001</v>
      </c>
      <c r="H628" s="11">
        <f>SUM(G$2:G628)</f>
        <v>940.43410650899432</v>
      </c>
      <c r="I628" s="11">
        <v>3</v>
      </c>
      <c r="J628" s="19">
        <f t="shared" si="68"/>
        <v>4154.4492999999984</v>
      </c>
      <c r="K628" s="27">
        <v>6.2033000000000005</v>
      </c>
      <c r="L628" s="27">
        <f t="shared" si="69"/>
        <v>0.35600000000000076</v>
      </c>
      <c r="M628" s="19">
        <f t="shared" si="64"/>
        <v>2.9963688555261596</v>
      </c>
      <c r="N628" s="28">
        <v>1.9691666670000001</v>
      </c>
      <c r="O628" s="19">
        <f>SUM(N$2:N628)</f>
        <v>1013.818641645997</v>
      </c>
      <c r="P628" s="28">
        <v>3</v>
      </c>
    </row>
    <row r="629" spans="1:16">
      <c r="A629">
        <v>627</v>
      </c>
      <c r="B629">
        <f t="shared" si="65"/>
        <v>10.45</v>
      </c>
      <c r="C629">
        <f t="shared" si="66"/>
        <v>2746.574299999997</v>
      </c>
      <c r="D629" s="12">
        <v>6.5624000000000002</v>
      </c>
      <c r="E629" s="9">
        <f t="shared" si="67"/>
        <v>-0.55440000000000023</v>
      </c>
      <c r="F629">
        <f t="shared" si="63"/>
        <v>-2.7913752316664784</v>
      </c>
      <c r="G629" s="11">
        <v>0.98027799999999998</v>
      </c>
      <c r="H629" s="11">
        <f>SUM(G$2:G629)</f>
        <v>941.41438450899432</v>
      </c>
      <c r="I629" s="11">
        <v>0</v>
      </c>
      <c r="J629" s="19">
        <f t="shared" si="68"/>
        <v>4161.0085999999983</v>
      </c>
      <c r="K629" s="27">
        <v>6.5593000000000012</v>
      </c>
      <c r="L629" s="27">
        <f t="shared" si="69"/>
        <v>0.1424000000000003</v>
      </c>
      <c r="M629" s="19">
        <f t="shared" si="64"/>
        <v>1.7803472307145358</v>
      </c>
      <c r="N629" s="28">
        <v>1.9691666670000001</v>
      </c>
      <c r="O629" s="19">
        <f>SUM(N$2:N629)</f>
        <v>1015.787808312997</v>
      </c>
      <c r="P629" s="28">
        <v>3</v>
      </c>
    </row>
    <row r="630" spans="1:16">
      <c r="A630">
        <v>628</v>
      </c>
      <c r="B630">
        <f t="shared" si="65"/>
        <v>10.466666666666667</v>
      </c>
      <c r="C630">
        <f t="shared" si="66"/>
        <v>2752.5822999999968</v>
      </c>
      <c r="D630" s="12">
        <v>6.008</v>
      </c>
      <c r="E630" s="9">
        <f t="shared" si="67"/>
        <v>-0.7002000000000006</v>
      </c>
      <c r="F630">
        <f t="shared" si="63"/>
        <v>-3.4499766545940456</v>
      </c>
      <c r="G630" s="11">
        <v>0.98027799999999998</v>
      </c>
      <c r="H630" s="11">
        <f>SUM(G$2:G630)</f>
        <v>942.39466250899432</v>
      </c>
      <c r="I630" s="11">
        <v>0</v>
      </c>
      <c r="J630" s="19">
        <f t="shared" si="68"/>
        <v>4167.7102999999979</v>
      </c>
      <c r="K630" s="27">
        <v>6.7017000000000015</v>
      </c>
      <c r="L630" s="27">
        <f t="shared" si="69"/>
        <v>0.42720000000000002</v>
      </c>
      <c r="M630" s="19">
        <f t="shared" si="64"/>
        <v>3.7331488627952965</v>
      </c>
      <c r="N630" s="28">
        <v>2.7366666670000002</v>
      </c>
      <c r="O630" s="19">
        <f>SUM(N$2:N630)</f>
        <v>1018.524474979997</v>
      </c>
      <c r="P630" s="28">
        <v>4</v>
      </c>
    </row>
    <row r="631" spans="1:16">
      <c r="A631">
        <v>629</v>
      </c>
      <c r="B631">
        <f t="shared" si="65"/>
        <v>10.483333333333333</v>
      </c>
      <c r="C631">
        <f t="shared" si="66"/>
        <v>2757.8900999999969</v>
      </c>
      <c r="D631" s="12">
        <v>5.3077999999999994</v>
      </c>
      <c r="E631" s="9">
        <f t="shared" si="67"/>
        <v>-0.36959999999999926</v>
      </c>
      <c r="F631">
        <f t="shared" si="63"/>
        <v>-1.3121796460239243</v>
      </c>
      <c r="G631" s="11">
        <v>0.98027799999999998</v>
      </c>
      <c r="H631" s="11">
        <f>SUM(G$2:G631)</f>
        <v>943.37494050899431</v>
      </c>
      <c r="I631" s="11">
        <v>0</v>
      </c>
      <c r="J631" s="19">
        <f t="shared" si="68"/>
        <v>4174.8391999999976</v>
      </c>
      <c r="K631" s="27">
        <v>7.1289000000000016</v>
      </c>
      <c r="L631" s="27">
        <f t="shared" si="69"/>
        <v>-0.1424000000000003</v>
      </c>
      <c r="M631" s="19">
        <f t="shared" si="64"/>
        <v>-7.1351716907719326E-2</v>
      </c>
      <c r="N631" s="28">
        <v>0.98027799999999998</v>
      </c>
      <c r="O631" s="19">
        <f>SUM(N$2:N631)</f>
        <v>1019.504752979997</v>
      </c>
      <c r="P631" s="28">
        <v>0</v>
      </c>
    </row>
    <row r="632" spans="1:16">
      <c r="A632">
        <v>630</v>
      </c>
      <c r="B632">
        <f t="shared" si="65"/>
        <v>10.5</v>
      </c>
      <c r="C632">
        <f t="shared" si="66"/>
        <v>2762.8282999999969</v>
      </c>
      <c r="D632" s="12">
        <v>4.9382000000000001</v>
      </c>
      <c r="E632" s="9">
        <f t="shared" si="67"/>
        <v>0.35099999999999998</v>
      </c>
      <c r="F632">
        <f t="shared" si="63"/>
        <v>2.3289597302332243</v>
      </c>
      <c r="G632" s="11">
        <v>1.9691666670000001</v>
      </c>
      <c r="H632" s="11">
        <f>SUM(G$2:G632)</f>
        <v>945.34410717599428</v>
      </c>
      <c r="I632" s="11">
        <v>3</v>
      </c>
      <c r="J632" s="19">
        <f t="shared" si="68"/>
        <v>4181.8256999999976</v>
      </c>
      <c r="K632" s="27">
        <v>6.9865000000000013</v>
      </c>
      <c r="L632" s="27">
        <f t="shared" si="69"/>
        <v>0.21360000000000046</v>
      </c>
      <c r="M632" s="19">
        <f t="shared" si="64"/>
        <v>2.4112436185638102</v>
      </c>
      <c r="N632" s="28">
        <v>1.9691666670000001</v>
      </c>
      <c r="O632" s="19">
        <f>SUM(N$2:N632)</f>
        <v>1021.4739196469969</v>
      </c>
      <c r="P632" s="28">
        <v>3</v>
      </c>
    </row>
    <row r="633" spans="1:16">
      <c r="A633">
        <v>631</v>
      </c>
      <c r="B633">
        <f t="shared" si="65"/>
        <v>10.516666666666667</v>
      </c>
      <c r="C633">
        <f t="shared" si="66"/>
        <v>2768.1174999999971</v>
      </c>
      <c r="D633" s="12">
        <v>5.2892000000000001</v>
      </c>
      <c r="E633" s="9">
        <f t="shared" si="67"/>
        <v>-1.0326000000000004</v>
      </c>
      <c r="F633">
        <f t="shared" si="63"/>
        <v>-4.8148013990025156</v>
      </c>
      <c r="G633" s="11">
        <v>0.98027799999999998</v>
      </c>
      <c r="H633" s="11">
        <f>SUM(G$2:G633)</f>
        <v>946.32438517599428</v>
      </c>
      <c r="I633" s="11">
        <v>0</v>
      </c>
      <c r="J633" s="19">
        <f t="shared" si="68"/>
        <v>4189.0257999999976</v>
      </c>
      <c r="K633" s="27">
        <v>7.2001000000000017</v>
      </c>
      <c r="L633" s="27">
        <f t="shared" si="69"/>
        <v>0.1424000000000003</v>
      </c>
      <c r="M633" s="19">
        <f t="shared" si="64"/>
        <v>1.9816646515764884</v>
      </c>
      <c r="N633" s="28">
        <v>1.9691666670000001</v>
      </c>
      <c r="O633" s="19">
        <f>SUM(N$2:N633)</f>
        <v>1023.4430863139969</v>
      </c>
      <c r="P633" s="28">
        <v>3</v>
      </c>
    </row>
    <row r="634" spans="1:16">
      <c r="A634">
        <v>632</v>
      </c>
      <c r="B634">
        <f t="shared" si="65"/>
        <v>10.533333333333333</v>
      </c>
      <c r="C634">
        <f t="shared" si="66"/>
        <v>2772.3740999999973</v>
      </c>
      <c r="D634" s="12">
        <v>4.2565999999999997</v>
      </c>
      <c r="E634" s="9">
        <f t="shared" si="67"/>
        <v>0.31379999999999963</v>
      </c>
      <c r="F634">
        <f t="shared" si="63"/>
        <v>1.8363448915222123</v>
      </c>
      <c r="G634" s="11">
        <v>1.9691666670000001</v>
      </c>
      <c r="H634" s="11">
        <f>SUM(G$2:G634)</f>
        <v>948.29355184299425</v>
      </c>
      <c r="I634" s="11">
        <v>3</v>
      </c>
      <c r="J634" s="19">
        <f t="shared" si="68"/>
        <v>4196.3682999999974</v>
      </c>
      <c r="K634" s="27">
        <v>7.342500000000002</v>
      </c>
      <c r="L634" s="27">
        <f t="shared" si="69"/>
        <v>-7.1200000000000152E-2</v>
      </c>
      <c r="M634" s="19">
        <f t="shared" si="64"/>
        <v>0.45897866749754607</v>
      </c>
      <c r="N634" s="28">
        <v>0.98027799999999998</v>
      </c>
      <c r="O634" s="19">
        <f>SUM(N$2:N634)</f>
        <v>1024.4233643139969</v>
      </c>
      <c r="P634" s="28">
        <v>0</v>
      </c>
    </row>
    <row r="635" spans="1:16">
      <c r="A635">
        <v>633</v>
      </c>
      <c r="B635">
        <f t="shared" si="65"/>
        <v>10.55</v>
      </c>
      <c r="C635">
        <f t="shared" si="66"/>
        <v>2776.9444999999973</v>
      </c>
      <c r="D635" s="12">
        <v>4.5703999999999994</v>
      </c>
      <c r="E635" s="9">
        <f t="shared" si="67"/>
        <v>-1.3140000000000001</v>
      </c>
      <c r="F635">
        <f t="shared" si="63"/>
        <v>-5.4618176034166277</v>
      </c>
      <c r="G635" s="11">
        <v>0.98027799999999998</v>
      </c>
      <c r="H635" s="11">
        <f>SUM(G$2:G635)</f>
        <v>949.27382984299425</v>
      </c>
      <c r="I635" s="11">
        <v>0</v>
      </c>
      <c r="J635" s="19">
        <f t="shared" si="68"/>
        <v>4203.6395999999977</v>
      </c>
      <c r="K635" s="27">
        <v>7.2713000000000019</v>
      </c>
      <c r="L635" s="27">
        <f t="shared" si="69"/>
        <v>0.21359999999999957</v>
      </c>
      <c r="M635" s="19">
        <f t="shared" si="64"/>
        <v>2.5221735259440563</v>
      </c>
      <c r="N635" s="28">
        <v>1.9691666670000001</v>
      </c>
      <c r="O635" s="19">
        <f>SUM(N$2:N635)</f>
        <v>1026.392530980997</v>
      </c>
      <c r="P635" s="28">
        <v>3</v>
      </c>
    </row>
    <row r="636" spans="1:16">
      <c r="A636">
        <v>634</v>
      </c>
      <c r="B636">
        <f t="shared" si="65"/>
        <v>10.566666666666666</v>
      </c>
      <c r="C636">
        <f t="shared" si="66"/>
        <v>2780.2008999999975</v>
      </c>
      <c r="D636" s="12">
        <v>3.2563999999999993</v>
      </c>
      <c r="E636" s="9">
        <f t="shared" si="67"/>
        <v>-0.38819999999999988</v>
      </c>
      <c r="F636">
        <f t="shared" si="63"/>
        <v>-0.89370431048628196</v>
      </c>
      <c r="G636" s="11">
        <v>0.98027799999999998</v>
      </c>
      <c r="H636" s="11">
        <f>SUM(G$2:G636)</f>
        <v>950.25410784299424</v>
      </c>
      <c r="I636" s="11">
        <v>0</v>
      </c>
      <c r="J636" s="19">
        <f t="shared" si="68"/>
        <v>4211.1244999999981</v>
      </c>
      <c r="K636" s="27">
        <v>7.4849000000000014</v>
      </c>
      <c r="L636" s="27">
        <f t="shared" si="69"/>
        <v>-0.21359999999999957</v>
      </c>
      <c r="M636" s="19">
        <f t="shared" si="64"/>
        <v>-0.59126328262754413</v>
      </c>
      <c r="N636" s="28">
        <v>0.98027799999999998</v>
      </c>
      <c r="O636" s="19">
        <f>SUM(N$2:N636)</f>
        <v>1027.372808980997</v>
      </c>
      <c r="P636" s="28">
        <v>0</v>
      </c>
    </row>
    <row r="637" spans="1:16">
      <c r="A637">
        <v>635</v>
      </c>
      <c r="B637">
        <f t="shared" si="65"/>
        <v>10.583333333333334</v>
      </c>
      <c r="C637">
        <f t="shared" si="66"/>
        <v>2783.0690999999974</v>
      </c>
      <c r="D637" s="12">
        <v>2.8681999999999994</v>
      </c>
      <c r="E637" s="9">
        <f t="shared" si="67"/>
        <v>1.1496</v>
      </c>
      <c r="F637">
        <f t="shared" si="63"/>
        <v>3.6197749546826889</v>
      </c>
      <c r="G637" s="11">
        <v>2.7366666670000002</v>
      </c>
      <c r="H637" s="11">
        <f>SUM(G$2:G637)</f>
        <v>952.99077450999425</v>
      </c>
      <c r="I637" s="11">
        <v>4</v>
      </c>
      <c r="J637" s="19">
        <f t="shared" si="68"/>
        <v>4218.3957999999984</v>
      </c>
      <c r="K637" s="27">
        <v>7.2713000000000019</v>
      </c>
      <c r="L637" s="27">
        <f t="shared" si="69"/>
        <v>0.42720000000000002</v>
      </c>
      <c r="M637" s="19">
        <f t="shared" si="64"/>
        <v>4.0753232059440601</v>
      </c>
      <c r="N637" s="28">
        <v>2.7366666670000002</v>
      </c>
      <c r="O637" s="19">
        <f>SUM(N$2:N637)</f>
        <v>1030.109475647997</v>
      </c>
      <c r="P637" s="28">
        <v>4</v>
      </c>
    </row>
    <row r="638" spans="1:16">
      <c r="A638">
        <v>636</v>
      </c>
      <c r="B638">
        <f t="shared" si="65"/>
        <v>10.6</v>
      </c>
      <c r="C638">
        <f t="shared" si="66"/>
        <v>2787.0868999999975</v>
      </c>
      <c r="D638" s="12">
        <v>4.0177999999999994</v>
      </c>
      <c r="E638" s="9">
        <f t="shared" si="67"/>
        <v>-0.27300000000000013</v>
      </c>
      <c r="F638">
        <f t="shared" si="63"/>
        <v>-0.62826401647300256</v>
      </c>
      <c r="G638" s="11">
        <v>0.98027799999999998</v>
      </c>
      <c r="H638" s="11">
        <f>SUM(G$2:G638)</f>
        <v>953.97105250999425</v>
      </c>
      <c r="I638" s="11">
        <v>0</v>
      </c>
      <c r="J638" s="19">
        <f t="shared" si="68"/>
        <v>4226.0942999999988</v>
      </c>
      <c r="K638" s="27">
        <v>7.6985000000000019</v>
      </c>
      <c r="L638" s="27">
        <f t="shared" si="69"/>
        <v>0.28480000000000061</v>
      </c>
      <c r="M638" s="19">
        <f t="shared" si="64"/>
        <v>3.2393376286428195</v>
      </c>
      <c r="N638" s="28">
        <v>2.7366666670000002</v>
      </c>
      <c r="O638" s="19">
        <f>SUM(N$2:N638)</f>
        <v>1032.846142314997</v>
      </c>
      <c r="P638" s="28">
        <v>4</v>
      </c>
    </row>
    <row r="639" spans="1:16">
      <c r="A639">
        <v>637</v>
      </c>
      <c r="B639">
        <f t="shared" si="65"/>
        <v>10.616666666666667</v>
      </c>
      <c r="C639">
        <f t="shared" si="66"/>
        <v>2790.8316999999975</v>
      </c>
      <c r="D639" s="12">
        <v>3.7447999999999992</v>
      </c>
      <c r="E639" s="9">
        <f t="shared" si="67"/>
        <v>-0.23399999999999999</v>
      </c>
      <c r="F639">
        <f t="shared" si="63"/>
        <v>-0.4435547754471017</v>
      </c>
      <c r="G639" s="11">
        <v>0.98027799999999998</v>
      </c>
      <c r="H639" s="11">
        <f>SUM(G$2:G639)</f>
        <v>954.95133050999425</v>
      </c>
      <c r="I639" s="11">
        <v>0</v>
      </c>
      <c r="J639" s="19">
        <f t="shared" si="68"/>
        <v>4234.0775999999987</v>
      </c>
      <c r="K639" s="27">
        <v>7.9833000000000025</v>
      </c>
      <c r="L639" s="27">
        <f t="shared" si="69"/>
        <v>0.21360000000000046</v>
      </c>
      <c r="M639" s="19">
        <f t="shared" si="64"/>
        <v>2.8057163797651494</v>
      </c>
      <c r="N639" s="28">
        <v>1.9691666670000001</v>
      </c>
      <c r="O639" s="19">
        <f>SUM(N$2:N639)</f>
        <v>1034.8153089819971</v>
      </c>
      <c r="P639" s="28">
        <v>3</v>
      </c>
    </row>
    <row r="640" spans="1:16">
      <c r="A640">
        <v>638</v>
      </c>
      <c r="B640">
        <f t="shared" si="65"/>
        <v>10.633333333333333</v>
      </c>
      <c r="C640">
        <f t="shared" si="66"/>
        <v>2794.3424999999975</v>
      </c>
      <c r="D640" s="12">
        <v>3.5107999999999993</v>
      </c>
      <c r="E640" s="9">
        <f t="shared" si="67"/>
        <v>0.95459999999999967</v>
      </c>
      <c r="F640">
        <f t="shared" si="63"/>
        <v>3.7540010434691569</v>
      </c>
      <c r="G640" s="11">
        <v>2.7366666670000002</v>
      </c>
      <c r="H640" s="11">
        <f>SUM(G$2:G640)</f>
        <v>957.68799717699426</v>
      </c>
      <c r="I640" s="11">
        <v>4</v>
      </c>
      <c r="J640" s="19">
        <f t="shared" si="68"/>
        <v>4242.2744999999986</v>
      </c>
      <c r="K640" s="27">
        <v>8.196900000000003</v>
      </c>
      <c r="L640" s="27">
        <f t="shared" si="69"/>
        <v>-0.28480000000000061</v>
      </c>
      <c r="M640" s="19">
        <f t="shared" si="64"/>
        <v>-1.1927438392326351</v>
      </c>
      <c r="N640" s="28">
        <v>0.98027799999999998</v>
      </c>
      <c r="O640" s="19">
        <f>SUM(N$2:N640)</f>
        <v>1035.7955869819971</v>
      </c>
      <c r="P640" s="28">
        <v>0</v>
      </c>
    </row>
    <row r="641" spans="1:16">
      <c r="A641">
        <v>639</v>
      </c>
      <c r="B641">
        <f t="shared" si="65"/>
        <v>10.65</v>
      </c>
      <c r="C641">
        <f t="shared" si="66"/>
        <v>2798.8078999999975</v>
      </c>
      <c r="D641" s="12">
        <v>4.4653999999999989</v>
      </c>
      <c r="E641" s="9">
        <f t="shared" si="67"/>
        <v>-1.4801999999999995</v>
      </c>
      <c r="F641">
        <f t="shared" si="63"/>
        <v>-6.0805334443179886</v>
      </c>
      <c r="G641" s="11">
        <v>0.98027799999999998</v>
      </c>
      <c r="H641" s="11">
        <f>SUM(G$2:G641)</f>
        <v>958.66827517699426</v>
      </c>
      <c r="I641" s="11">
        <v>0</v>
      </c>
      <c r="J641" s="19">
        <f t="shared" si="68"/>
        <v>4250.1865999999982</v>
      </c>
      <c r="K641" s="27">
        <v>7.9121000000000024</v>
      </c>
      <c r="L641" s="27">
        <f t="shared" si="69"/>
        <v>7.1200000000000152E-2</v>
      </c>
      <c r="M641" s="19">
        <f t="shared" si="64"/>
        <v>1.6502652549238728</v>
      </c>
      <c r="N641" s="28">
        <v>1.9691666670000001</v>
      </c>
      <c r="O641" s="19">
        <f>SUM(N$2:N641)</f>
        <v>1037.7647536489972</v>
      </c>
      <c r="P641" s="28">
        <v>3</v>
      </c>
    </row>
    <row r="642" spans="1:16">
      <c r="A642">
        <v>640</v>
      </c>
      <c r="B642">
        <f t="shared" si="65"/>
        <v>10.666666666666666</v>
      </c>
      <c r="C642">
        <f t="shared" si="66"/>
        <v>2801.7930999999976</v>
      </c>
      <c r="D642" s="12">
        <v>2.9851999999999994</v>
      </c>
      <c r="E642" s="9">
        <f t="shared" si="67"/>
        <v>0.25260000000000016</v>
      </c>
      <c r="F642">
        <f t="shared" ref="F642:F705" si="70">(R$2*D642+R$3*D642^2+R$4*D642^3+R$5*D642*E642)/R$5</f>
        <v>1.0908625933286746</v>
      </c>
      <c r="G642" s="11">
        <v>1.9691666670000001</v>
      </c>
      <c r="H642" s="11">
        <f>SUM(G$2:G642)</f>
        <v>960.63744184399422</v>
      </c>
      <c r="I642" s="11">
        <v>3</v>
      </c>
      <c r="J642" s="19">
        <f t="shared" si="68"/>
        <v>4258.1698999999981</v>
      </c>
      <c r="K642" s="27">
        <v>7.9833000000000025</v>
      </c>
      <c r="L642" s="27">
        <f t="shared" si="69"/>
        <v>0.42720000000000002</v>
      </c>
      <c r="M642" s="19">
        <f t="shared" ref="M642:M705" si="71">(R$2*K642+R$3*K642^2+R$4*K642^3+R$5*K642*L642)/R$5</f>
        <v>4.5109492597651473</v>
      </c>
      <c r="N642" s="28">
        <v>2.7366666670000002</v>
      </c>
      <c r="O642" s="19">
        <f>SUM(N$2:N642)</f>
        <v>1040.5014203159972</v>
      </c>
      <c r="P642" s="28">
        <v>4</v>
      </c>
    </row>
    <row r="643" spans="1:16">
      <c r="A643">
        <v>641</v>
      </c>
      <c r="B643">
        <f t="shared" ref="B643:B706" si="72">A643/60</f>
        <v>10.683333333333334</v>
      </c>
      <c r="C643">
        <f t="shared" ref="C643:C706" si="73">C642+D643</f>
        <v>2805.0308999999975</v>
      </c>
      <c r="D643" s="12">
        <v>3.2377999999999996</v>
      </c>
      <c r="E643" s="9">
        <f t="shared" ref="E643:E706" si="74">D644-D643</f>
        <v>0.68159999999999998</v>
      </c>
      <c r="F643">
        <f t="shared" si="70"/>
        <v>2.5749870355861302</v>
      </c>
      <c r="G643" s="11">
        <v>1.9691666670000001</v>
      </c>
      <c r="H643" s="11">
        <f>SUM(G$2:G643)</f>
        <v>962.60660851099419</v>
      </c>
      <c r="I643" s="11">
        <v>3</v>
      </c>
      <c r="J643" s="19">
        <f t="shared" ref="J643:J706" si="75">J642+K643</f>
        <v>4266.580399999998</v>
      </c>
      <c r="K643" s="27">
        <v>8.4105000000000025</v>
      </c>
      <c r="L643" s="27">
        <f t="shared" ref="L643:L706" si="76">K644-K643</f>
        <v>0.21359999999999957</v>
      </c>
      <c r="M643" s="19">
        <f t="shared" si="71"/>
        <v>2.9803367388406508</v>
      </c>
      <c r="N643" s="28">
        <v>1.9691666670000001</v>
      </c>
      <c r="O643" s="19">
        <f>SUM(N$2:N643)</f>
        <v>1042.4705869829972</v>
      </c>
      <c r="P643" s="28">
        <v>3</v>
      </c>
    </row>
    <row r="644" spans="1:16">
      <c r="A644">
        <v>642</v>
      </c>
      <c r="B644">
        <f t="shared" si="72"/>
        <v>10.7</v>
      </c>
      <c r="C644">
        <f t="shared" si="73"/>
        <v>2808.9502999999977</v>
      </c>
      <c r="D644" s="12">
        <v>3.9193999999999996</v>
      </c>
      <c r="E644" s="9">
        <f t="shared" si="74"/>
        <v>-0.50700000000000012</v>
      </c>
      <c r="F644">
        <f t="shared" si="70"/>
        <v>-1.5315583905427099</v>
      </c>
      <c r="G644" s="11">
        <v>0.98027799999999998</v>
      </c>
      <c r="H644" s="11">
        <f>SUM(G$2:G644)</f>
        <v>963.58688651099419</v>
      </c>
      <c r="I644" s="11">
        <v>0</v>
      </c>
      <c r="J644" s="19">
        <f t="shared" si="75"/>
        <v>4275.204499999998</v>
      </c>
      <c r="K644" s="27">
        <v>8.6241000000000021</v>
      </c>
      <c r="L644" s="27">
        <f t="shared" si="76"/>
        <v>-0.35599999999999987</v>
      </c>
      <c r="M644" s="19">
        <f t="shared" si="71"/>
        <v>-1.8433146508462781</v>
      </c>
      <c r="N644" s="28">
        <v>0.98027799999999998</v>
      </c>
      <c r="O644" s="19">
        <f>SUM(N$2:N644)</f>
        <v>1043.4508649829972</v>
      </c>
      <c r="P644" s="28">
        <v>0</v>
      </c>
    </row>
    <row r="645" spans="1:16">
      <c r="A645">
        <v>643</v>
      </c>
      <c r="B645">
        <f t="shared" si="72"/>
        <v>10.716666666666667</v>
      </c>
      <c r="C645">
        <f t="shared" si="73"/>
        <v>2812.3626999999979</v>
      </c>
      <c r="D645" s="12">
        <v>3.4123999999999994</v>
      </c>
      <c r="E645" s="9">
        <f t="shared" si="74"/>
        <v>0.9426000000000001</v>
      </c>
      <c r="F645">
        <f t="shared" si="70"/>
        <v>3.6066070730900051</v>
      </c>
      <c r="G645" s="11">
        <v>2.7366666670000002</v>
      </c>
      <c r="H645" s="11">
        <f>SUM(G$2:G645)</f>
        <v>966.3235531779942</v>
      </c>
      <c r="I645" s="11">
        <v>4</v>
      </c>
      <c r="J645" s="19">
        <f t="shared" si="75"/>
        <v>4283.4725999999982</v>
      </c>
      <c r="K645" s="27">
        <v>8.2681000000000022</v>
      </c>
      <c r="L645" s="27">
        <f t="shared" si="76"/>
        <v>-0.1424000000000003</v>
      </c>
      <c r="M645" s="19">
        <f t="shared" si="71"/>
        <v>-2.1701665730604922E-2</v>
      </c>
      <c r="N645" s="28">
        <v>0.98027799999999998</v>
      </c>
      <c r="O645" s="19">
        <f>SUM(N$2:N645)</f>
        <v>1044.4311429829972</v>
      </c>
      <c r="P645" s="28">
        <v>0</v>
      </c>
    </row>
    <row r="646" spans="1:16">
      <c r="A646">
        <v>644</v>
      </c>
      <c r="B646">
        <f t="shared" si="72"/>
        <v>10.733333333333333</v>
      </c>
      <c r="C646">
        <f t="shared" si="73"/>
        <v>2816.7176999999979</v>
      </c>
      <c r="D646" s="12">
        <v>4.3549999999999995</v>
      </c>
      <c r="E646" s="9">
        <f t="shared" si="74"/>
        <v>-0.56459999999999999</v>
      </c>
      <c r="F646">
        <f t="shared" si="70"/>
        <v>-1.9448270612577248</v>
      </c>
      <c r="G646" s="11">
        <v>0.98027799999999998</v>
      </c>
      <c r="H646" s="11">
        <f>SUM(G$2:G646)</f>
        <v>967.3038311779942</v>
      </c>
      <c r="I646" s="11">
        <v>0</v>
      </c>
      <c r="J646" s="19">
        <f t="shared" si="75"/>
        <v>4291.5982999999978</v>
      </c>
      <c r="K646" s="27">
        <v>8.1257000000000019</v>
      </c>
      <c r="L646" s="27">
        <f t="shared" si="76"/>
        <v>0.42720000000000091</v>
      </c>
      <c r="M646" s="19">
        <f t="shared" si="71"/>
        <v>4.5991865913843579</v>
      </c>
      <c r="N646" s="28">
        <v>2.7366666670000002</v>
      </c>
      <c r="O646" s="19">
        <f>SUM(N$2:N646)</f>
        <v>1047.1678096499973</v>
      </c>
      <c r="P646" s="28">
        <v>4</v>
      </c>
    </row>
    <row r="647" spans="1:16">
      <c r="A647">
        <v>645</v>
      </c>
      <c r="B647">
        <f t="shared" si="72"/>
        <v>10.75</v>
      </c>
      <c r="C647">
        <f t="shared" si="73"/>
        <v>2820.5080999999977</v>
      </c>
      <c r="D647" s="12">
        <v>3.7903999999999995</v>
      </c>
      <c r="E647" s="9">
        <f t="shared" si="74"/>
        <v>1.8378000000000001</v>
      </c>
      <c r="F647">
        <f t="shared" si="70"/>
        <v>7.4046625725616506</v>
      </c>
      <c r="G647" s="11">
        <v>3.4580555560000001</v>
      </c>
      <c r="H647" s="11">
        <f>SUM(G$2:G647)</f>
        <v>970.76188673399417</v>
      </c>
      <c r="I647" s="11">
        <v>5</v>
      </c>
      <c r="J647" s="19">
        <f t="shared" si="75"/>
        <v>4300.1511999999975</v>
      </c>
      <c r="K647" s="27">
        <v>8.5529000000000028</v>
      </c>
      <c r="L647" s="27">
        <f t="shared" si="76"/>
        <v>-0.35599999999999987</v>
      </c>
      <c r="M647" s="19">
        <f t="shared" si="71"/>
        <v>-1.8324045844815198</v>
      </c>
      <c r="N647" s="28">
        <v>0.98027799999999998</v>
      </c>
      <c r="O647" s="19">
        <f>SUM(N$2:N647)</f>
        <v>1048.1480876499973</v>
      </c>
      <c r="P647" s="28">
        <v>0</v>
      </c>
    </row>
    <row r="648" spans="1:16">
      <c r="A648">
        <v>646</v>
      </c>
      <c r="B648">
        <f t="shared" si="72"/>
        <v>10.766666666666667</v>
      </c>
      <c r="C648">
        <f t="shared" si="73"/>
        <v>2826.1362999999978</v>
      </c>
      <c r="D648" s="12">
        <v>5.6281999999999996</v>
      </c>
      <c r="E648" s="9">
        <f t="shared" si="74"/>
        <v>1.2035999999999998</v>
      </c>
      <c r="F648">
        <f t="shared" si="70"/>
        <v>7.471905342133045</v>
      </c>
      <c r="G648" s="11">
        <v>3.4580555560000001</v>
      </c>
      <c r="H648" s="11">
        <f>SUM(G$2:G648)</f>
        <v>974.21994228999415</v>
      </c>
      <c r="I648" s="11">
        <v>5</v>
      </c>
      <c r="J648" s="19">
        <f t="shared" si="75"/>
        <v>4308.3480999999974</v>
      </c>
      <c r="K648" s="27">
        <v>8.196900000000003</v>
      </c>
      <c r="L648" s="27">
        <f t="shared" si="76"/>
        <v>0.1424000000000003</v>
      </c>
      <c r="M648" s="19">
        <f t="shared" si="71"/>
        <v>2.3089718407673732</v>
      </c>
      <c r="N648" s="28">
        <v>1.9691666670000001</v>
      </c>
      <c r="O648" s="19">
        <f>SUM(N$2:N648)</f>
        <v>1050.1172543169973</v>
      </c>
      <c r="P648" s="28">
        <v>3</v>
      </c>
    </row>
    <row r="649" spans="1:16">
      <c r="A649">
        <v>647</v>
      </c>
      <c r="B649">
        <f t="shared" si="72"/>
        <v>10.783333333333333</v>
      </c>
      <c r="C649">
        <f t="shared" si="73"/>
        <v>2832.9680999999978</v>
      </c>
      <c r="D649" s="12">
        <v>6.8317999999999994</v>
      </c>
      <c r="E649" s="9">
        <f t="shared" si="74"/>
        <v>1.6512000000000011</v>
      </c>
      <c r="F649">
        <f t="shared" si="70"/>
        <v>12.172953092321874</v>
      </c>
      <c r="G649" s="11">
        <v>4.9805555559999997</v>
      </c>
      <c r="H649" s="11">
        <f>SUM(G$2:G649)</f>
        <v>979.20049784599416</v>
      </c>
      <c r="I649" s="11">
        <v>7</v>
      </c>
      <c r="J649" s="19">
        <f t="shared" si="75"/>
        <v>4316.6873999999971</v>
      </c>
      <c r="K649" s="27">
        <v>8.3393000000000033</v>
      </c>
      <c r="L649" s="27">
        <f t="shared" si="76"/>
        <v>0</v>
      </c>
      <c r="M649" s="19">
        <f t="shared" si="71"/>
        <v>1.1697157531929772</v>
      </c>
      <c r="N649" s="28">
        <v>1.9691666670000001</v>
      </c>
      <c r="O649" s="19">
        <f>SUM(N$2:N649)</f>
        <v>1052.0864209839974</v>
      </c>
      <c r="P649" s="28">
        <v>3</v>
      </c>
    </row>
    <row r="650" spans="1:16">
      <c r="A650">
        <v>648</v>
      </c>
      <c r="B650">
        <f t="shared" si="72"/>
        <v>10.8</v>
      </c>
      <c r="C650">
        <f t="shared" si="73"/>
        <v>2841.451099999998</v>
      </c>
      <c r="D650" s="12">
        <v>8.4830000000000005</v>
      </c>
      <c r="E650" s="9">
        <f t="shared" si="74"/>
        <v>0.73559999999999803</v>
      </c>
      <c r="F650">
        <f t="shared" si="70"/>
        <v>7.4384467239510021</v>
      </c>
      <c r="G650" s="11">
        <v>3.4580555560000001</v>
      </c>
      <c r="H650" s="11">
        <f>SUM(G$2:G650)</f>
        <v>982.65855340199414</v>
      </c>
      <c r="I650" s="11">
        <v>5</v>
      </c>
      <c r="J650" s="19">
        <f t="shared" si="75"/>
        <v>4325.0266999999967</v>
      </c>
      <c r="K650" s="27">
        <v>8.3393000000000033</v>
      </c>
      <c r="L650" s="27">
        <f t="shared" si="76"/>
        <v>-0.1424000000000003</v>
      </c>
      <c r="M650" s="19">
        <f t="shared" si="71"/>
        <v>-1.7800566807025901E-2</v>
      </c>
      <c r="N650" s="28">
        <v>0.98027799999999998</v>
      </c>
      <c r="O650" s="19">
        <f>SUM(N$2:N650)</f>
        <v>1053.0666989839974</v>
      </c>
      <c r="P650" s="28">
        <v>0</v>
      </c>
    </row>
    <row r="651" spans="1:16">
      <c r="A651">
        <v>649</v>
      </c>
      <c r="B651">
        <f t="shared" si="72"/>
        <v>10.816666666666666</v>
      </c>
      <c r="C651">
        <f t="shared" si="73"/>
        <v>2850.6696999999981</v>
      </c>
      <c r="D651" s="12">
        <v>9.2185999999999986</v>
      </c>
      <c r="E651" s="9">
        <f t="shared" si="74"/>
        <v>1.039200000000001</v>
      </c>
      <c r="F651">
        <f t="shared" si="70"/>
        <v>10.931395055836425</v>
      </c>
      <c r="G651" s="11">
        <v>4.1236111109999998</v>
      </c>
      <c r="H651" s="11">
        <f>SUM(G$2:G651)</f>
        <v>986.78216451299409</v>
      </c>
      <c r="I651" s="11">
        <v>6</v>
      </c>
      <c r="J651" s="19">
        <f t="shared" si="75"/>
        <v>4333.2235999999966</v>
      </c>
      <c r="K651" s="27">
        <v>8.196900000000003</v>
      </c>
      <c r="L651" s="27">
        <f t="shared" si="76"/>
        <v>0.42719999999999914</v>
      </c>
      <c r="M651" s="19">
        <f t="shared" si="71"/>
        <v>4.6434489607673646</v>
      </c>
      <c r="N651" s="28">
        <v>2.7366666670000002</v>
      </c>
      <c r="O651" s="19">
        <f>SUM(N$2:N651)</f>
        <v>1055.8033656509974</v>
      </c>
      <c r="P651" s="28">
        <v>4</v>
      </c>
    </row>
    <row r="652" spans="1:16">
      <c r="A652">
        <v>650</v>
      </c>
      <c r="B652">
        <f t="shared" si="72"/>
        <v>10.833333333333334</v>
      </c>
      <c r="C652">
        <f t="shared" si="73"/>
        <v>2860.927499999998</v>
      </c>
      <c r="D652" s="12">
        <v>10.2578</v>
      </c>
      <c r="E652" s="9">
        <f t="shared" si="74"/>
        <v>1.5833999999999993</v>
      </c>
      <c r="F652">
        <f t="shared" si="70"/>
        <v>17.829549640289919</v>
      </c>
      <c r="G652" s="11">
        <v>4.9805555559999997</v>
      </c>
      <c r="H652" s="11">
        <f>SUM(G$2:G652)</f>
        <v>991.7627200689941</v>
      </c>
      <c r="I652" s="11">
        <v>7</v>
      </c>
      <c r="J652" s="19">
        <f t="shared" si="75"/>
        <v>4341.8476999999966</v>
      </c>
      <c r="K652" s="27">
        <v>8.6241000000000021</v>
      </c>
      <c r="L652" s="27">
        <f t="shared" si="76"/>
        <v>0.42720000000000091</v>
      </c>
      <c r="M652" s="19">
        <f t="shared" si="71"/>
        <v>4.9110804691537302</v>
      </c>
      <c r="N652" s="28">
        <v>2.7366666670000002</v>
      </c>
      <c r="O652" s="19">
        <f>SUM(N$2:N652)</f>
        <v>1058.5400323179974</v>
      </c>
      <c r="P652" s="28">
        <v>4</v>
      </c>
    </row>
    <row r="653" spans="1:16">
      <c r="A653">
        <v>651</v>
      </c>
      <c r="B653">
        <f t="shared" si="72"/>
        <v>10.85</v>
      </c>
      <c r="C653">
        <f t="shared" si="73"/>
        <v>2872.7686999999978</v>
      </c>
      <c r="D653" s="12">
        <v>11.841199999999999</v>
      </c>
      <c r="E653" s="9">
        <f t="shared" si="74"/>
        <v>0.45779999999999887</v>
      </c>
      <c r="F653">
        <f t="shared" si="70"/>
        <v>7.4166560172803422</v>
      </c>
      <c r="G653" s="11">
        <v>3.4508333329999998</v>
      </c>
      <c r="H653" s="11">
        <f>SUM(G$2:G653)</f>
        <v>995.21355340199409</v>
      </c>
      <c r="I653" s="11">
        <v>11</v>
      </c>
      <c r="J653" s="19">
        <f t="shared" si="75"/>
        <v>4350.8989999999967</v>
      </c>
      <c r="K653" s="27">
        <v>9.051300000000003</v>
      </c>
      <c r="L653" s="27">
        <f t="shared" si="76"/>
        <v>-7.1199999999999264E-2</v>
      </c>
      <c r="M653" s="19">
        <f t="shared" si="71"/>
        <v>0.67118336717412752</v>
      </c>
      <c r="N653" s="28">
        <v>0.98027799999999998</v>
      </c>
      <c r="O653" s="19">
        <f>SUM(N$2:N653)</f>
        <v>1059.5203103179974</v>
      </c>
      <c r="P653" s="28">
        <v>0</v>
      </c>
    </row>
    <row r="654" spans="1:16">
      <c r="A654">
        <v>652</v>
      </c>
      <c r="B654">
        <f t="shared" si="72"/>
        <v>10.866666666666667</v>
      </c>
      <c r="C654">
        <f t="shared" si="73"/>
        <v>2885.0676999999978</v>
      </c>
      <c r="D654" s="12">
        <v>12.298999999999998</v>
      </c>
      <c r="E654" s="9">
        <f t="shared" si="74"/>
        <v>0.19320000000000093</v>
      </c>
      <c r="F654">
        <f t="shared" si="70"/>
        <v>4.5019723164411509</v>
      </c>
      <c r="G654" s="11">
        <v>2.6897222219999999</v>
      </c>
      <c r="H654" s="11">
        <f>SUM(G$2:G654)</f>
        <v>997.90327562399409</v>
      </c>
      <c r="I654" s="11">
        <v>10</v>
      </c>
      <c r="J654" s="19">
        <f t="shared" si="75"/>
        <v>4359.8790999999965</v>
      </c>
      <c r="K654" s="27">
        <v>8.9801000000000037</v>
      </c>
      <c r="L654" s="27">
        <f t="shared" si="76"/>
        <v>0.1424000000000003</v>
      </c>
      <c r="M654" s="19">
        <f t="shared" si="71"/>
        <v>2.5793476623950267</v>
      </c>
      <c r="N654" s="28">
        <v>1.9691666670000001</v>
      </c>
      <c r="O654" s="19">
        <f>SUM(N$2:N654)</f>
        <v>1061.4894769849975</v>
      </c>
      <c r="P654" s="28">
        <v>3</v>
      </c>
    </row>
    <row r="655" spans="1:16">
      <c r="A655">
        <v>653</v>
      </c>
      <c r="B655">
        <f t="shared" si="72"/>
        <v>10.883333333333333</v>
      </c>
      <c r="C655">
        <f t="shared" si="73"/>
        <v>2897.5598999999979</v>
      </c>
      <c r="D655" s="12">
        <v>12.492199999999999</v>
      </c>
      <c r="E655" s="9">
        <f t="shared" si="74"/>
        <v>-0.6612000000000009</v>
      </c>
      <c r="F655">
        <f t="shared" si="70"/>
        <v>-6.0774484806458418</v>
      </c>
      <c r="G655" s="11">
        <v>0.98027799999999998</v>
      </c>
      <c r="H655" s="11">
        <f>SUM(G$2:G655)</f>
        <v>998.88355362399409</v>
      </c>
      <c r="I655" s="11">
        <v>0</v>
      </c>
      <c r="J655" s="19">
        <f t="shared" si="75"/>
        <v>4369.0015999999969</v>
      </c>
      <c r="K655" s="27">
        <v>9.1225000000000041</v>
      </c>
      <c r="L655" s="27">
        <f t="shared" si="76"/>
        <v>0.28479999999999883</v>
      </c>
      <c r="M655" s="19">
        <f t="shared" si="71"/>
        <v>3.9288838517027616</v>
      </c>
      <c r="N655" s="28">
        <v>2.7366666670000002</v>
      </c>
      <c r="O655" s="19">
        <f>SUM(N$2:N655)</f>
        <v>1064.2261436519975</v>
      </c>
      <c r="P655" s="28">
        <v>4</v>
      </c>
    </row>
    <row r="656" spans="1:16">
      <c r="A656">
        <v>654</v>
      </c>
      <c r="B656">
        <f t="shared" si="72"/>
        <v>10.9</v>
      </c>
      <c r="C656">
        <f t="shared" si="73"/>
        <v>2909.3908999999981</v>
      </c>
      <c r="D656" s="12">
        <v>11.830999999999998</v>
      </c>
      <c r="E656" s="9">
        <f t="shared" si="74"/>
        <v>0.6222000000000012</v>
      </c>
      <c r="F656">
        <f t="shared" si="70"/>
        <v>9.3541689153384073</v>
      </c>
      <c r="G656" s="11">
        <v>4.6050000000000004</v>
      </c>
      <c r="H656" s="11">
        <f>SUM(G$2:G656)</f>
        <v>1003.4885536239941</v>
      </c>
      <c r="I656" s="11">
        <v>12</v>
      </c>
      <c r="J656" s="19">
        <f t="shared" si="75"/>
        <v>4378.4088999999967</v>
      </c>
      <c r="K656" s="27">
        <v>9.4073000000000029</v>
      </c>
      <c r="L656" s="27">
        <f t="shared" si="76"/>
        <v>-0.42719999999999914</v>
      </c>
      <c r="M656" s="19">
        <f t="shared" si="71"/>
        <v>-2.6262943866361974</v>
      </c>
      <c r="N656" s="28">
        <v>0.98027799999999998</v>
      </c>
      <c r="O656" s="19">
        <f>SUM(N$2:N656)</f>
        <v>1065.2064216519975</v>
      </c>
      <c r="P656" s="28">
        <v>0</v>
      </c>
    </row>
    <row r="657" spans="1:16">
      <c r="A657">
        <v>655</v>
      </c>
      <c r="B657">
        <f t="shared" si="72"/>
        <v>10.916666666666666</v>
      </c>
      <c r="C657">
        <f t="shared" si="73"/>
        <v>2921.844099999998</v>
      </c>
      <c r="D657" s="12">
        <v>12.453199999999999</v>
      </c>
      <c r="E657" s="9">
        <f t="shared" si="74"/>
        <v>-0.52380000000000138</v>
      </c>
      <c r="F657">
        <f t="shared" si="70"/>
        <v>-4.3520979138365368</v>
      </c>
      <c r="G657" s="11">
        <v>0.98027799999999998</v>
      </c>
      <c r="H657" s="11">
        <f>SUM(G$2:G657)</f>
        <v>1004.4688316239941</v>
      </c>
      <c r="I657" s="11">
        <v>0</v>
      </c>
      <c r="J657" s="19">
        <f t="shared" si="75"/>
        <v>4387.3889999999965</v>
      </c>
      <c r="K657" s="27">
        <v>8.9801000000000037</v>
      </c>
      <c r="L657" s="27">
        <f t="shared" si="76"/>
        <v>-0.42720000000000091</v>
      </c>
      <c r="M657" s="19">
        <f t="shared" si="71"/>
        <v>-2.535717297604986</v>
      </c>
      <c r="N657" s="28">
        <v>0.98027799999999998</v>
      </c>
      <c r="O657" s="19">
        <f>SUM(N$2:N657)</f>
        <v>1066.1866996519975</v>
      </c>
      <c r="P657" s="28">
        <v>0</v>
      </c>
    </row>
    <row r="658" spans="1:16">
      <c r="A658">
        <v>656</v>
      </c>
      <c r="B658">
        <f t="shared" si="72"/>
        <v>10.933333333333334</v>
      </c>
      <c r="C658">
        <f t="shared" si="73"/>
        <v>2933.773499999998</v>
      </c>
      <c r="D658" s="12">
        <v>11.929399999999998</v>
      </c>
      <c r="E658" s="9">
        <f t="shared" si="74"/>
        <v>0.49680000000000035</v>
      </c>
      <c r="F658">
        <f t="shared" si="70"/>
        <v>7.9469004982767695</v>
      </c>
      <c r="G658" s="11">
        <v>3.4508333329999998</v>
      </c>
      <c r="H658" s="11">
        <f>SUM(G$2:G658)</f>
        <v>1007.9196649569941</v>
      </c>
      <c r="I658" s="11">
        <v>11</v>
      </c>
      <c r="J658" s="19">
        <f t="shared" si="75"/>
        <v>4395.9418999999962</v>
      </c>
      <c r="K658" s="27">
        <v>8.5529000000000028</v>
      </c>
      <c r="L658" s="27">
        <f t="shared" si="76"/>
        <v>-0.35599999999999987</v>
      </c>
      <c r="M658" s="19">
        <f t="shared" si="71"/>
        <v>-1.8324045844815198</v>
      </c>
      <c r="N658" s="28">
        <v>0.98027799999999998</v>
      </c>
      <c r="O658" s="19">
        <f>SUM(N$2:N658)</f>
        <v>1067.1669776519975</v>
      </c>
      <c r="P658" s="28">
        <v>0</v>
      </c>
    </row>
    <row r="659" spans="1:16">
      <c r="A659">
        <v>657</v>
      </c>
      <c r="B659">
        <f t="shared" si="72"/>
        <v>10.95</v>
      </c>
      <c r="C659">
        <f t="shared" si="73"/>
        <v>2946.1996999999978</v>
      </c>
      <c r="D659" s="12">
        <v>12.426199999999998</v>
      </c>
      <c r="E659" s="9">
        <f t="shared" si="74"/>
        <v>-0.43919999999999959</v>
      </c>
      <c r="F659">
        <f t="shared" si="70"/>
        <v>-3.2946398331801481</v>
      </c>
      <c r="G659" s="11">
        <v>0.98027799999999998</v>
      </c>
      <c r="H659" s="11">
        <f>SUM(G$2:G659)</f>
        <v>1008.8999429569941</v>
      </c>
      <c r="I659" s="11">
        <v>0</v>
      </c>
      <c r="J659" s="19">
        <f t="shared" si="75"/>
        <v>4404.1387999999961</v>
      </c>
      <c r="K659" s="27">
        <v>8.196900000000003</v>
      </c>
      <c r="L659" s="27">
        <f t="shared" si="76"/>
        <v>-0.28480000000000061</v>
      </c>
      <c r="M659" s="19">
        <f t="shared" si="71"/>
        <v>-1.1927438392326351</v>
      </c>
      <c r="N659" s="28">
        <v>0.98027799999999998</v>
      </c>
      <c r="O659" s="19">
        <f>SUM(N$2:N659)</f>
        <v>1068.1472556519975</v>
      </c>
      <c r="P659" s="28">
        <v>0</v>
      </c>
    </row>
    <row r="660" spans="1:16">
      <c r="A660">
        <v>658</v>
      </c>
      <c r="B660">
        <f t="shared" si="72"/>
        <v>10.966666666666667</v>
      </c>
      <c r="C660">
        <f t="shared" si="73"/>
        <v>2958.1866999999979</v>
      </c>
      <c r="D660" s="12">
        <v>11.986999999999998</v>
      </c>
      <c r="E660" s="9">
        <f t="shared" si="74"/>
        <v>0.37139999999999773</v>
      </c>
      <c r="F660">
        <f t="shared" si="70"/>
        <v>6.488536078995347</v>
      </c>
      <c r="G660" s="11">
        <v>3.4508333329999998</v>
      </c>
      <c r="H660" s="11">
        <f>SUM(G$2:G660)</f>
        <v>1012.3507762899941</v>
      </c>
      <c r="I660" s="11">
        <v>11</v>
      </c>
      <c r="J660" s="19">
        <f t="shared" si="75"/>
        <v>4412.0508999999956</v>
      </c>
      <c r="K660" s="27">
        <v>7.9121000000000024</v>
      </c>
      <c r="L660" s="27">
        <f t="shared" si="76"/>
        <v>0.21359999999999957</v>
      </c>
      <c r="M660" s="19">
        <f t="shared" si="71"/>
        <v>2.7769482949238684</v>
      </c>
      <c r="N660" s="28">
        <v>1.9691666670000001</v>
      </c>
      <c r="O660" s="19">
        <f>SUM(N$2:N660)</f>
        <v>1070.1164223189976</v>
      </c>
      <c r="P660" s="28">
        <v>3</v>
      </c>
    </row>
    <row r="661" spans="1:16">
      <c r="A661">
        <v>659</v>
      </c>
      <c r="B661">
        <f t="shared" si="72"/>
        <v>10.983333333333333</v>
      </c>
      <c r="C661">
        <f t="shared" si="73"/>
        <v>2970.545099999998</v>
      </c>
      <c r="D661" s="12">
        <v>12.358399999999996</v>
      </c>
      <c r="E661" s="9">
        <f t="shared" si="74"/>
        <v>-0.74939999999999962</v>
      </c>
      <c r="F661">
        <f t="shared" si="70"/>
        <v>-7.1182901685051654</v>
      </c>
      <c r="G661" s="11">
        <v>0.98027799999999998</v>
      </c>
      <c r="H661" s="11">
        <f>SUM(G$2:G661)</f>
        <v>1013.3310542899941</v>
      </c>
      <c r="I661" s="11">
        <v>0</v>
      </c>
      <c r="J661" s="19">
        <f t="shared" si="75"/>
        <v>4420.1765999999952</v>
      </c>
      <c r="K661" s="27">
        <v>8.1257000000000019</v>
      </c>
      <c r="L661" s="27">
        <f t="shared" si="76"/>
        <v>0.42720000000000091</v>
      </c>
      <c r="M661" s="19">
        <f t="shared" si="71"/>
        <v>4.5991865913843579</v>
      </c>
      <c r="N661" s="28">
        <v>2.7366666670000002</v>
      </c>
      <c r="O661" s="19">
        <f>SUM(N$2:N661)</f>
        <v>1072.8530889859976</v>
      </c>
      <c r="P661" s="28">
        <v>4</v>
      </c>
    </row>
    <row r="662" spans="1:16">
      <c r="A662">
        <v>660</v>
      </c>
      <c r="B662">
        <f t="shared" si="72"/>
        <v>11</v>
      </c>
      <c r="C662">
        <f t="shared" si="73"/>
        <v>2982.1540999999979</v>
      </c>
      <c r="D662" s="12">
        <v>11.608999999999996</v>
      </c>
      <c r="E662" s="9">
        <f t="shared" si="74"/>
        <v>-0.44939999999999891</v>
      </c>
      <c r="F662">
        <f t="shared" si="70"/>
        <v>-3.2851682827761972</v>
      </c>
      <c r="G662" s="11">
        <v>0.98027799999999998</v>
      </c>
      <c r="H662" s="11">
        <f>SUM(G$2:G662)</f>
        <v>1014.3113322899941</v>
      </c>
      <c r="I662" s="11">
        <v>0</v>
      </c>
      <c r="J662" s="19">
        <f t="shared" si="75"/>
        <v>4428.7294999999949</v>
      </c>
      <c r="K662" s="27">
        <v>8.5529000000000028</v>
      </c>
      <c r="L662" s="27">
        <f t="shared" si="76"/>
        <v>0.21359999999999957</v>
      </c>
      <c r="M662" s="19">
        <f t="shared" si="71"/>
        <v>3.0393272555184776</v>
      </c>
      <c r="N662" s="28">
        <v>2.7366666670000002</v>
      </c>
      <c r="O662" s="19">
        <f>SUM(N$2:N662)</f>
        <v>1075.5897556529976</v>
      </c>
      <c r="P662" s="28">
        <v>4</v>
      </c>
    </row>
    <row r="663" spans="1:16">
      <c r="A663">
        <v>661</v>
      </c>
      <c r="B663">
        <f t="shared" si="72"/>
        <v>11.016666666666667</v>
      </c>
      <c r="C663">
        <f t="shared" si="73"/>
        <v>2993.3136999999979</v>
      </c>
      <c r="D663" s="12">
        <v>11.159599999999998</v>
      </c>
      <c r="E663" s="9">
        <f t="shared" si="74"/>
        <v>0.52919999999999767</v>
      </c>
      <c r="F663">
        <f t="shared" si="70"/>
        <v>7.7179694295858923</v>
      </c>
      <c r="G663" s="11">
        <v>3.4580555560000001</v>
      </c>
      <c r="H663" s="11">
        <f>SUM(G$2:G663)</f>
        <v>1017.7693878459941</v>
      </c>
      <c r="I663" s="11">
        <v>5</v>
      </c>
      <c r="J663" s="19">
        <f t="shared" si="75"/>
        <v>4437.4959999999946</v>
      </c>
      <c r="K663" s="27">
        <v>8.7665000000000024</v>
      </c>
      <c r="L663" s="27">
        <f t="shared" si="76"/>
        <v>0.28480000000000061</v>
      </c>
      <c r="M663" s="19">
        <f t="shared" si="71"/>
        <v>3.7527424135295928</v>
      </c>
      <c r="N663" s="28">
        <v>2.7366666670000002</v>
      </c>
      <c r="O663" s="19">
        <f>SUM(N$2:N663)</f>
        <v>1078.3264223199976</v>
      </c>
      <c r="P663" s="28">
        <v>4</v>
      </c>
    </row>
    <row r="664" spans="1:16">
      <c r="A664">
        <v>662</v>
      </c>
      <c r="B664">
        <f t="shared" si="72"/>
        <v>11.033333333333333</v>
      </c>
      <c r="C664">
        <f t="shared" si="73"/>
        <v>3005.0024999999978</v>
      </c>
      <c r="D664" s="12">
        <v>11.688799999999995</v>
      </c>
      <c r="E664" s="9">
        <f t="shared" si="74"/>
        <v>7.6200000000001822E-2</v>
      </c>
      <c r="F664">
        <f t="shared" si="70"/>
        <v>2.8443833573621742</v>
      </c>
      <c r="G664" s="11">
        <v>2.2083333330000001</v>
      </c>
      <c r="H664" s="11">
        <f>SUM(G$2:G664)</f>
        <v>1019.9777211789941</v>
      </c>
      <c r="I664" s="11">
        <v>9</v>
      </c>
      <c r="J664" s="19">
        <f t="shared" si="75"/>
        <v>4446.5472999999947</v>
      </c>
      <c r="K664" s="27">
        <v>9.051300000000003</v>
      </c>
      <c r="L664" s="27">
        <f t="shared" si="76"/>
        <v>-0.42720000000000091</v>
      </c>
      <c r="M664" s="19">
        <f t="shared" si="71"/>
        <v>-2.5510794328258881</v>
      </c>
      <c r="N664" s="28">
        <v>0.98027799999999998</v>
      </c>
      <c r="O664" s="19">
        <f>SUM(N$2:N664)</f>
        <v>1079.3067003199976</v>
      </c>
      <c r="P664" s="28">
        <v>0</v>
      </c>
    </row>
    <row r="665" spans="1:16">
      <c r="A665">
        <v>663</v>
      </c>
      <c r="B665">
        <f t="shared" si="72"/>
        <v>11.05</v>
      </c>
      <c r="C665">
        <f t="shared" si="73"/>
        <v>3016.7674999999977</v>
      </c>
      <c r="D665" s="12">
        <v>11.764999999999997</v>
      </c>
      <c r="E665" s="9">
        <f t="shared" si="74"/>
        <v>1.860000000000106E-2</v>
      </c>
      <c r="F665">
        <f t="shared" si="70"/>
        <v>2.1934786102831589</v>
      </c>
      <c r="G665" s="11">
        <v>2.2083333330000001</v>
      </c>
      <c r="H665" s="11">
        <f>SUM(G$2:G665)</f>
        <v>1022.1860545119941</v>
      </c>
      <c r="I665" s="11">
        <v>9</v>
      </c>
      <c r="J665" s="19">
        <f t="shared" si="75"/>
        <v>4455.1713999999947</v>
      </c>
      <c r="K665" s="27">
        <v>8.6241000000000021</v>
      </c>
      <c r="L665" s="27">
        <f t="shared" si="76"/>
        <v>-7.1199999999999264E-2</v>
      </c>
      <c r="M665" s="19">
        <f t="shared" si="71"/>
        <v>0.61282902915372772</v>
      </c>
      <c r="N665" s="28">
        <v>0.98027799999999998</v>
      </c>
      <c r="O665" s="19">
        <f>SUM(N$2:N665)</f>
        <v>1080.2869783199976</v>
      </c>
      <c r="P665" s="28">
        <v>0</v>
      </c>
    </row>
    <row r="666" spans="1:16">
      <c r="A666">
        <v>664</v>
      </c>
      <c r="B666">
        <f t="shared" si="72"/>
        <v>11.066666666666666</v>
      </c>
      <c r="C666">
        <f t="shared" si="73"/>
        <v>3028.5510999999979</v>
      </c>
      <c r="D666" s="12">
        <v>11.783599999999998</v>
      </c>
      <c r="E666" s="9">
        <f t="shared" si="74"/>
        <v>0.11519999999999975</v>
      </c>
      <c r="F666">
        <f t="shared" si="70"/>
        <v>3.3372578775655999</v>
      </c>
      <c r="G666" s="11">
        <v>2.6897222219999999</v>
      </c>
      <c r="H666" s="11">
        <f>SUM(G$2:G666)</f>
        <v>1024.8757767339941</v>
      </c>
      <c r="I666" s="11">
        <v>10</v>
      </c>
      <c r="J666" s="19">
        <f t="shared" si="75"/>
        <v>4463.7242999999944</v>
      </c>
      <c r="K666" s="27">
        <v>8.5529000000000028</v>
      </c>
      <c r="L666" s="27">
        <f t="shared" si="76"/>
        <v>0</v>
      </c>
      <c r="M666" s="19">
        <f t="shared" si="71"/>
        <v>1.2124278155184804</v>
      </c>
      <c r="N666" s="28">
        <v>1.9691666670000001</v>
      </c>
      <c r="O666" s="19">
        <f>SUM(N$2:N666)</f>
        <v>1082.2561449869977</v>
      </c>
      <c r="P666" s="28">
        <v>3</v>
      </c>
    </row>
    <row r="667" spans="1:16">
      <c r="A667">
        <v>665</v>
      </c>
      <c r="B667">
        <f t="shared" si="72"/>
        <v>11.083333333333334</v>
      </c>
      <c r="C667">
        <f t="shared" si="73"/>
        <v>3040.4498999999978</v>
      </c>
      <c r="D667" s="12">
        <v>11.898799999999998</v>
      </c>
      <c r="E667" s="9">
        <f t="shared" si="74"/>
        <v>0.81899999999999906</v>
      </c>
      <c r="F667">
        <f t="shared" si="70"/>
        <v>11.756926847718722</v>
      </c>
      <c r="G667" s="11">
        <v>4.6050000000000004</v>
      </c>
      <c r="H667" s="11">
        <f>SUM(G$2:G667)</f>
        <v>1029.4807767339942</v>
      </c>
      <c r="I667" s="11">
        <v>12</v>
      </c>
      <c r="J667" s="19">
        <f t="shared" si="75"/>
        <v>4472.2771999999941</v>
      </c>
      <c r="K667" s="27">
        <v>8.5529000000000028</v>
      </c>
      <c r="L667" s="27">
        <f t="shared" si="76"/>
        <v>0.35599999999999987</v>
      </c>
      <c r="M667" s="19">
        <f t="shared" si="71"/>
        <v>4.2572602155184809</v>
      </c>
      <c r="N667" s="28">
        <v>2.7366666670000002</v>
      </c>
      <c r="O667" s="19">
        <f>SUM(N$2:N667)</f>
        <v>1084.9928116539977</v>
      </c>
      <c r="P667" s="28">
        <v>4</v>
      </c>
    </row>
    <row r="668" spans="1:16">
      <c r="A668">
        <v>666</v>
      </c>
      <c r="B668">
        <f t="shared" si="72"/>
        <v>11.1</v>
      </c>
      <c r="C668">
        <f t="shared" si="73"/>
        <v>3053.1676999999977</v>
      </c>
      <c r="D668" s="12">
        <v>12.717799999999997</v>
      </c>
      <c r="E668" s="9">
        <f t="shared" si="74"/>
        <v>-0.16279999999999895</v>
      </c>
      <c r="F668">
        <f t="shared" si="70"/>
        <v>0.17932321561025805</v>
      </c>
      <c r="G668" s="11">
        <v>0.98027799999999998</v>
      </c>
      <c r="H668" s="11">
        <f>SUM(G$2:G668)</f>
        <v>1030.4610547339942</v>
      </c>
      <c r="I668" s="11">
        <v>0</v>
      </c>
      <c r="J668" s="19">
        <f t="shared" si="75"/>
        <v>4481.1860999999944</v>
      </c>
      <c r="K668" s="27">
        <v>8.9089000000000027</v>
      </c>
      <c r="L668" s="27">
        <f t="shared" si="76"/>
        <v>-0.1424000000000003</v>
      </c>
      <c r="M668" s="19">
        <f t="shared" si="71"/>
        <v>1.7004256062929119E-2</v>
      </c>
      <c r="N668" s="28">
        <v>0.98027799999999998</v>
      </c>
      <c r="O668" s="19">
        <f>SUM(N$2:N668)</f>
        <v>1085.9730896539977</v>
      </c>
      <c r="P668" s="28">
        <v>0</v>
      </c>
    </row>
    <row r="669" spans="1:16">
      <c r="A669">
        <v>667</v>
      </c>
      <c r="B669">
        <f t="shared" si="72"/>
        <v>11.116666666666667</v>
      </c>
      <c r="C669">
        <f t="shared" si="73"/>
        <v>3065.7226999999975</v>
      </c>
      <c r="D669" s="12">
        <v>12.554999999999998</v>
      </c>
      <c r="E669" s="9">
        <f t="shared" si="74"/>
        <v>0.38320000000000043</v>
      </c>
      <c r="F669">
        <f t="shared" si="70"/>
        <v>7.0120861325685135</v>
      </c>
      <c r="G669" s="11">
        <v>3.4508333329999998</v>
      </c>
      <c r="H669" s="11">
        <f>SUM(G$2:G669)</f>
        <v>1033.9118880669942</v>
      </c>
      <c r="I669" s="11">
        <v>11</v>
      </c>
      <c r="J669" s="19">
        <f t="shared" si="75"/>
        <v>4489.9525999999942</v>
      </c>
      <c r="K669" s="27">
        <v>8.7665000000000024</v>
      </c>
      <c r="L669" s="27">
        <f t="shared" si="76"/>
        <v>0.35600000000000165</v>
      </c>
      <c r="M669" s="19">
        <f t="shared" si="71"/>
        <v>4.3769172135296017</v>
      </c>
      <c r="N669" s="28">
        <v>2.7366666670000002</v>
      </c>
      <c r="O669" s="19">
        <f>SUM(N$2:N669)</f>
        <v>1088.7097563209977</v>
      </c>
      <c r="P669" s="28">
        <v>4</v>
      </c>
    </row>
    <row r="670" spans="1:16">
      <c r="A670">
        <v>668</v>
      </c>
      <c r="B670">
        <f t="shared" si="72"/>
        <v>11.133333333333333</v>
      </c>
      <c r="C670">
        <f t="shared" si="73"/>
        <v>3078.6608999999976</v>
      </c>
      <c r="D670" s="12">
        <v>12.938199999999998</v>
      </c>
      <c r="E670" s="9">
        <f t="shared" si="74"/>
        <v>-0.27300000000000146</v>
      </c>
      <c r="F670">
        <f t="shared" si="70"/>
        <v>-1.2151318789466621</v>
      </c>
      <c r="G670" s="11">
        <v>0.98027799999999998</v>
      </c>
      <c r="H670" s="11">
        <f>SUM(G$2:G670)</f>
        <v>1034.8921660669942</v>
      </c>
      <c r="I670" s="11">
        <v>0</v>
      </c>
      <c r="J670" s="19">
        <f t="shared" si="75"/>
        <v>4499.0750999999946</v>
      </c>
      <c r="K670" s="27">
        <v>9.1225000000000041</v>
      </c>
      <c r="L670" s="27">
        <f t="shared" si="76"/>
        <v>-0.28480000000000061</v>
      </c>
      <c r="M670" s="19">
        <f t="shared" si="71"/>
        <v>-1.2672921482972361</v>
      </c>
      <c r="N670" s="28">
        <v>0.98027799999999998</v>
      </c>
      <c r="O670" s="19">
        <f>SUM(N$2:N670)</f>
        <v>1089.6900343209977</v>
      </c>
      <c r="P670" s="28">
        <v>0</v>
      </c>
    </row>
    <row r="671" spans="1:16">
      <c r="A671">
        <v>669</v>
      </c>
      <c r="B671">
        <f t="shared" si="72"/>
        <v>11.15</v>
      </c>
      <c r="C671">
        <f t="shared" si="73"/>
        <v>3091.3260999999975</v>
      </c>
      <c r="D671" s="12">
        <v>12.665199999999997</v>
      </c>
      <c r="E671" s="9">
        <f t="shared" si="74"/>
        <v>0.58320000000000149</v>
      </c>
      <c r="F671">
        <f t="shared" si="70"/>
        <v>9.6202869245001068</v>
      </c>
      <c r="G671" s="11">
        <v>4.6050000000000004</v>
      </c>
      <c r="H671" s="11">
        <f>SUM(G$2:G671)</f>
        <v>1039.4971660669942</v>
      </c>
      <c r="I671" s="11">
        <v>12</v>
      </c>
      <c r="J671" s="19">
        <f t="shared" si="75"/>
        <v>4507.9127999999946</v>
      </c>
      <c r="K671" s="27">
        <v>8.8377000000000034</v>
      </c>
      <c r="L671" s="27">
        <f t="shared" si="76"/>
        <v>-0.42720000000000091</v>
      </c>
      <c r="M671" s="19">
        <f t="shared" si="71"/>
        <v>-2.504679653124708</v>
      </c>
      <c r="N671" s="28">
        <v>0.98027799999999998</v>
      </c>
      <c r="O671" s="19">
        <f>SUM(N$2:N671)</f>
        <v>1090.6703123209977</v>
      </c>
      <c r="P671" s="28">
        <v>0</v>
      </c>
    </row>
    <row r="672" spans="1:16">
      <c r="A672">
        <v>670</v>
      </c>
      <c r="B672">
        <f t="shared" si="72"/>
        <v>11.166666666666666</v>
      </c>
      <c r="C672">
        <f t="shared" si="73"/>
        <v>3104.5744999999974</v>
      </c>
      <c r="D672" s="12">
        <v>13.248399999999998</v>
      </c>
      <c r="E672" s="9">
        <f t="shared" si="74"/>
        <v>-3.4000000000000696E-2</v>
      </c>
      <c r="F672">
        <f t="shared" si="70"/>
        <v>1.9635087210311453</v>
      </c>
      <c r="G672" s="11">
        <v>0.98027799999999998</v>
      </c>
      <c r="H672" s="11">
        <f>SUM(G$2:G672)</f>
        <v>1040.4774440669942</v>
      </c>
      <c r="I672" s="11">
        <v>0</v>
      </c>
      <c r="J672" s="19">
        <f t="shared" si="75"/>
        <v>4516.3232999999946</v>
      </c>
      <c r="K672" s="27">
        <v>8.4105000000000025</v>
      </c>
      <c r="L672" s="27">
        <f t="shared" si="76"/>
        <v>-0.21359999999999957</v>
      </c>
      <c r="M672" s="19">
        <f t="shared" si="71"/>
        <v>-0.61262886115934345</v>
      </c>
      <c r="N672" s="28">
        <v>0.98027799999999998</v>
      </c>
      <c r="O672" s="19">
        <f>SUM(N$2:N672)</f>
        <v>1091.6505903209977</v>
      </c>
      <c r="P672" s="28">
        <v>0</v>
      </c>
    </row>
    <row r="673" spans="1:16">
      <c r="A673">
        <v>671</v>
      </c>
      <c r="B673">
        <f t="shared" si="72"/>
        <v>11.183333333333334</v>
      </c>
      <c r="C673">
        <f t="shared" si="73"/>
        <v>3117.7888999999973</v>
      </c>
      <c r="D673" s="12">
        <v>13.214399999999998</v>
      </c>
      <c r="E673" s="9">
        <f t="shared" si="74"/>
        <v>0.82399999999999984</v>
      </c>
      <c r="F673">
        <f t="shared" si="70"/>
        <v>13.291856770821932</v>
      </c>
      <c r="G673" s="11">
        <v>6.0708333330000004</v>
      </c>
      <c r="H673" s="11">
        <f>SUM(G$2:G673)</f>
        <v>1046.5482773999943</v>
      </c>
      <c r="I673" s="11">
        <v>13</v>
      </c>
      <c r="J673" s="19">
        <f t="shared" si="75"/>
        <v>4524.5201999999945</v>
      </c>
      <c r="K673" s="27">
        <v>8.196900000000003</v>
      </c>
      <c r="L673" s="27">
        <f t="shared" si="76"/>
        <v>-0.1424000000000003</v>
      </c>
      <c r="M673" s="19">
        <f t="shared" si="71"/>
        <v>-2.5505279232632211E-2</v>
      </c>
      <c r="N673" s="28">
        <v>0.98027799999999998</v>
      </c>
      <c r="O673" s="19">
        <f>SUM(N$2:N673)</f>
        <v>1092.6308683209977</v>
      </c>
      <c r="P673" s="28">
        <v>0</v>
      </c>
    </row>
    <row r="674" spans="1:16">
      <c r="A674">
        <v>672</v>
      </c>
      <c r="B674">
        <f t="shared" si="72"/>
        <v>11.2</v>
      </c>
      <c r="C674">
        <f t="shared" si="73"/>
        <v>3131.8272999999972</v>
      </c>
      <c r="D674" s="12">
        <v>14.038399999999998</v>
      </c>
      <c r="E674" s="9">
        <f t="shared" si="74"/>
        <v>-1.0003999999999991</v>
      </c>
      <c r="F674">
        <f t="shared" si="70"/>
        <v>-11.370313837519653</v>
      </c>
      <c r="G674" s="11">
        <v>0.98027799999999998</v>
      </c>
      <c r="H674" s="11">
        <f>SUM(G$2:G674)</f>
        <v>1047.5285553999943</v>
      </c>
      <c r="I674" s="11">
        <v>0</v>
      </c>
      <c r="J674" s="19">
        <f t="shared" si="75"/>
        <v>4532.5746999999947</v>
      </c>
      <c r="K674" s="27">
        <v>8.0545000000000027</v>
      </c>
      <c r="L674" s="27">
        <f t="shared" si="76"/>
        <v>0.1424000000000003</v>
      </c>
      <c r="M674" s="19">
        <f t="shared" si="71"/>
        <v>2.2610986648177929</v>
      </c>
      <c r="N674" s="28">
        <v>1.9691666670000001</v>
      </c>
      <c r="O674" s="19">
        <f>SUM(N$2:N674)</f>
        <v>1094.6000349879978</v>
      </c>
      <c r="P674" s="28">
        <v>3</v>
      </c>
    </row>
    <row r="675" spans="1:16">
      <c r="A675">
        <v>673</v>
      </c>
      <c r="B675">
        <f t="shared" si="72"/>
        <v>11.216666666666667</v>
      </c>
      <c r="C675">
        <f t="shared" si="73"/>
        <v>3144.8652999999972</v>
      </c>
      <c r="D675" s="12">
        <v>13.037999999999998</v>
      </c>
      <c r="E675" s="9">
        <f t="shared" si="74"/>
        <v>0.16280000000000072</v>
      </c>
      <c r="F675">
        <f t="shared" si="70"/>
        <v>4.4704743423796893</v>
      </c>
      <c r="G675" s="11">
        <v>2.6897222219999999</v>
      </c>
      <c r="H675" s="11">
        <f>SUM(G$2:G675)</f>
        <v>1050.2182776219943</v>
      </c>
      <c r="I675" s="11">
        <v>10</v>
      </c>
      <c r="J675" s="19">
        <f t="shared" si="75"/>
        <v>4540.7715999999946</v>
      </c>
      <c r="K675" s="27">
        <v>8.196900000000003</v>
      </c>
      <c r="L675" s="27">
        <f t="shared" si="76"/>
        <v>0.35599999999999987</v>
      </c>
      <c r="M675" s="19">
        <f t="shared" si="71"/>
        <v>4.0598296807673702</v>
      </c>
      <c r="N675" s="28">
        <v>2.7366666670000002</v>
      </c>
      <c r="O675" s="19">
        <f>SUM(N$2:N675)</f>
        <v>1097.3367016549978</v>
      </c>
      <c r="P675" s="28">
        <v>4</v>
      </c>
    </row>
    <row r="676" spans="1:16">
      <c r="A676">
        <v>674</v>
      </c>
      <c r="B676">
        <f t="shared" si="72"/>
        <v>11.233333333333333</v>
      </c>
      <c r="C676">
        <f t="shared" si="73"/>
        <v>3158.0660999999973</v>
      </c>
      <c r="D676" s="12">
        <v>13.200799999999999</v>
      </c>
      <c r="E676" s="9">
        <f t="shared" si="74"/>
        <v>0.28480000000000061</v>
      </c>
      <c r="F676">
        <f t="shared" si="70"/>
        <v>6.1584831789476659</v>
      </c>
      <c r="G676" s="11">
        <v>3.4508333329999998</v>
      </c>
      <c r="H676" s="11">
        <f>SUM(G$2:G676)</f>
        <v>1053.6691109549943</v>
      </c>
      <c r="I676" s="11">
        <v>11</v>
      </c>
      <c r="J676" s="19">
        <f t="shared" si="75"/>
        <v>4549.3244999999943</v>
      </c>
      <c r="K676" s="27">
        <v>8.5529000000000028</v>
      </c>
      <c r="L676" s="27">
        <f t="shared" si="76"/>
        <v>0</v>
      </c>
      <c r="M676" s="19">
        <f t="shared" si="71"/>
        <v>1.2124278155184804</v>
      </c>
      <c r="N676" s="28">
        <v>1.9691666670000001</v>
      </c>
      <c r="O676" s="19">
        <f>SUM(N$2:N676)</f>
        <v>1099.3058683219979</v>
      </c>
      <c r="P676" s="28">
        <v>3</v>
      </c>
    </row>
    <row r="677" spans="1:16">
      <c r="A677">
        <v>675</v>
      </c>
      <c r="B677">
        <f t="shared" si="72"/>
        <v>11.25</v>
      </c>
      <c r="C677">
        <f t="shared" si="73"/>
        <v>3171.5516999999973</v>
      </c>
      <c r="D677" s="12">
        <v>13.4856</v>
      </c>
      <c r="E677" s="9">
        <f t="shared" si="74"/>
        <v>0.59179999999999744</v>
      </c>
      <c r="F677">
        <f t="shared" si="70"/>
        <v>10.470764191993224</v>
      </c>
      <c r="G677" s="11">
        <v>4.6050000000000004</v>
      </c>
      <c r="H677" s="11">
        <f>SUM(G$2:G677)</f>
        <v>1058.2741109549943</v>
      </c>
      <c r="I677" s="11">
        <v>12</v>
      </c>
      <c r="J677" s="19">
        <f t="shared" si="75"/>
        <v>4557.8773999999939</v>
      </c>
      <c r="K677" s="27">
        <v>8.5529000000000028</v>
      </c>
      <c r="L677" s="27">
        <f t="shared" si="76"/>
        <v>0.28480000000000061</v>
      </c>
      <c r="M677" s="19">
        <f t="shared" si="71"/>
        <v>3.6482937355184868</v>
      </c>
      <c r="N677" s="28">
        <v>2.7366666670000002</v>
      </c>
      <c r="O677" s="19">
        <f>SUM(N$2:N677)</f>
        <v>1102.0425349889979</v>
      </c>
      <c r="P677" s="28">
        <v>4</v>
      </c>
    </row>
    <row r="678" spans="1:16">
      <c r="A678">
        <v>676</v>
      </c>
      <c r="B678">
        <f t="shared" si="72"/>
        <v>11.266666666666667</v>
      </c>
      <c r="C678">
        <f t="shared" si="73"/>
        <v>3185.6290999999974</v>
      </c>
      <c r="D678" s="12">
        <v>14.077399999999997</v>
      </c>
      <c r="E678" s="9">
        <f t="shared" si="74"/>
        <v>-0.75279999999999703</v>
      </c>
      <c r="F678">
        <f t="shared" si="70"/>
        <v>-7.9104530503147261</v>
      </c>
      <c r="G678" s="11">
        <v>0.98027799999999998</v>
      </c>
      <c r="H678" s="11">
        <f>SUM(G$2:G678)</f>
        <v>1059.2543889549943</v>
      </c>
      <c r="I678" s="11">
        <v>0</v>
      </c>
      <c r="J678" s="19">
        <f t="shared" si="75"/>
        <v>4566.715099999994</v>
      </c>
      <c r="K678" s="27">
        <v>8.8377000000000034</v>
      </c>
      <c r="L678" s="27">
        <f t="shared" si="76"/>
        <v>7.1199999999999264E-2</v>
      </c>
      <c r="M678" s="19">
        <f t="shared" si="71"/>
        <v>1.9000300268752957</v>
      </c>
      <c r="N678" s="28">
        <v>1.9691666670000001</v>
      </c>
      <c r="O678" s="19">
        <f>SUM(N$2:N678)</f>
        <v>1104.011701655998</v>
      </c>
      <c r="P678" s="28">
        <v>3</v>
      </c>
    </row>
    <row r="679" spans="1:16">
      <c r="A679">
        <v>677</v>
      </c>
      <c r="B679">
        <f t="shared" si="72"/>
        <v>11.283333333333333</v>
      </c>
      <c r="C679">
        <f t="shared" si="73"/>
        <v>3198.9536999999973</v>
      </c>
      <c r="D679" s="12">
        <v>13.3246</v>
      </c>
      <c r="E679" s="9">
        <f t="shared" si="74"/>
        <v>-6.8000000000019156E-3</v>
      </c>
      <c r="F679">
        <f t="shared" si="70"/>
        <v>2.3475918044349191</v>
      </c>
      <c r="G679" s="11">
        <v>0.98027799999999998</v>
      </c>
      <c r="H679" s="11">
        <f>SUM(G$2:G679)</f>
        <v>1060.2346669549943</v>
      </c>
      <c r="I679" s="11">
        <v>0</v>
      </c>
      <c r="J679" s="19">
        <f t="shared" si="75"/>
        <v>4575.6239999999943</v>
      </c>
      <c r="K679" s="27">
        <v>8.9089000000000027</v>
      </c>
      <c r="L679" s="27">
        <f t="shared" si="76"/>
        <v>-0.1424000000000003</v>
      </c>
      <c r="M679" s="19">
        <f t="shared" si="71"/>
        <v>1.7004256062929119E-2</v>
      </c>
      <c r="N679" s="28">
        <v>0.98027799999999998</v>
      </c>
      <c r="O679" s="19">
        <f>SUM(N$2:N679)</f>
        <v>1104.991979655998</v>
      </c>
      <c r="P679" s="28">
        <v>0</v>
      </c>
    </row>
    <row r="680" spans="1:16">
      <c r="A680">
        <v>678</v>
      </c>
      <c r="B680">
        <f t="shared" si="72"/>
        <v>11.3</v>
      </c>
      <c r="C680">
        <f t="shared" si="73"/>
        <v>3212.2714999999971</v>
      </c>
      <c r="D680" s="12">
        <v>13.317799999999998</v>
      </c>
      <c r="E680" s="9">
        <f t="shared" si="74"/>
        <v>-0.66799999999999926</v>
      </c>
      <c r="F680">
        <f t="shared" si="70"/>
        <v>-6.4602617990485083</v>
      </c>
      <c r="G680" s="11">
        <v>0.98027799999999998</v>
      </c>
      <c r="H680" s="11">
        <f>SUM(G$2:G680)</f>
        <v>1061.2149449549943</v>
      </c>
      <c r="I680" s="11">
        <v>0</v>
      </c>
      <c r="J680" s="19">
        <f t="shared" si="75"/>
        <v>4584.3904999999941</v>
      </c>
      <c r="K680" s="27">
        <v>8.7665000000000024</v>
      </c>
      <c r="L680" s="27">
        <f t="shared" si="76"/>
        <v>0.42720000000000091</v>
      </c>
      <c r="M680" s="19">
        <f t="shared" si="71"/>
        <v>5.001092013529596</v>
      </c>
      <c r="N680" s="28">
        <v>2.7366666670000002</v>
      </c>
      <c r="O680" s="19">
        <f>SUM(N$2:N680)</f>
        <v>1107.728646322998</v>
      </c>
      <c r="P680" s="28">
        <v>4</v>
      </c>
    </row>
    <row r="681" spans="1:16">
      <c r="A681">
        <v>679</v>
      </c>
      <c r="B681">
        <f t="shared" si="72"/>
        <v>11.316666666666666</v>
      </c>
      <c r="C681">
        <f t="shared" si="73"/>
        <v>3224.9212999999972</v>
      </c>
      <c r="D681" s="12">
        <v>12.649799999999999</v>
      </c>
      <c r="E681" s="9">
        <f t="shared" si="74"/>
        <v>0.56639999999999802</v>
      </c>
      <c r="F681">
        <f t="shared" si="70"/>
        <v>9.3941664804683604</v>
      </c>
      <c r="G681" s="11">
        <v>4.6050000000000004</v>
      </c>
      <c r="H681" s="11">
        <f>SUM(G$2:G681)</f>
        <v>1065.8199449549943</v>
      </c>
      <c r="I681" s="11">
        <v>12</v>
      </c>
      <c r="J681" s="19">
        <f t="shared" si="75"/>
        <v>4593.5841999999939</v>
      </c>
      <c r="K681" s="27">
        <v>9.1937000000000033</v>
      </c>
      <c r="L681" s="27">
        <f t="shared" si="76"/>
        <v>0.35599999999999987</v>
      </c>
      <c r="M681" s="19">
        <f t="shared" si="71"/>
        <v>4.6190191172835178</v>
      </c>
      <c r="N681" s="28">
        <v>2.7366666670000002</v>
      </c>
      <c r="O681" s="19">
        <f>SUM(N$2:N681)</f>
        <v>1110.465312989998</v>
      </c>
      <c r="P681" s="28">
        <v>4</v>
      </c>
    </row>
    <row r="682" spans="1:16">
      <c r="A682">
        <v>680</v>
      </c>
      <c r="B682">
        <f t="shared" si="72"/>
        <v>11.333333333333334</v>
      </c>
      <c r="C682">
        <f t="shared" si="73"/>
        <v>3238.1374999999971</v>
      </c>
      <c r="D682" s="12">
        <v>13.216199999999997</v>
      </c>
      <c r="E682" s="9">
        <f t="shared" si="74"/>
        <v>-0.96139999999999937</v>
      </c>
      <c r="F682">
        <f t="shared" si="70"/>
        <v>-10.302294539775401</v>
      </c>
      <c r="G682" s="11">
        <v>0.98027799999999998</v>
      </c>
      <c r="H682" s="11">
        <f>SUM(G$2:G682)</f>
        <v>1066.8002229549943</v>
      </c>
      <c r="I682" s="11">
        <v>0</v>
      </c>
      <c r="J682" s="19">
        <f t="shared" si="75"/>
        <v>4603.1338999999934</v>
      </c>
      <c r="K682" s="27">
        <v>9.5497000000000032</v>
      </c>
      <c r="L682" s="27">
        <f t="shared" si="76"/>
        <v>-7.1199999999999264E-2</v>
      </c>
      <c r="M682" s="19">
        <f t="shared" si="71"/>
        <v>0.74407096655780725</v>
      </c>
      <c r="N682" s="28">
        <v>0.98027799999999998</v>
      </c>
      <c r="O682" s="19">
        <f>SUM(N$2:N682)</f>
        <v>1111.445590989998</v>
      </c>
      <c r="P682" s="28">
        <v>0</v>
      </c>
    </row>
    <row r="683" spans="1:16">
      <c r="A683">
        <v>681</v>
      </c>
      <c r="B683">
        <f t="shared" si="72"/>
        <v>11.35</v>
      </c>
      <c r="C683">
        <f t="shared" si="73"/>
        <v>3250.3922999999972</v>
      </c>
      <c r="D683" s="12">
        <v>12.254799999999998</v>
      </c>
      <c r="E683" s="9">
        <f t="shared" si="74"/>
        <v>-0.66119999999999912</v>
      </c>
      <c r="F683">
        <f t="shared" si="70"/>
        <v>-5.9898708325558836</v>
      </c>
      <c r="G683" s="11">
        <v>0.98027799999999998</v>
      </c>
      <c r="H683" s="11">
        <f>SUM(G$2:G683)</f>
        <v>1067.7805009549943</v>
      </c>
      <c r="I683" s="11">
        <v>0</v>
      </c>
      <c r="J683" s="19">
        <f t="shared" si="75"/>
        <v>4612.6123999999936</v>
      </c>
      <c r="K683" s="27">
        <v>9.4785000000000039</v>
      </c>
      <c r="L683" s="27">
        <f t="shared" si="76"/>
        <v>7.1199999999999264E-2</v>
      </c>
      <c r="M683" s="19">
        <f t="shared" si="71"/>
        <v>2.0830712161783791</v>
      </c>
      <c r="N683" s="28">
        <v>1.9691666670000001</v>
      </c>
      <c r="O683" s="19">
        <f>SUM(N$2:N683)</f>
        <v>1113.4147576569981</v>
      </c>
      <c r="P683" s="28">
        <v>3</v>
      </c>
    </row>
    <row r="684" spans="1:16">
      <c r="A684">
        <v>682</v>
      </c>
      <c r="B684">
        <f t="shared" si="72"/>
        <v>11.366666666666667</v>
      </c>
      <c r="C684">
        <f t="shared" si="73"/>
        <v>3261.9858999999974</v>
      </c>
      <c r="D684" s="12">
        <v>11.593599999999999</v>
      </c>
      <c r="E684" s="9">
        <f t="shared" si="74"/>
        <v>0.29159999999999897</v>
      </c>
      <c r="F684">
        <f t="shared" si="70"/>
        <v>5.3084258485419538</v>
      </c>
      <c r="G684" s="11">
        <v>2.6897222219999999</v>
      </c>
      <c r="H684" s="11">
        <f>SUM(G$2:G684)</f>
        <v>1070.4702231769943</v>
      </c>
      <c r="I684" s="11">
        <v>10</v>
      </c>
      <c r="J684" s="19">
        <f t="shared" si="75"/>
        <v>4622.1620999999932</v>
      </c>
      <c r="K684" s="27">
        <v>9.5497000000000032</v>
      </c>
      <c r="L684" s="27">
        <f t="shared" si="76"/>
        <v>-0.28480000000000061</v>
      </c>
      <c r="M684" s="19">
        <f t="shared" si="71"/>
        <v>-1.2957449534422061</v>
      </c>
      <c r="N684" s="28">
        <v>0.98027799999999998</v>
      </c>
      <c r="O684" s="19">
        <f>SUM(N$2:N684)</f>
        <v>1114.3950356569981</v>
      </c>
      <c r="P684" s="28">
        <v>0</v>
      </c>
    </row>
    <row r="685" spans="1:16">
      <c r="A685">
        <v>683</v>
      </c>
      <c r="B685">
        <f t="shared" si="72"/>
        <v>11.383333333333333</v>
      </c>
      <c r="C685">
        <f t="shared" si="73"/>
        <v>3273.8710999999976</v>
      </c>
      <c r="D685" s="12">
        <v>11.885199999999998</v>
      </c>
      <c r="E685" s="9">
        <f t="shared" si="74"/>
        <v>0.93599999999999994</v>
      </c>
      <c r="F685">
        <f t="shared" si="70"/>
        <v>13.132558175808507</v>
      </c>
      <c r="G685" s="11">
        <v>6.0708333330000004</v>
      </c>
      <c r="H685" s="11">
        <f>SUM(G$2:G685)</f>
        <v>1076.5410565099944</v>
      </c>
      <c r="I685" s="11">
        <v>13</v>
      </c>
      <c r="J685" s="19">
        <f t="shared" si="75"/>
        <v>4631.4269999999933</v>
      </c>
      <c r="K685" s="27">
        <v>9.2649000000000026</v>
      </c>
      <c r="L685" s="27">
        <f t="shared" si="76"/>
        <v>-0.21359999999999957</v>
      </c>
      <c r="M685" s="19">
        <f t="shared" si="71"/>
        <v>-0.61754779478109001</v>
      </c>
      <c r="N685" s="28">
        <v>0.98027799999999998</v>
      </c>
      <c r="O685" s="19">
        <f>SUM(N$2:N685)</f>
        <v>1115.3753136569981</v>
      </c>
      <c r="P685" s="28">
        <v>0</v>
      </c>
    </row>
    <row r="686" spans="1:16">
      <c r="A686">
        <v>684</v>
      </c>
      <c r="B686">
        <f t="shared" si="72"/>
        <v>11.4</v>
      </c>
      <c r="C686">
        <f t="shared" si="73"/>
        <v>3286.6922999999974</v>
      </c>
      <c r="D686" s="12">
        <v>12.821199999999997</v>
      </c>
      <c r="E686" s="9">
        <f t="shared" si="74"/>
        <v>-1.1885999999999992</v>
      </c>
      <c r="F686">
        <f t="shared" si="70"/>
        <v>-12.958134649283307</v>
      </c>
      <c r="G686" s="11">
        <v>0.98027799999999998</v>
      </c>
      <c r="H686" s="11">
        <f>SUM(G$2:G686)</f>
        <v>1077.5213345099944</v>
      </c>
      <c r="I686" s="11">
        <v>0</v>
      </c>
      <c r="J686" s="19">
        <f t="shared" si="75"/>
        <v>4640.4782999999934</v>
      </c>
      <c r="K686" s="27">
        <v>9.051300000000003</v>
      </c>
      <c r="L686" s="27">
        <f t="shared" si="76"/>
        <v>-0.21359999999999957</v>
      </c>
      <c r="M686" s="19">
        <f t="shared" si="71"/>
        <v>-0.61772175282587571</v>
      </c>
      <c r="N686" s="28">
        <v>0.98027799999999998</v>
      </c>
      <c r="O686" s="19">
        <f>SUM(N$2:N686)</f>
        <v>1116.3555916569981</v>
      </c>
      <c r="P686" s="28">
        <v>0</v>
      </c>
    </row>
    <row r="687" spans="1:16">
      <c r="A687">
        <v>685</v>
      </c>
      <c r="B687">
        <f t="shared" si="72"/>
        <v>11.416666666666666</v>
      </c>
      <c r="C687">
        <f t="shared" si="73"/>
        <v>3298.3248999999973</v>
      </c>
      <c r="D687" s="12">
        <v>11.632599999999998</v>
      </c>
      <c r="E687" s="9">
        <f t="shared" si="74"/>
        <v>0.38999999999999879</v>
      </c>
      <c r="F687">
        <f t="shared" si="70"/>
        <v>6.4750544364644691</v>
      </c>
      <c r="G687" s="11">
        <v>3.4508333329999998</v>
      </c>
      <c r="H687" s="11">
        <f>SUM(G$2:G687)</f>
        <v>1080.9721678429944</v>
      </c>
      <c r="I687" s="11">
        <v>11</v>
      </c>
      <c r="J687" s="19">
        <f t="shared" si="75"/>
        <v>4649.3159999999934</v>
      </c>
      <c r="K687" s="27">
        <v>8.8377000000000034</v>
      </c>
      <c r="L687" s="27">
        <f t="shared" si="76"/>
        <v>7.1199999999999264E-2</v>
      </c>
      <c r="M687" s="19">
        <f t="shared" si="71"/>
        <v>1.9000300268752957</v>
      </c>
      <c r="N687" s="28">
        <v>1.9691666670000001</v>
      </c>
      <c r="O687" s="19">
        <f>SUM(N$2:N687)</f>
        <v>1118.3247583239981</v>
      </c>
      <c r="P687" s="28">
        <v>3</v>
      </c>
    </row>
    <row r="688" spans="1:16">
      <c r="A688">
        <v>686</v>
      </c>
      <c r="B688">
        <f t="shared" si="72"/>
        <v>11.433333333333334</v>
      </c>
      <c r="C688">
        <f t="shared" si="73"/>
        <v>3310.3474999999971</v>
      </c>
      <c r="D688" s="12">
        <v>12.022599999999997</v>
      </c>
      <c r="E688" s="9">
        <f t="shared" si="74"/>
        <v>-5.5561999999999969</v>
      </c>
      <c r="F688">
        <f t="shared" si="70"/>
        <v>-64.753355500012646</v>
      </c>
      <c r="G688" s="11">
        <v>0.98027799999999998</v>
      </c>
      <c r="H688" s="11">
        <f>SUM(G$2:G688)</f>
        <v>1081.9524458429944</v>
      </c>
      <c r="I688" s="11">
        <v>0</v>
      </c>
      <c r="J688" s="19">
        <f t="shared" si="75"/>
        <v>4658.2248999999938</v>
      </c>
      <c r="K688" s="27">
        <v>8.9089000000000027</v>
      </c>
      <c r="L688" s="27">
        <f t="shared" si="76"/>
        <v>0</v>
      </c>
      <c r="M688" s="19">
        <f t="shared" si="71"/>
        <v>1.2856316160629322</v>
      </c>
      <c r="N688" s="28">
        <v>1.9691666670000001</v>
      </c>
      <c r="O688" s="19">
        <f>SUM(N$2:N688)</f>
        <v>1120.2939249909982</v>
      </c>
      <c r="P688" s="28">
        <v>3</v>
      </c>
    </row>
    <row r="689" spans="1:16">
      <c r="A689">
        <v>687</v>
      </c>
      <c r="B689">
        <f t="shared" si="72"/>
        <v>11.45</v>
      </c>
      <c r="C689">
        <f t="shared" si="73"/>
        <v>3316.8138999999969</v>
      </c>
      <c r="D689" s="12">
        <v>6.4664000000000001</v>
      </c>
      <c r="E689" s="9">
        <f t="shared" si="74"/>
        <v>-1.3174999999999999</v>
      </c>
      <c r="F689">
        <f t="shared" si="70"/>
        <v>-7.6885847028646586</v>
      </c>
      <c r="G689" s="11">
        <v>0.98027799999999998</v>
      </c>
      <c r="H689" s="11">
        <f>SUM(G$2:G689)</f>
        <v>1082.9327238429944</v>
      </c>
      <c r="I689" s="11">
        <v>0</v>
      </c>
      <c r="J689" s="19">
        <f t="shared" si="75"/>
        <v>4667.1337999999942</v>
      </c>
      <c r="K689" s="27">
        <v>8.9089000000000027</v>
      </c>
      <c r="L689" s="27">
        <f t="shared" si="76"/>
        <v>-0.35599999999999987</v>
      </c>
      <c r="M689" s="19">
        <f t="shared" si="71"/>
        <v>-1.8859367839370678</v>
      </c>
      <c r="N689" s="28">
        <v>0.98027799999999998</v>
      </c>
      <c r="O689" s="19">
        <f>SUM(N$2:N689)</f>
        <v>1121.2742029909982</v>
      </c>
      <c r="P689" s="28">
        <v>0</v>
      </c>
    </row>
    <row r="690" spans="1:16">
      <c r="A690">
        <v>688</v>
      </c>
      <c r="B690">
        <f t="shared" si="72"/>
        <v>11.466666666666667</v>
      </c>
      <c r="C690">
        <f t="shared" si="73"/>
        <v>3321.9627999999971</v>
      </c>
      <c r="D690" s="12">
        <v>5.1489000000000003</v>
      </c>
      <c r="E690" s="9">
        <f t="shared" si="74"/>
        <v>-2.1818</v>
      </c>
      <c r="F690">
        <f t="shared" si="70"/>
        <v>-10.607690321183146</v>
      </c>
      <c r="G690" s="11">
        <v>0.98027799999999998</v>
      </c>
      <c r="H690" s="11">
        <f>SUM(G$2:G690)</f>
        <v>1083.9130018429944</v>
      </c>
      <c r="I690" s="11">
        <v>0</v>
      </c>
      <c r="J690" s="19">
        <f t="shared" si="75"/>
        <v>4675.6866999999938</v>
      </c>
      <c r="K690" s="27">
        <v>8.5529000000000028</v>
      </c>
      <c r="L690" s="27">
        <f t="shared" si="76"/>
        <v>-0.1424000000000003</v>
      </c>
      <c r="M690" s="19">
        <f t="shared" si="71"/>
        <v>-5.5051444815224252E-3</v>
      </c>
      <c r="N690" s="28">
        <v>0.98027799999999998</v>
      </c>
      <c r="O690" s="19">
        <f>SUM(N$2:N690)</f>
        <v>1122.2544809909982</v>
      </c>
      <c r="P690" s="28">
        <v>0</v>
      </c>
    </row>
    <row r="691" spans="1:16">
      <c r="A691">
        <v>689</v>
      </c>
      <c r="B691">
        <f t="shared" si="72"/>
        <v>11.483333333333333</v>
      </c>
      <c r="C691">
        <f t="shared" si="73"/>
        <v>3324.9298999999969</v>
      </c>
      <c r="D691" s="12">
        <v>2.9671000000000003</v>
      </c>
      <c r="E691" s="9">
        <f t="shared" si="74"/>
        <v>-0.41520000000000046</v>
      </c>
      <c r="F691">
        <f t="shared" si="70"/>
        <v>-0.89736011822907991</v>
      </c>
      <c r="G691" s="11">
        <v>0.98027799999999998</v>
      </c>
      <c r="H691" s="11">
        <f>SUM(G$2:G691)</f>
        <v>1084.8932798429944</v>
      </c>
      <c r="I691" s="11">
        <v>0</v>
      </c>
      <c r="J691" s="19">
        <f t="shared" si="75"/>
        <v>4684.0971999999938</v>
      </c>
      <c r="K691" s="27">
        <v>8.4105000000000025</v>
      </c>
      <c r="L691" s="27">
        <f t="shared" si="76"/>
        <v>0.21359999999999957</v>
      </c>
      <c r="M691" s="19">
        <f t="shared" si="71"/>
        <v>2.9803367388406508</v>
      </c>
      <c r="N691" s="28">
        <v>1.9691666670000001</v>
      </c>
      <c r="O691" s="19">
        <f>SUM(N$2:N691)</f>
        <v>1124.2236476579983</v>
      </c>
      <c r="P691" s="28">
        <v>3</v>
      </c>
    </row>
    <row r="692" spans="1:16">
      <c r="A692">
        <v>690</v>
      </c>
      <c r="B692">
        <f t="shared" si="72"/>
        <v>11.5</v>
      </c>
      <c r="C692">
        <f t="shared" si="73"/>
        <v>3327.4817999999968</v>
      </c>
      <c r="D692" s="12">
        <v>2.5518999999999998</v>
      </c>
      <c r="E692" s="9">
        <f t="shared" si="74"/>
        <v>-2.2314999999999996</v>
      </c>
      <c r="F692">
        <f t="shared" si="70"/>
        <v>-5.410186203354268</v>
      </c>
      <c r="G692" s="11">
        <v>0.98027799999999998</v>
      </c>
      <c r="H692" s="11">
        <f>SUM(G$2:G692)</f>
        <v>1085.8735578429944</v>
      </c>
      <c r="I692" s="11">
        <v>0</v>
      </c>
      <c r="J692" s="19">
        <f t="shared" si="75"/>
        <v>4692.7212999999938</v>
      </c>
      <c r="K692" s="27">
        <v>8.6241000000000021</v>
      </c>
      <c r="L692" s="27">
        <f t="shared" si="76"/>
        <v>-0.21359999999999957</v>
      </c>
      <c r="M692" s="19">
        <f t="shared" si="71"/>
        <v>-0.6152428108462753</v>
      </c>
      <c r="N692" s="28">
        <v>0.98027799999999998</v>
      </c>
      <c r="O692" s="19">
        <f>SUM(N$2:N692)</f>
        <v>1125.2039256579983</v>
      </c>
      <c r="P692" s="28">
        <v>0</v>
      </c>
    </row>
    <row r="693" spans="1:16">
      <c r="A693">
        <v>691</v>
      </c>
      <c r="B693">
        <f t="shared" si="72"/>
        <v>11.516666666666667</v>
      </c>
      <c r="C693">
        <f t="shared" si="73"/>
        <v>3327.8021999999969</v>
      </c>
      <c r="D693" s="12">
        <v>0.32040000000000002</v>
      </c>
      <c r="E693" s="9">
        <f t="shared" si="74"/>
        <v>-0.32040000000000002</v>
      </c>
      <c r="F693">
        <f t="shared" si="70"/>
        <v>-6.8603205466191433E-2</v>
      </c>
      <c r="G693" s="11">
        <v>0.98027799999999998</v>
      </c>
      <c r="H693" s="11">
        <f>SUM(G$2:G693)</f>
        <v>1086.8538358429944</v>
      </c>
      <c r="I693" s="11">
        <v>0</v>
      </c>
      <c r="J693" s="19">
        <f t="shared" si="75"/>
        <v>4701.1317999999937</v>
      </c>
      <c r="K693" s="27">
        <v>8.4105000000000025</v>
      </c>
      <c r="L693" s="27">
        <f t="shared" si="76"/>
        <v>0</v>
      </c>
      <c r="M693" s="19">
        <f t="shared" si="71"/>
        <v>1.1838539388406537</v>
      </c>
      <c r="N693" s="28">
        <v>1.9691666670000001</v>
      </c>
      <c r="O693" s="19">
        <f>SUM(N$2:N693)</f>
        <v>1127.1730923249984</v>
      </c>
      <c r="P693" s="28">
        <v>3</v>
      </c>
    </row>
    <row r="694" spans="1:16">
      <c r="A694">
        <v>692</v>
      </c>
      <c r="B694">
        <f t="shared" si="72"/>
        <v>11.533333333333333</v>
      </c>
      <c r="C694">
        <f t="shared" si="73"/>
        <v>3327.8021999999969</v>
      </c>
      <c r="D694" s="12">
        <v>0</v>
      </c>
      <c r="E694" s="9">
        <f t="shared" si="74"/>
        <v>0</v>
      </c>
      <c r="F694">
        <f t="shared" si="70"/>
        <v>0</v>
      </c>
      <c r="G694" s="11">
        <v>0.90694399999999997</v>
      </c>
      <c r="H694" s="11">
        <f>SUM(G$2:G694)</f>
        <v>1087.7607798429945</v>
      </c>
      <c r="I694" s="11">
        <v>1</v>
      </c>
      <c r="J694" s="19">
        <f t="shared" si="75"/>
        <v>4709.5422999999937</v>
      </c>
      <c r="K694" s="27">
        <v>8.4105000000000025</v>
      </c>
      <c r="L694" s="27">
        <f t="shared" si="76"/>
        <v>0.42720000000000091</v>
      </c>
      <c r="M694" s="19">
        <f t="shared" si="71"/>
        <v>4.7768195388406625</v>
      </c>
      <c r="N694" s="28">
        <v>2.7366666670000002</v>
      </c>
      <c r="O694" s="19">
        <f>SUM(N$2:N694)</f>
        <v>1129.9097589919984</v>
      </c>
      <c r="P694" s="28">
        <v>4</v>
      </c>
    </row>
    <row r="695" spans="1:16">
      <c r="A695">
        <v>693</v>
      </c>
      <c r="B695">
        <f t="shared" si="72"/>
        <v>11.55</v>
      </c>
      <c r="C695">
        <f t="shared" si="73"/>
        <v>3327.8021999999969</v>
      </c>
      <c r="D695" s="12">
        <v>0</v>
      </c>
      <c r="E695" s="9">
        <f t="shared" si="74"/>
        <v>0</v>
      </c>
      <c r="F695">
        <f t="shared" si="70"/>
        <v>0</v>
      </c>
      <c r="G695" s="11">
        <v>0.90694399999999997</v>
      </c>
      <c r="H695" s="11">
        <f>SUM(G$2:G695)</f>
        <v>1088.6677238429945</v>
      </c>
      <c r="I695" s="11">
        <v>1</v>
      </c>
      <c r="J695" s="19">
        <f t="shared" si="75"/>
        <v>4718.3799999999937</v>
      </c>
      <c r="K695" s="27">
        <v>8.8377000000000034</v>
      </c>
      <c r="L695" s="27">
        <f t="shared" si="76"/>
        <v>0.1424000000000003</v>
      </c>
      <c r="M695" s="19">
        <f t="shared" si="71"/>
        <v>2.529274266875305</v>
      </c>
      <c r="N695" s="28">
        <v>1.9691666670000001</v>
      </c>
      <c r="O695" s="19">
        <f>SUM(N$2:N695)</f>
        <v>1131.8789256589985</v>
      </c>
      <c r="P695" s="28">
        <v>3</v>
      </c>
    </row>
    <row r="696" spans="1:16">
      <c r="A696">
        <v>694</v>
      </c>
      <c r="B696">
        <f t="shared" si="72"/>
        <v>11.566666666666666</v>
      </c>
      <c r="C696">
        <f t="shared" si="73"/>
        <v>3327.8021999999969</v>
      </c>
      <c r="D696" s="12">
        <v>0</v>
      </c>
      <c r="E696" s="9">
        <f t="shared" si="74"/>
        <v>0</v>
      </c>
      <c r="F696">
        <f t="shared" si="70"/>
        <v>0</v>
      </c>
      <c r="G696" s="11">
        <v>0.90694399999999997</v>
      </c>
      <c r="H696" s="11">
        <f>SUM(G$2:G696)</f>
        <v>1089.5746678429946</v>
      </c>
      <c r="I696" s="11">
        <v>1</v>
      </c>
      <c r="J696" s="19">
        <f t="shared" si="75"/>
        <v>4727.3600999999935</v>
      </c>
      <c r="K696" s="27">
        <v>8.9801000000000037</v>
      </c>
      <c r="L696" s="27">
        <f t="shared" si="76"/>
        <v>7.1199999999999264E-2</v>
      </c>
      <c r="M696" s="19">
        <f t="shared" si="71"/>
        <v>1.9399645423950171</v>
      </c>
      <c r="N696" s="28">
        <v>1.9691666670000001</v>
      </c>
      <c r="O696" s="19">
        <f>SUM(N$2:N696)</f>
        <v>1133.8480923259986</v>
      </c>
      <c r="P696" s="28">
        <v>3</v>
      </c>
    </row>
    <row r="697" spans="1:16">
      <c r="A697">
        <v>695</v>
      </c>
      <c r="B697">
        <f t="shared" si="72"/>
        <v>11.583333333333334</v>
      </c>
      <c r="C697">
        <f t="shared" si="73"/>
        <v>3327.8021999999969</v>
      </c>
      <c r="D697" s="12">
        <v>0</v>
      </c>
      <c r="E697" s="9">
        <f t="shared" si="74"/>
        <v>0</v>
      </c>
      <c r="F697">
        <f t="shared" si="70"/>
        <v>0</v>
      </c>
      <c r="G697" s="11">
        <v>0.90694399999999997</v>
      </c>
      <c r="H697" s="11">
        <f>SUM(G$2:G697)</f>
        <v>1090.4816118429947</v>
      </c>
      <c r="I697" s="11">
        <v>1</v>
      </c>
      <c r="J697" s="19">
        <f t="shared" si="75"/>
        <v>4736.4113999999936</v>
      </c>
      <c r="K697" s="27">
        <v>9.051300000000003</v>
      </c>
      <c r="L697" s="27">
        <f t="shared" si="76"/>
        <v>-0.1424000000000003</v>
      </c>
      <c r="M697" s="19">
        <f t="shared" si="71"/>
        <v>2.673080717411792E-2</v>
      </c>
      <c r="N697" s="28">
        <v>0.98027799999999998</v>
      </c>
      <c r="O697" s="19">
        <f>SUM(N$2:N697)</f>
        <v>1134.8283703259985</v>
      </c>
      <c r="P697" s="28">
        <v>0</v>
      </c>
    </row>
    <row r="698" spans="1:16">
      <c r="A698">
        <v>696</v>
      </c>
      <c r="B698">
        <f t="shared" si="72"/>
        <v>11.6</v>
      </c>
      <c r="C698">
        <f t="shared" si="73"/>
        <v>3327.8021999999969</v>
      </c>
      <c r="D698" s="12">
        <v>0</v>
      </c>
      <c r="E698" s="9">
        <f t="shared" si="74"/>
        <v>0</v>
      </c>
      <c r="F698">
        <f t="shared" si="70"/>
        <v>0</v>
      </c>
      <c r="G698" s="11">
        <v>0.90694399999999997</v>
      </c>
      <c r="H698" s="11">
        <f>SUM(G$2:G698)</f>
        <v>1091.3885558429947</v>
      </c>
      <c r="I698" s="11">
        <v>1</v>
      </c>
      <c r="J698" s="19">
        <f t="shared" si="75"/>
        <v>4745.3202999999939</v>
      </c>
      <c r="K698" s="27">
        <v>8.9089000000000027</v>
      </c>
      <c r="L698" s="27">
        <f t="shared" si="76"/>
        <v>-0.35599999999999987</v>
      </c>
      <c r="M698" s="19">
        <f t="shared" si="71"/>
        <v>-1.8859367839370678</v>
      </c>
      <c r="N698" s="28">
        <v>0.98027799999999998</v>
      </c>
      <c r="O698" s="19">
        <f>SUM(N$2:N698)</f>
        <v>1135.8086483259985</v>
      </c>
      <c r="P698" s="28">
        <v>0</v>
      </c>
    </row>
    <row r="699" spans="1:16">
      <c r="A699">
        <v>697</v>
      </c>
      <c r="B699">
        <f t="shared" si="72"/>
        <v>11.616666666666667</v>
      </c>
      <c r="C699">
        <f t="shared" si="73"/>
        <v>3327.8021999999969</v>
      </c>
      <c r="D699" s="12">
        <v>0</v>
      </c>
      <c r="E699" s="9">
        <f t="shared" si="74"/>
        <v>0</v>
      </c>
      <c r="F699">
        <f t="shared" si="70"/>
        <v>0</v>
      </c>
      <c r="G699" s="11">
        <v>0.90694399999999997</v>
      </c>
      <c r="H699" s="11">
        <f>SUM(G$2:G699)</f>
        <v>1092.2954998429948</v>
      </c>
      <c r="I699" s="11">
        <v>1</v>
      </c>
      <c r="J699" s="19">
        <f t="shared" si="75"/>
        <v>4753.8731999999936</v>
      </c>
      <c r="K699" s="27">
        <v>8.5529000000000028</v>
      </c>
      <c r="L699" s="27">
        <f t="shared" si="76"/>
        <v>-7.1199999999999264E-2</v>
      </c>
      <c r="M699" s="19">
        <f t="shared" si="71"/>
        <v>0.60346133551848669</v>
      </c>
      <c r="N699" s="28">
        <v>0.98027799999999998</v>
      </c>
      <c r="O699" s="19">
        <f>SUM(N$2:N699)</f>
        <v>1136.7889263259985</v>
      </c>
      <c r="P699" s="28">
        <v>0</v>
      </c>
    </row>
    <row r="700" spans="1:16">
      <c r="A700">
        <v>698</v>
      </c>
      <c r="B700">
        <f t="shared" si="72"/>
        <v>11.633333333333333</v>
      </c>
      <c r="C700">
        <f t="shared" si="73"/>
        <v>3327.8021999999969</v>
      </c>
      <c r="D700" s="12">
        <v>0</v>
      </c>
      <c r="E700" s="9">
        <f t="shared" si="74"/>
        <v>0</v>
      </c>
      <c r="F700">
        <f t="shared" si="70"/>
        <v>0</v>
      </c>
      <c r="G700" s="11">
        <v>0.90694399999999997</v>
      </c>
      <c r="H700" s="11">
        <f>SUM(G$2:G700)</f>
        <v>1093.2024438429949</v>
      </c>
      <c r="I700" s="11">
        <v>1</v>
      </c>
      <c r="J700" s="19">
        <f t="shared" si="75"/>
        <v>4762.3548999999939</v>
      </c>
      <c r="K700" s="27">
        <v>8.4817000000000036</v>
      </c>
      <c r="L700" s="27">
        <f t="shared" si="76"/>
        <v>0</v>
      </c>
      <c r="M700" s="19">
        <f t="shared" si="71"/>
        <v>1.1980910525149733</v>
      </c>
      <c r="N700" s="28">
        <v>1.9691666670000001</v>
      </c>
      <c r="O700" s="19">
        <f>SUM(N$2:N700)</f>
        <v>1138.7580929929986</v>
      </c>
      <c r="P700" s="28">
        <v>3</v>
      </c>
    </row>
    <row r="701" spans="1:16">
      <c r="A701">
        <v>699</v>
      </c>
      <c r="B701">
        <f t="shared" si="72"/>
        <v>11.65</v>
      </c>
      <c r="C701">
        <f t="shared" si="73"/>
        <v>3327.8021999999969</v>
      </c>
      <c r="D701" s="12">
        <v>0</v>
      </c>
      <c r="E701" s="9">
        <f t="shared" si="74"/>
        <v>0</v>
      </c>
      <c r="F701">
        <f t="shared" si="70"/>
        <v>0</v>
      </c>
      <c r="G701" s="11">
        <v>0.90694399999999997</v>
      </c>
      <c r="H701" s="11">
        <f>SUM(G$2:G701)</f>
        <v>1094.1093878429949</v>
      </c>
      <c r="I701" s="11">
        <v>1</v>
      </c>
      <c r="J701" s="19">
        <f t="shared" si="75"/>
        <v>4770.8365999999942</v>
      </c>
      <c r="K701" s="27">
        <v>8.4817000000000036</v>
      </c>
      <c r="L701" s="27">
        <f t="shared" si="76"/>
        <v>-0.21360000000000134</v>
      </c>
      <c r="M701" s="19">
        <f t="shared" si="71"/>
        <v>-0.61360006748503904</v>
      </c>
      <c r="N701" s="28">
        <v>0.98027799999999998</v>
      </c>
      <c r="O701" s="19">
        <f>SUM(N$2:N701)</f>
        <v>1139.7383709929986</v>
      </c>
      <c r="P701" s="28">
        <v>0</v>
      </c>
    </row>
    <row r="702" spans="1:16">
      <c r="A702">
        <v>700</v>
      </c>
      <c r="B702">
        <f t="shared" si="72"/>
        <v>11.666666666666666</v>
      </c>
      <c r="C702">
        <f t="shared" si="73"/>
        <v>3327.8021999999969</v>
      </c>
      <c r="D702" s="12">
        <v>0</v>
      </c>
      <c r="E702" s="9">
        <f t="shared" si="74"/>
        <v>0</v>
      </c>
      <c r="F702">
        <f t="shared" si="70"/>
        <v>0</v>
      </c>
      <c r="G702" s="11">
        <v>0.90694399999999997</v>
      </c>
      <c r="H702" s="11">
        <f>SUM(G$2:G702)</f>
        <v>1095.016331842995</v>
      </c>
      <c r="I702" s="11">
        <v>1</v>
      </c>
      <c r="J702" s="19">
        <f t="shared" si="75"/>
        <v>4779.1046999999944</v>
      </c>
      <c r="K702" s="27">
        <v>8.2681000000000022</v>
      </c>
      <c r="L702" s="27">
        <f t="shared" si="76"/>
        <v>-0.1424000000000003</v>
      </c>
      <c r="M702" s="19">
        <f t="shared" si="71"/>
        <v>-2.1701665730604922E-2</v>
      </c>
      <c r="N702" s="28">
        <v>0.98027799999999998</v>
      </c>
      <c r="O702" s="19">
        <f>SUM(N$2:N702)</f>
        <v>1140.7186489929986</v>
      </c>
      <c r="P702" s="28">
        <v>0</v>
      </c>
    </row>
    <row r="703" spans="1:16">
      <c r="A703">
        <v>701</v>
      </c>
      <c r="B703">
        <f t="shared" si="72"/>
        <v>11.683333333333334</v>
      </c>
      <c r="C703">
        <f t="shared" si="73"/>
        <v>3327.8021999999969</v>
      </c>
      <c r="D703" s="12">
        <v>0</v>
      </c>
      <c r="E703" s="9">
        <f t="shared" si="74"/>
        <v>0</v>
      </c>
      <c r="F703">
        <f t="shared" si="70"/>
        <v>0</v>
      </c>
      <c r="G703" s="11">
        <v>0.90694399999999997</v>
      </c>
      <c r="H703" s="11">
        <f>SUM(G$2:G703)</f>
        <v>1095.9232758429951</v>
      </c>
      <c r="I703" s="11">
        <v>1</v>
      </c>
      <c r="J703" s="19">
        <f t="shared" si="75"/>
        <v>4787.230399999994</v>
      </c>
      <c r="K703" s="27">
        <v>8.1257000000000019</v>
      </c>
      <c r="L703" s="27">
        <f t="shared" si="76"/>
        <v>-7.1199999999999264E-2</v>
      </c>
      <c r="M703" s="19">
        <f t="shared" si="71"/>
        <v>0.5493377113843555</v>
      </c>
      <c r="N703" s="28">
        <v>0.98027799999999998</v>
      </c>
      <c r="O703" s="19">
        <f>SUM(N$2:N703)</f>
        <v>1141.6989269929986</v>
      </c>
      <c r="P703" s="28">
        <v>0</v>
      </c>
    </row>
    <row r="704" spans="1:16">
      <c r="A704">
        <v>702</v>
      </c>
      <c r="B704">
        <f t="shared" si="72"/>
        <v>11.7</v>
      </c>
      <c r="C704">
        <f t="shared" si="73"/>
        <v>3327.8021999999969</v>
      </c>
      <c r="D704" s="12">
        <v>0</v>
      </c>
      <c r="E704" s="9">
        <f t="shared" si="74"/>
        <v>0</v>
      </c>
      <c r="F704">
        <f t="shared" si="70"/>
        <v>0</v>
      </c>
      <c r="G704" s="11">
        <v>0.90694399999999997</v>
      </c>
      <c r="H704" s="11">
        <f>SUM(G$2:G704)</f>
        <v>1096.8302198429951</v>
      </c>
      <c r="I704" s="11">
        <v>1</v>
      </c>
      <c r="J704" s="19">
        <f t="shared" si="75"/>
        <v>4795.2848999999942</v>
      </c>
      <c r="K704" s="27">
        <v>8.0545000000000027</v>
      </c>
      <c r="L704" s="27">
        <f t="shared" si="76"/>
        <v>-0.28480000000000061</v>
      </c>
      <c r="M704" s="19">
        <f t="shared" si="71"/>
        <v>-1.1797837351822158</v>
      </c>
      <c r="N704" s="28">
        <v>0.98027799999999998</v>
      </c>
      <c r="O704" s="19">
        <f>SUM(N$2:N704)</f>
        <v>1142.6792049929986</v>
      </c>
      <c r="P704" s="28">
        <v>0</v>
      </c>
    </row>
    <row r="705" spans="1:16">
      <c r="A705">
        <v>703</v>
      </c>
      <c r="B705">
        <f t="shared" si="72"/>
        <v>11.716666666666667</v>
      </c>
      <c r="C705">
        <f t="shared" si="73"/>
        <v>3327.8021999999969</v>
      </c>
      <c r="D705" s="12">
        <v>0</v>
      </c>
      <c r="E705" s="9">
        <f t="shared" si="74"/>
        <v>0</v>
      </c>
      <c r="F705">
        <f t="shared" si="70"/>
        <v>0</v>
      </c>
      <c r="G705" s="11">
        <v>0.90694399999999997</v>
      </c>
      <c r="H705" s="11">
        <f>SUM(G$2:G705)</f>
        <v>1097.7371638429952</v>
      </c>
      <c r="I705" s="11">
        <v>1</v>
      </c>
      <c r="J705" s="19">
        <f t="shared" si="75"/>
        <v>4803.054599999994</v>
      </c>
      <c r="K705" s="27">
        <v>7.769700000000002</v>
      </c>
      <c r="L705" s="27">
        <f t="shared" si="76"/>
        <v>-0.28480000000000061</v>
      </c>
      <c r="M705" s="19">
        <f t="shared" si="71"/>
        <v>-1.1527254393347539</v>
      </c>
      <c r="N705" s="28">
        <v>0.98027799999999998</v>
      </c>
      <c r="O705" s="19">
        <f>SUM(N$2:N705)</f>
        <v>1143.6594829929986</v>
      </c>
      <c r="P705" s="28">
        <v>0</v>
      </c>
    </row>
    <row r="706" spans="1:16">
      <c r="A706">
        <v>704</v>
      </c>
      <c r="B706">
        <f t="shared" si="72"/>
        <v>11.733333333333333</v>
      </c>
      <c r="C706">
        <f t="shared" si="73"/>
        <v>3327.8021999999969</v>
      </c>
      <c r="D706" s="12">
        <v>0</v>
      </c>
      <c r="E706" s="9">
        <f t="shared" si="74"/>
        <v>0</v>
      </c>
      <c r="F706">
        <f t="shared" ref="F706:F769" si="77">(R$2*D706+R$3*D706^2+R$4*D706^3+R$5*D706*E706)/R$5</f>
        <v>0</v>
      </c>
      <c r="G706" s="11">
        <v>0.90694399999999997</v>
      </c>
      <c r="H706" s="11">
        <f>SUM(G$2:G706)</f>
        <v>1098.6441078429953</v>
      </c>
      <c r="I706" s="11">
        <v>1</v>
      </c>
      <c r="J706" s="19">
        <f t="shared" si="75"/>
        <v>4810.5394999999944</v>
      </c>
      <c r="K706" s="27">
        <v>7.4849000000000014</v>
      </c>
      <c r="L706" s="27">
        <f t="shared" si="76"/>
        <v>0.1424000000000003</v>
      </c>
      <c r="M706" s="19">
        <f t="shared" ref="M706:M769" si="78">(R$2*K706+R$3*K706^2+R$4*K706^3+R$5*K706*L706)/R$5</f>
        <v>2.0733611173724555</v>
      </c>
      <c r="N706" s="28">
        <v>1.9691666670000001</v>
      </c>
      <c r="O706" s="19">
        <f>SUM(N$2:N706)</f>
        <v>1145.6286496599987</v>
      </c>
      <c r="P706" s="28">
        <v>3</v>
      </c>
    </row>
    <row r="707" spans="1:16">
      <c r="A707">
        <v>705</v>
      </c>
      <c r="B707">
        <f t="shared" ref="B707:B770" si="79">A707/60</f>
        <v>11.75</v>
      </c>
      <c r="C707">
        <f t="shared" ref="C707:C770" si="80">C706+D707</f>
        <v>3327.8021999999969</v>
      </c>
      <c r="D707" s="12">
        <v>0</v>
      </c>
      <c r="E707" s="9">
        <f t="shared" ref="E707:E770" si="81">D708-D707</f>
        <v>0</v>
      </c>
      <c r="F707">
        <f t="shared" si="77"/>
        <v>0</v>
      </c>
      <c r="G707" s="11">
        <v>0.90694399999999997</v>
      </c>
      <c r="H707" s="11">
        <f>SUM(G$2:G707)</f>
        <v>1099.5510518429953</v>
      </c>
      <c r="I707" s="11">
        <v>1</v>
      </c>
      <c r="J707" s="19">
        <f t="shared" ref="J707:J770" si="82">J706+K707</f>
        <v>4818.1667999999945</v>
      </c>
      <c r="K707" s="27">
        <v>7.6273000000000017</v>
      </c>
      <c r="L707" s="27">
        <f t="shared" ref="L707:L770" si="83">K708-K707</f>
        <v>0.1424000000000003</v>
      </c>
      <c r="M707" s="19">
        <f t="shared" si="78"/>
        <v>2.119743771621569</v>
      </c>
      <c r="N707" s="28">
        <v>1.9691666670000001</v>
      </c>
      <c r="O707" s="19">
        <f>SUM(N$2:N707)</f>
        <v>1147.5978163269988</v>
      </c>
      <c r="P707" s="28">
        <v>3</v>
      </c>
    </row>
    <row r="708" spans="1:16">
      <c r="A708">
        <v>706</v>
      </c>
      <c r="B708">
        <f t="shared" si="79"/>
        <v>11.766666666666667</v>
      </c>
      <c r="C708">
        <f t="shared" si="80"/>
        <v>3327.8021999999969</v>
      </c>
      <c r="D708" s="12">
        <v>0</v>
      </c>
      <c r="E708" s="9">
        <f t="shared" si="81"/>
        <v>0</v>
      </c>
      <c r="F708">
        <f t="shared" si="77"/>
        <v>0</v>
      </c>
      <c r="G708" s="11">
        <v>0.90694399999999997</v>
      </c>
      <c r="H708" s="11">
        <f>SUM(G$2:G708)</f>
        <v>1100.4579958429954</v>
      </c>
      <c r="I708" s="11">
        <v>1</v>
      </c>
      <c r="J708" s="19">
        <f t="shared" si="82"/>
        <v>4825.9364999999943</v>
      </c>
      <c r="K708" s="27">
        <v>7.769700000000002</v>
      </c>
      <c r="L708" s="27">
        <f t="shared" si="83"/>
        <v>-0.35599999999999987</v>
      </c>
      <c r="M708" s="19">
        <f t="shared" si="78"/>
        <v>-1.7059280793347489</v>
      </c>
      <c r="N708" s="28">
        <v>0.98027799999999998</v>
      </c>
      <c r="O708" s="19">
        <f>SUM(N$2:N708)</f>
        <v>1148.5780943269988</v>
      </c>
      <c r="P708" s="28">
        <v>0</v>
      </c>
    </row>
    <row r="709" spans="1:16">
      <c r="A709">
        <v>707</v>
      </c>
      <c r="B709">
        <f t="shared" si="79"/>
        <v>11.783333333333333</v>
      </c>
      <c r="C709">
        <f t="shared" si="80"/>
        <v>3327.8021999999969</v>
      </c>
      <c r="D709" s="12">
        <v>0</v>
      </c>
      <c r="E709" s="9">
        <f t="shared" si="81"/>
        <v>0</v>
      </c>
      <c r="F709">
        <f t="shared" si="77"/>
        <v>0</v>
      </c>
      <c r="G709" s="11">
        <v>0.90694399999999997</v>
      </c>
      <c r="H709" s="11">
        <f>SUM(G$2:G709)</f>
        <v>1101.3649398429955</v>
      </c>
      <c r="I709" s="11">
        <v>1</v>
      </c>
      <c r="J709" s="19">
        <f t="shared" si="82"/>
        <v>4833.3501999999944</v>
      </c>
      <c r="K709" s="27">
        <v>7.4137000000000022</v>
      </c>
      <c r="L709" s="27">
        <f t="shared" si="83"/>
        <v>-0.35600000000000076</v>
      </c>
      <c r="M709" s="19">
        <f t="shared" si="78"/>
        <v>-1.6446836024605094</v>
      </c>
      <c r="N709" s="28">
        <v>0.98027799999999998</v>
      </c>
      <c r="O709" s="19">
        <f>SUM(N$2:N709)</f>
        <v>1149.5583723269988</v>
      </c>
      <c r="P709" s="28">
        <v>0</v>
      </c>
    </row>
    <row r="710" spans="1:16">
      <c r="A710">
        <v>708</v>
      </c>
      <c r="B710">
        <f t="shared" si="79"/>
        <v>11.8</v>
      </c>
      <c r="C710">
        <f t="shared" si="80"/>
        <v>3327.8021999999969</v>
      </c>
      <c r="D710" s="12">
        <v>0</v>
      </c>
      <c r="E710" s="9">
        <f t="shared" si="81"/>
        <v>0</v>
      </c>
      <c r="F710">
        <f t="shared" si="77"/>
        <v>0</v>
      </c>
      <c r="G710" s="11">
        <v>0.90694399999999997</v>
      </c>
      <c r="H710" s="11">
        <f>SUM(G$2:G710)</f>
        <v>1102.2718838429955</v>
      </c>
      <c r="I710" s="11">
        <v>1</v>
      </c>
      <c r="J710" s="19">
        <f t="shared" si="82"/>
        <v>4840.4078999999947</v>
      </c>
      <c r="K710" s="27">
        <v>7.0577000000000014</v>
      </c>
      <c r="L710" s="27">
        <f t="shared" si="83"/>
        <v>0</v>
      </c>
      <c r="M710" s="19">
        <f t="shared" si="78"/>
        <v>0.93132281918890492</v>
      </c>
      <c r="N710" s="28">
        <v>1.9691666670000001</v>
      </c>
      <c r="O710" s="19">
        <f>SUM(N$2:N710)</f>
        <v>1151.5275389939989</v>
      </c>
      <c r="P710" s="28">
        <v>3</v>
      </c>
    </row>
    <row r="711" spans="1:16">
      <c r="A711">
        <v>709</v>
      </c>
      <c r="B711">
        <f t="shared" si="79"/>
        <v>11.816666666666666</v>
      </c>
      <c r="C711">
        <f t="shared" si="80"/>
        <v>3327.8021999999969</v>
      </c>
      <c r="D711" s="12">
        <v>0</v>
      </c>
      <c r="E711" s="9">
        <f t="shared" si="81"/>
        <v>0</v>
      </c>
      <c r="F711">
        <f t="shared" si="77"/>
        <v>0</v>
      </c>
      <c r="G711" s="11">
        <v>0.90694399999999997</v>
      </c>
      <c r="H711" s="11">
        <f>SUM(G$2:G711)</f>
        <v>1103.1788278429956</v>
      </c>
      <c r="I711" s="11">
        <v>1</v>
      </c>
      <c r="J711" s="19">
        <f t="shared" si="82"/>
        <v>4847.465599999995</v>
      </c>
      <c r="K711" s="27">
        <v>7.0577000000000014</v>
      </c>
      <c r="L711" s="27">
        <f t="shared" si="83"/>
        <v>7.1200000000000152E-2</v>
      </c>
      <c r="M711" s="19">
        <f t="shared" si="78"/>
        <v>1.4338310591889063</v>
      </c>
      <c r="N711" s="28">
        <v>1.9691666670000001</v>
      </c>
      <c r="O711" s="19">
        <f>SUM(N$2:N711)</f>
        <v>1153.4967056609989</v>
      </c>
      <c r="P711" s="28">
        <v>3</v>
      </c>
    </row>
    <row r="712" spans="1:16">
      <c r="A712">
        <v>710</v>
      </c>
      <c r="B712">
        <f t="shared" si="79"/>
        <v>11.833333333333334</v>
      </c>
      <c r="C712">
        <f t="shared" si="80"/>
        <v>3327.8021999999969</v>
      </c>
      <c r="D712" s="12">
        <v>0</v>
      </c>
      <c r="E712" s="9">
        <f t="shared" si="81"/>
        <v>0</v>
      </c>
      <c r="F712">
        <f t="shared" si="77"/>
        <v>0</v>
      </c>
      <c r="G712" s="11">
        <v>0.90694399999999997</v>
      </c>
      <c r="H712" s="11">
        <f>SUM(G$2:G712)</f>
        <v>1104.0857718429957</v>
      </c>
      <c r="I712" s="11">
        <v>1</v>
      </c>
      <c r="J712" s="19">
        <f t="shared" si="82"/>
        <v>4854.5944999999947</v>
      </c>
      <c r="K712" s="27">
        <v>7.1289000000000016</v>
      </c>
      <c r="L712" s="27">
        <f t="shared" si="83"/>
        <v>-0.21360000000000046</v>
      </c>
      <c r="M712" s="19">
        <f t="shared" si="78"/>
        <v>-0.57892939690772049</v>
      </c>
      <c r="N712" s="28">
        <v>0.98027799999999998</v>
      </c>
      <c r="O712" s="19">
        <f>SUM(N$2:N712)</f>
        <v>1154.4769836609989</v>
      </c>
      <c r="P712" s="28">
        <v>0</v>
      </c>
    </row>
    <row r="713" spans="1:16">
      <c r="A713">
        <v>711</v>
      </c>
      <c r="B713">
        <f t="shared" si="79"/>
        <v>11.85</v>
      </c>
      <c r="C713">
        <f t="shared" si="80"/>
        <v>3327.8021999999969</v>
      </c>
      <c r="D713" s="12">
        <v>0</v>
      </c>
      <c r="E713" s="9">
        <f t="shared" si="81"/>
        <v>0</v>
      </c>
      <c r="F713">
        <f t="shared" si="77"/>
        <v>0</v>
      </c>
      <c r="G713" s="11">
        <v>0.90694399999999997</v>
      </c>
      <c r="H713" s="11">
        <f>SUM(G$2:G713)</f>
        <v>1104.9927158429957</v>
      </c>
      <c r="I713" s="11">
        <v>1</v>
      </c>
      <c r="J713" s="19">
        <f t="shared" si="82"/>
        <v>4861.5097999999944</v>
      </c>
      <c r="K713" s="27">
        <v>6.9153000000000011</v>
      </c>
      <c r="L713" s="27">
        <f t="shared" si="83"/>
        <v>0.21360000000000046</v>
      </c>
      <c r="M713" s="19">
        <f t="shared" si="78"/>
        <v>2.3837241999144445</v>
      </c>
      <c r="N713" s="28">
        <v>1.9691666670000001</v>
      </c>
      <c r="O713" s="19">
        <f>SUM(N$2:N713)</f>
        <v>1156.446150327999</v>
      </c>
      <c r="P713" s="28">
        <v>3</v>
      </c>
    </row>
    <row r="714" spans="1:16">
      <c r="A714">
        <v>712</v>
      </c>
      <c r="B714">
        <f t="shared" si="79"/>
        <v>11.866666666666667</v>
      </c>
      <c r="C714">
        <f t="shared" si="80"/>
        <v>3327.8021999999969</v>
      </c>
      <c r="D714" s="12">
        <v>0</v>
      </c>
      <c r="E714" s="9">
        <f t="shared" si="81"/>
        <v>0</v>
      </c>
      <c r="F714">
        <f t="shared" si="77"/>
        <v>0</v>
      </c>
      <c r="G714" s="11">
        <v>0.90694399999999997</v>
      </c>
      <c r="H714" s="11">
        <f>SUM(G$2:G714)</f>
        <v>1105.8996598429958</v>
      </c>
      <c r="I714" s="11">
        <v>1</v>
      </c>
      <c r="J714" s="19">
        <f t="shared" si="82"/>
        <v>4868.6386999999941</v>
      </c>
      <c r="K714" s="27">
        <v>7.1289000000000016</v>
      </c>
      <c r="L714" s="27">
        <f t="shared" si="83"/>
        <v>-7.1200000000000152E-2</v>
      </c>
      <c r="M714" s="19">
        <f t="shared" si="78"/>
        <v>0.43622596309228184</v>
      </c>
      <c r="N714" s="28">
        <v>0.98027799999999998</v>
      </c>
      <c r="O714" s="19">
        <f>SUM(N$2:N714)</f>
        <v>1157.426428327999</v>
      </c>
      <c r="P714" s="28">
        <v>0</v>
      </c>
    </row>
    <row r="715" spans="1:16">
      <c r="A715">
        <v>713</v>
      </c>
      <c r="B715">
        <f t="shared" si="79"/>
        <v>11.883333333333333</v>
      </c>
      <c r="C715">
        <f t="shared" si="80"/>
        <v>3327.8021999999969</v>
      </c>
      <c r="D715" s="12">
        <v>0</v>
      </c>
      <c r="E715" s="9">
        <f t="shared" si="81"/>
        <v>0</v>
      </c>
      <c r="F715">
        <f t="shared" si="77"/>
        <v>0</v>
      </c>
      <c r="G715" s="11">
        <v>0.90694399999999997</v>
      </c>
      <c r="H715" s="11">
        <f>SUM(G$2:G715)</f>
        <v>1106.8066038429959</v>
      </c>
      <c r="I715" s="11">
        <v>1</v>
      </c>
      <c r="J715" s="19">
        <f t="shared" si="82"/>
        <v>4875.6963999999944</v>
      </c>
      <c r="K715" s="27">
        <v>7.0577000000000014</v>
      </c>
      <c r="L715" s="27">
        <f t="shared" si="83"/>
        <v>0.21360000000000046</v>
      </c>
      <c r="M715" s="19">
        <f t="shared" si="78"/>
        <v>2.4388475391889086</v>
      </c>
      <c r="N715" s="28">
        <v>1.9691666670000001</v>
      </c>
      <c r="O715" s="19">
        <f>SUM(N$2:N715)</f>
        <v>1159.3955949949991</v>
      </c>
      <c r="P715" s="28">
        <v>3</v>
      </c>
    </row>
    <row r="716" spans="1:16">
      <c r="A716">
        <v>714</v>
      </c>
      <c r="B716">
        <f t="shared" si="79"/>
        <v>11.9</v>
      </c>
      <c r="C716">
        <f t="shared" si="80"/>
        <v>3327.8021999999969</v>
      </c>
      <c r="D716" s="12">
        <v>0</v>
      </c>
      <c r="E716" s="9">
        <f t="shared" si="81"/>
        <v>0</v>
      </c>
      <c r="F716">
        <f t="shared" si="77"/>
        <v>0</v>
      </c>
      <c r="G716" s="11">
        <v>0.90694399999999997</v>
      </c>
      <c r="H716" s="11">
        <f>SUM(G$2:G716)</f>
        <v>1107.7135478429959</v>
      </c>
      <c r="I716" s="11">
        <v>1</v>
      </c>
      <c r="J716" s="19">
        <f t="shared" si="82"/>
        <v>4882.9676999999947</v>
      </c>
      <c r="K716" s="27">
        <v>7.2713000000000019</v>
      </c>
      <c r="L716" s="27">
        <f t="shared" si="83"/>
        <v>0</v>
      </c>
      <c r="M716" s="19">
        <f t="shared" si="78"/>
        <v>0.96902384594405877</v>
      </c>
      <c r="N716" s="28">
        <v>1.9691666670000001</v>
      </c>
      <c r="O716" s="19">
        <f>SUM(N$2:N716)</f>
        <v>1161.3647616619992</v>
      </c>
      <c r="P716" s="28">
        <v>3</v>
      </c>
    </row>
    <row r="717" spans="1:16">
      <c r="A717">
        <v>715</v>
      </c>
      <c r="B717">
        <f t="shared" si="79"/>
        <v>11.916666666666666</v>
      </c>
      <c r="C717">
        <f t="shared" si="80"/>
        <v>3327.8021999999969</v>
      </c>
      <c r="D717" s="12">
        <v>0</v>
      </c>
      <c r="E717" s="9">
        <f t="shared" si="81"/>
        <v>0.93320000000000003</v>
      </c>
      <c r="F717">
        <f t="shared" si="77"/>
        <v>0</v>
      </c>
      <c r="G717" s="11">
        <v>0.90694399999999997</v>
      </c>
      <c r="H717" s="11">
        <f>SUM(G$2:G717)</f>
        <v>1108.620491842996</v>
      </c>
      <c r="I717" s="11">
        <v>1</v>
      </c>
      <c r="J717" s="19">
        <f t="shared" si="82"/>
        <v>4890.238999999995</v>
      </c>
      <c r="K717" s="27">
        <v>7.2713000000000019</v>
      </c>
      <c r="L717" s="27">
        <f t="shared" si="83"/>
        <v>-0.1424000000000003</v>
      </c>
      <c r="M717" s="19">
        <f t="shared" si="78"/>
        <v>-6.6409274055943754E-2</v>
      </c>
      <c r="N717" s="28">
        <v>0.98027799999999998</v>
      </c>
      <c r="O717" s="19">
        <f>SUM(N$2:N717)</f>
        <v>1162.3450396619992</v>
      </c>
      <c r="P717" s="28">
        <v>0</v>
      </c>
    </row>
    <row r="718" spans="1:16">
      <c r="A718">
        <v>716</v>
      </c>
      <c r="B718">
        <f t="shared" si="79"/>
        <v>11.933333333333334</v>
      </c>
      <c r="C718">
        <f t="shared" si="80"/>
        <v>3328.7353999999968</v>
      </c>
      <c r="D718" s="12">
        <v>0.93320000000000003</v>
      </c>
      <c r="E718" s="9">
        <f t="shared" si="81"/>
        <v>2.1173999999999999</v>
      </c>
      <c r="F718">
        <f t="shared" si="77"/>
        <v>2.0761534856996011</v>
      </c>
      <c r="G718" s="11">
        <v>1.9691666670000001</v>
      </c>
      <c r="H718" s="11">
        <f>SUM(G$2:G718)</f>
        <v>1110.5896585099961</v>
      </c>
      <c r="I718" s="11">
        <v>3</v>
      </c>
      <c r="J718" s="19">
        <f t="shared" si="82"/>
        <v>4897.3678999999947</v>
      </c>
      <c r="K718" s="27">
        <v>7.1289000000000016</v>
      </c>
      <c r="L718" s="27">
        <f t="shared" si="83"/>
        <v>-7.1200000000000152E-2</v>
      </c>
      <c r="M718" s="19">
        <f t="shared" si="78"/>
        <v>0.43622596309228184</v>
      </c>
      <c r="N718" s="28">
        <v>0.98027799999999998</v>
      </c>
      <c r="O718" s="19">
        <f>SUM(N$2:N718)</f>
        <v>1163.3253176619992</v>
      </c>
      <c r="P718" s="28">
        <v>0</v>
      </c>
    </row>
    <row r="719" spans="1:16">
      <c r="A719">
        <v>717</v>
      </c>
      <c r="B719">
        <f t="shared" si="79"/>
        <v>11.95</v>
      </c>
      <c r="C719">
        <f t="shared" si="80"/>
        <v>3331.7859999999969</v>
      </c>
      <c r="D719" s="12">
        <v>3.0505999999999998</v>
      </c>
      <c r="E719" s="9">
        <f t="shared" si="81"/>
        <v>-1.5736999999999999</v>
      </c>
      <c r="F719">
        <f t="shared" si="77"/>
        <v>-4.4558783490877945</v>
      </c>
      <c r="G719" s="11">
        <v>0.98027799999999998</v>
      </c>
      <c r="H719" s="11">
        <f>SUM(G$2:G719)</f>
        <v>1111.5699365099961</v>
      </c>
      <c r="I719" s="11">
        <v>0</v>
      </c>
      <c r="J719" s="19">
        <f t="shared" si="82"/>
        <v>4904.425599999995</v>
      </c>
      <c r="K719" s="27">
        <v>7.0577000000000014</v>
      </c>
      <c r="L719" s="27">
        <f t="shared" si="83"/>
        <v>0.1424000000000003</v>
      </c>
      <c r="M719" s="19">
        <f t="shared" si="78"/>
        <v>1.9363392991889072</v>
      </c>
      <c r="N719" s="28">
        <v>1.9691666670000001</v>
      </c>
      <c r="O719" s="19">
        <f>SUM(N$2:N719)</f>
        <v>1165.2944843289993</v>
      </c>
      <c r="P719" s="28">
        <v>3</v>
      </c>
    </row>
    <row r="720" spans="1:16">
      <c r="A720">
        <v>718</v>
      </c>
      <c r="B720">
        <f t="shared" si="79"/>
        <v>11.966666666666667</v>
      </c>
      <c r="C720">
        <f t="shared" si="80"/>
        <v>3333.262899999997</v>
      </c>
      <c r="D720" s="12">
        <v>1.4768999999999999</v>
      </c>
      <c r="E720" s="9">
        <f t="shared" si="81"/>
        <v>-0.51569999999999983</v>
      </c>
      <c r="F720">
        <f t="shared" si="77"/>
        <v>-0.60133403533230056</v>
      </c>
      <c r="G720" s="11">
        <v>0.98027799999999998</v>
      </c>
      <c r="H720" s="11">
        <f>SUM(G$2:G720)</f>
        <v>1112.5502145099961</v>
      </c>
      <c r="I720" s="11">
        <v>0</v>
      </c>
      <c r="J720" s="19">
        <f t="shared" si="82"/>
        <v>4911.625699999995</v>
      </c>
      <c r="K720" s="27">
        <v>7.2001000000000017</v>
      </c>
      <c r="L720" s="27">
        <f t="shared" si="83"/>
        <v>-0.42720000000000091</v>
      </c>
      <c r="M720" s="19">
        <f t="shared" si="78"/>
        <v>-2.1195123084235212</v>
      </c>
      <c r="N720" s="28">
        <v>0.98027799999999998</v>
      </c>
      <c r="O720" s="19">
        <f>SUM(N$2:N720)</f>
        <v>1166.2747623289993</v>
      </c>
      <c r="P720" s="28">
        <v>0</v>
      </c>
    </row>
    <row r="721" spans="1:16">
      <c r="A721">
        <v>719</v>
      </c>
      <c r="B721">
        <f t="shared" si="79"/>
        <v>11.983333333333333</v>
      </c>
      <c r="C721">
        <f t="shared" si="80"/>
        <v>3334.2240999999972</v>
      </c>
      <c r="D721" s="12">
        <v>0.96120000000000005</v>
      </c>
      <c r="E721" s="9">
        <f t="shared" si="81"/>
        <v>1.9532999999999998</v>
      </c>
      <c r="F721">
        <f t="shared" si="77"/>
        <v>1.9807674813095455</v>
      </c>
      <c r="G721" s="11">
        <v>1.9691666670000001</v>
      </c>
      <c r="H721" s="11">
        <f>SUM(G$2:G721)</f>
        <v>1114.5193811769961</v>
      </c>
      <c r="I721" s="11">
        <v>3</v>
      </c>
      <c r="J721" s="19">
        <f t="shared" si="82"/>
        <v>4918.398599999995</v>
      </c>
      <c r="K721" s="27">
        <v>6.7729000000000008</v>
      </c>
      <c r="L721" s="27">
        <f t="shared" si="83"/>
        <v>0.21360000000000046</v>
      </c>
      <c r="M721" s="19">
        <f t="shared" si="78"/>
        <v>2.3289359833327348</v>
      </c>
      <c r="N721" s="28">
        <v>1.9691666670000001</v>
      </c>
      <c r="O721" s="19">
        <f>SUM(N$2:N721)</f>
        <v>1168.2439289959993</v>
      </c>
      <c r="P721" s="28">
        <v>3</v>
      </c>
    </row>
    <row r="722" spans="1:16">
      <c r="A722">
        <v>720</v>
      </c>
      <c r="B722">
        <f t="shared" si="79"/>
        <v>12</v>
      </c>
      <c r="C722">
        <f t="shared" si="80"/>
        <v>3337.138599999997</v>
      </c>
      <c r="D722" s="12">
        <v>2.9144999999999999</v>
      </c>
      <c r="E722" s="9">
        <f t="shared" si="81"/>
        <v>2.6030000000000002</v>
      </c>
      <c r="F722">
        <f t="shared" si="77"/>
        <v>7.9145841310986187</v>
      </c>
      <c r="G722" s="11">
        <v>3.4580555560000001</v>
      </c>
      <c r="H722" s="11">
        <f>SUM(G$2:G722)</f>
        <v>1117.9774367329962</v>
      </c>
      <c r="I722" s="11">
        <v>5</v>
      </c>
      <c r="J722" s="19">
        <f t="shared" si="82"/>
        <v>4925.385099999995</v>
      </c>
      <c r="K722" s="27">
        <v>6.9865000000000013</v>
      </c>
      <c r="L722" s="27">
        <f t="shared" si="83"/>
        <v>0.21360000000000046</v>
      </c>
      <c r="M722" s="19">
        <f t="shared" si="78"/>
        <v>2.4112436185638102</v>
      </c>
      <c r="N722" s="28">
        <v>1.9691666670000001</v>
      </c>
      <c r="O722" s="19">
        <f>SUM(N$2:N722)</f>
        <v>1170.2130956629994</v>
      </c>
      <c r="P722" s="28">
        <v>3</v>
      </c>
    </row>
    <row r="723" spans="1:16">
      <c r="A723">
        <v>721</v>
      </c>
      <c r="B723">
        <f t="shared" si="79"/>
        <v>12.016666666666667</v>
      </c>
      <c r="C723">
        <f t="shared" si="80"/>
        <v>3342.656099999997</v>
      </c>
      <c r="D723" s="12">
        <v>5.5175000000000001</v>
      </c>
      <c r="E723" s="9">
        <f t="shared" si="81"/>
        <v>1.0334000000000003</v>
      </c>
      <c r="F723">
        <f t="shared" si="77"/>
        <v>6.3827692027024368</v>
      </c>
      <c r="G723" s="11">
        <v>3.4580555560000001</v>
      </c>
      <c r="H723" s="11">
        <f>SUM(G$2:G723)</f>
        <v>1121.4354922889963</v>
      </c>
      <c r="I723" s="11">
        <v>5</v>
      </c>
      <c r="J723" s="19">
        <f t="shared" si="82"/>
        <v>4932.585199999995</v>
      </c>
      <c r="K723" s="27">
        <v>7.2001000000000017</v>
      </c>
      <c r="L723" s="27">
        <f t="shared" si="83"/>
        <v>-7.1200000000000152E-2</v>
      </c>
      <c r="M723" s="19">
        <f t="shared" si="78"/>
        <v>0.4437232915764846</v>
      </c>
      <c r="N723" s="28">
        <v>0.98027799999999998</v>
      </c>
      <c r="O723" s="19">
        <f>SUM(N$2:N723)</f>
        <v>1171.1933736629994</v>
      </c>
      <c r="P723" s="28">
        <v>0</v>
      </c>
    </row>
    <row r="724" spans="1:16">
      <c r="A724">
        <v>722</v>
      </c>
      <c r="B724">
        <f t="shared" si="79"/>
        <v>12.033333333333333</v>
      </c>
      <c r="C724">
        <f t="shared" si="80"/>
        <v>3349.2069999999972</v>
      </c>
      <c r="D724" s="12">
        <v>6.5509000000000004</v>
      </c>
      <c r="E724" s="9">
        <f t="shared" si="81"/>
        <v>-0.11699999999999999</v>
      </c>
      <c r="F724">
        <f t="shared" si="77"/>
        <v>7.8449049256590284E-2</v>
      </c>
      <c r="G724" s="11">
        <v>0.98027799999999998</v>
      </c>
      <c r="H724" s="11">
        <f>SUM(G$2:G724)</f>
        <v>1122.4157702889963</v>
      </c>
      <c r="I724" s="11">
        <v>0</v>
      </c>
      <c r="J724" s="19">
        <f t="shared" si="82"/>
        <v>4939.7140999999947</v>
      </c>
      <c r="K724" s="27">
        <v>7.1289000000000016</v>
      </c>
      <c r="L724" s="27">
        <f t="shared" si="83"/>
        <v>-0.35600000000000076</v>
      </c>
      <c r="M724" s="19">
        <f t="shared" si="78"/>
        <v>-1.5940847569077228</v>
      </c>
      <c r="N724" s="28">
        <v>0.98027799999999998</v>
      </c>
      <c r="O724" s="19">
        <f>SUM(N$2:N724)</f>
        <v>1172.1736516629994</v>
      </c>
      <c r="P724" s="28">
        <v>0</v>
      </c>
    </row>
    <row r="725" spans="1:16">
      <c r="A725">
        <v>723</v>
      </c>
      <c r="B725">
        <f t="shared" si="79"/>
        <v>12.05</v>
      </c>
      <c r="C725">
        <f t="shared" si="80"/>
        <v>3355.6408999999971</v>
      </c>
      <c r="D725" s="12">
        <v>6.4339000000000004</v>
      </c>
      <c r="E725" s="9">
        <f t="shared" si="81"/>
        <v>-0.34420000000000073</v>
      </c>
      <c r="F725">
        <f t="shared" si="77"/>
        <v>-1.3890086290813559</v>
      </c>
      <c r="G725" s="11">
        <v>0.98027799999999998</v>
      </c>
      <c r="H725" s="11">
        <f>SUM(G$2:G725)</f>
        <v>1123.3960482889963</v>
      </c>
      <c r="I725" s="11">
        <v>0</v>
      </c>
      <c r="J725" s="19">
        <f t="shared" si="82"/>
        <v>4946.4869999999946</v>
      </c>
      <c r="K725" s="27">
        <v>6.7729000000000008</v>
      </c>
      <c r="L725" s="27">
        <f t="shared" si="83"/>
        <v>-0.21359999999999957</v>
      </c>
      <c r="M725" s="19">
        <f t="shared" si="78"/>
        <v>-0.56444689666726588</v>
      </c>
      <c r="N725" s="28">
        <v>0.98027799999999998</v>
      </c>
      <c r="O725" s="19">
        <f>SUM(N$2:N725)</f>
        <v>1173.1539296629994</v>
      </c>
      <c r="P725" s="28">
        <v>0</v>
      </c>
    </row>
    <row r="726" spans="1:16">
      <c r="A726">
        <v>724</v>
      </c>
      <c r="B726">
        <f t="shared" si="79"/>
        <v>12.066666666666666</v>
      </c>
      <c r="C726">
        <f t="shared" si="80"/>
        <v>3361.7305999999971</v>
      </c>
      <c r="D726" s="12">
        <v>6.0896999999999997</v>
      </c>
      <c r="E726" s="9">
        <f t="shared" si="81"/>
        <v>-0.27299999999999969</v>
      </c>
      <c r="F726">
        <f t="shared" si="77"/>
        <v>-0.89269329173137413</v>
      </c>
      <c r="G726" s="11">
        <v>0.98027799999999998</v>
      </c>
      <c r="H726" s="11">
        <f>SUM(G$2:G726)</f>
        <v>1124.3763262889963</v>
      </c>
      <c r="I726" s="11">
        <v>0</v>
      </c>
      <c r="J726" s="19">
        <f t="shared" si="82"/>
        <v>4953.0462999999945</v>
      </c>
      <c r="K726" s="27">
        <v>6.5593000000000012</v>
      </c>
      <c r="L726" s="27">
        <f t="shared" si="83"/>
        <v>-0.35600000000000076</v>
      </c>
      <c r="M726" s="19">
        <f t="shared" si="78"/>
        <v>-1.4888078892854715</v>
      </c>
      <c r="N726" s="28">
        <v>0.98027799999999998</v>
      </c>
      <c r="O726" s="19">
        <f>SUM(N$2:N726)</f>
        <v>1174.1342076629994</v>
      </c>
      <c r="P726" s="28">
        <v>0</v>
      </c>
    </row>
    <row r="727" spans="1:16">
      <c r="A727">
        <v>725</v>
      </c>
      <c r="B727">
        <f t="shared" si="79"/>
        <v>12.083333333333334</v>
      </c>
      <c r="C727">
        <f t="shared" si="80"/>
        <v>3367.547299999997</v>
      </c>
      <c r="D727" s="12">
        <v>5.8167</v>
      </c>
      <c r="E727" s="9">
        <f t="shared" si="81"/>
        <v>0.72060000000000013</v>
      </c>
      <c r="F727">
        <f t="shared" si="77"/>
        <v>4.9183524175737467</v>
      </c>
      <c r="G727" s="11">
        <v>2.7366666670000002</v>
      </c>
      <c r="H727" s="11">
        <f>SUM(G$2:G727)</f>
        <v>1127.1129929559963</v>
      </c>
      <c r="I727" s="11">
        <v>4</v>
      </c>
      <c r="J727" s="19">
        <f t="shared" si="82"/>
        <v>4959.2495999999946</v>
      </c>
      <c r="K727" s="27">
        <v>6.2033000000000005</v>
      </c>
      <c r="L727" s="27">
        <f t="shared" si="83"/>
        <v>-0.28479999999999972</v>
      </c>
      <c r="M727" s="19">
        <f t="shared" si="78"/>
        <v>-0.97870578447384338</v>
      </c>
      <c r="N727" s="28">
        <v>0.98027799999999998</v>
      </c>
      <c r="O727" s="19">
        <f>SUM(N$2:N727)</f>
        <v>1175.1144856629994</v>
      </c>
      <c r="P727" s="28">
        <v>0</v>
      </c>
    </row>
    <row r="728" spans="1:16">
      <c r="A728">
        <v>726</v>
      </c>
      <c r="B728">
        <f t="shared" si="79"/>
        <v>12.1</v>
      </c>
      <c r="C728">
        <f t="shared" si="80"/>
        <v>3374.084599999997</v>
      </c>
      <c r="D728" s="12">
        <v>6.5373000000000001</v>
      </c>
      <c r="E728" s="9">
        <f t="shared" si="81"/>
        <v>0.15600000000000058</v>
      </c>
      <c r="F728">
        <f t="shared" si="77"/>
        <v>1.8624611745811182</v>
      </c>
      <c r="G728" s="11">
        <v>1.9691666670000001</v>
      </c>
      <c r="H728" s="11">
        <f>SUM(G$2:G728)</f>
        <v>1129.0821596229964</v>
      </c>
      <c r="I728" s="11">
        <v>3</v>
      </c>
      <c r="J728" s="19">
        <f t="shared" si="82"/>
        <v>4965.1680999999944</v>
      </c>
      <c r="K728" s="27">
        <v>5.9185000000000008</v>
      </c>
      <c r="L728" s="27">
        <f t="shared" si="83"/>
        <v>0.21359999999999957</v>
      </c>
      <c r="M728" s="19">
        <f t="shared" si="78"/>
        <v>2.0069211168499326</v>
      </c>
      <c r="N728" s="28">
        <v>1.9691666670000001</v>
      </c>
      <c r="O728" s="19">
        <f>SUM(N$2:N728)</f>
        <v>1177.0836523299995</v>
      </c>
      <c r="P728" s="28">
        <v>3</v>
      </c>
    </row>
    <row r="729" spans="1:16">
      <c r="A729">
        <v>727</v>
      </c>
      <c r="B729">
        <f t="shared" si="79"/>
        <v>12.116666666666667</v>
      </c>
      <c r="C729">
        <f t="shared" si="80"/>
        <v>3380.7778999999969</v>
      </c>
      <c r="D729" s="12">
        <v>6.6933000000000007</v>
      </c>
      <c r="E729" s="9">
        <f t="shared" si="81"/>
        <v>0.18139999999999912</v>
      </c>
      <c r="F729">
        <f t="shared" si="77"/>
        <v>2.0829296036834193</v>
      </c>
      <c r="G729" s="11">
        <v>1.9691666670000001</v>
      </c>
      <c r="H729" s="11">
        <f>SUM(G$2:G729)</f>
        <v>1131.0513262899965</v>
      </c>
      <c r="I729" s="11">
        <v>3</v>
      </c>
      <c r="J729" s="19">
        <f t="shared" si="82"/>
        <v>4971.3001999999942</v>
      </c>
      <c r="K729" s="27">
        <v>6.1321000000000003</v>
      </c>
      <c r="L729" s="27">
        <f t="shared" si="83"/>
        <v>0.21360000000000046</v>
      </c>
      <c r="M729" s="19">
        <f t="shared" si="78"/>
        <v>2.0863814326418653</v>
      </c>
      <c r="N729" s="28">
        <v>1.9691666670000001</v>
      </c>
      <c r="O729" s="19">
        <f>SUM(N$2:N729)</f>
        <v>1179.0528189969996</v>
      </c>
      <c r="P729" s="28">
        <v>3</v>
      </c>
    </row>
    <row r="730" spans="1:16">
      <c r="A730">
        <v>728</v>
      </c>
      <c r="B730">
        <f t="shared" si="79"/>
        <v>12.133333333333333</v>
      </c>
      <c r="C730">
        <f t="shared" si="80"/>
        <v>3387.6525999999967</v>
      </c>
      <c r="D730" s="12">
        <v>6.8746999999999998</v>
      </c>
      <c r="E730" s="9">
        <f t="shared" si="81"/>
        <v>-0.69519999999999982</v>
      </c>
      <c r="F730">
        <f t="shared" si="77"/>
        <v>-3.8796578587843173</v>
      </c>
      <c r="G730" s="11">
        <v>0.98027799999999998</v>
      </c>
      <c r="H730" s="11">
        <f>SUM(G$2:G730)</f>
        <v>1132.0316042899965</v>
      </c>
      <c r="I730" s="11">
        <v>0</v>
      </c>
      <c r="J730" s="19">
        <f t="shared" si="82"/>
        <v>4977.6458999999941</v>
      </c>
      <c r="K730" s="27">
        <v>6.3457000000000008</v>
      </c>
      <c r="L730" s="27">
        <f t="shared" si="83"/>
        <v>-7.1200000000000152E-2</v>
      </c>
      <c r="M730" s="19">
        <f t="shared" si="78"/>
        <v>0.35926900554048558</v>
      </c>
      <c r="N730" s="28">
        <v>0.98027799999999998</v>
      </c>
      <c r="O730" s="19">
        <f>SUM(N$2:N730)</f>
        <v>1180.0330969969996</v>
      </c>
      <c r="P730" s="28">
        <v>0</v>
      </c>
    </row>
    <row r="731" spans="1:16">
      <c r="A731">
        <v>729</v>
      </c>
      <c r="B731">
        <f t="shared" si="79"/>
        <v>12.15</v>
      </c>
      <c r="C731">
        <f t="shared" si="80"/>
        <v>3393.8320999999969</v>
      </c>
      <c r="D731" s="12">
        <v>6.1795</v>
      </c>
      <c r="E731" s="9">
        <f t="shared" si="81"/>
        <v>0.18820000000000014</v>
      </c>
      <c r="F731">
        <f t="shared" si="77"/>
        <v>1.9471470426791622</v>
      </c>
      <c r="G731" s="11">
        <v>1.9691666670000001</v>
      </c>
      <c r="H731" s="11">
        <f>SUM(G$2:G731)</f>
        <v>1134.0007709569966</v>
      </c>
      <c r="I731" s="11">
        <v>3</v>
      </c>
      <c r="J731" s="19">
        <f t="shared" si="82"/>
        <v>4983.9203999999945</v>
      </c>
      <c r="K731" s="27">
        <v>6.2745000000000006</v>
      </c>
      <c r="L731" s="27">
        <f t="shared" si="83"/>
        <v>0.1424000000000003</v>
      </c>
      <c r="M731" s="19">
        <f t="shared" si="78"/>
        <v>1.6929886060581831</v>
      </c>
      <c r="N731" s="28">
        <v>1.9691666670000001</v>
      </c>
      <c r="O731" s="19">
        <f>SUM(N$2:N731)</f>
        <v>1182.0022636639997</v>
      </c>
      <c r="P731" s="28">
        <v>3</v>
      </c>
    </row>
    <row r="732" spans="1:16">
      <c r="A732">
        <v>730</v>
      </c>
      <c r="B732">
        <f t="shared" si="79"/>
        <v>12.166666666666666</v>
      </c>
      <c r="C732">
        <f t="shared" si="80"/>
        <v>3400.1997999999967</v>
      </c>
      <c r="D732" s="12">
        <v>6.3677000000000001</v>
      </c>
      <c r="E732" s="9">
        <f t="shared" si="81"/>
        <v>0.11019999999999985</v>
      </c>
      <c r="F732">
        <f t="shared" si="77"/>
        <v>1.5163981571181671</v>
      </c>
      <c r="G732" s="11">
        <v>1.9691666670000001</v>
      </c>
      <c r="H732" s="11">
        <f>SUM(G$2:G732)</f>
        <v>1135.9699376239967</v>
      </c>
      <c r="I732" s="11">
        <v>3</v>
      </c>
      <c r="J732" s="19">
        <f t="shared" si="82"/>
        <v>4990.3372999999947</v>
      </c>
      <c r="K732" s="27">
        <v>6.4169000000000009</v>
      </c>
      <c r="L732" s="27">
        <f t="shared" si="83"/>
        <v>0.1424000000000003</v>
      </c>
      <c r="M732" s="19">
        <f t="shared" si="78"/>
        <v>1.736510455275619</v>
      </c>
      <c r="N732" s="28">
        <v>1.9691666670000001</v>
      </c>
      <c r="O732" s="19">
        <f>SUM(N$2:N732)</f>
        <v>1183.9714303309997</v>
      </c>
      <c r="P732" s="28">
        <v>3</v>
      </c>
    </row>
    <row r="733" spans="1:16">
      <c r="A733">
        <v>731</v>
      </c>
      <c r="B733">
        <f t="shared" si="79"/>
        <v>12.183333333333334</v>
      </c>
      <c r="C733">
        <f t="shared" si="80"/>
        <v>3406.6776999999965</v>
      </c>
      <c r="D733" s="12">
        <v>6.4779</v>
      </c>
      <c r="E733" s="9">
        <f t="shared" si="81"/>
        <v>-0.33059999999999956</v>
      </c>
      <c r="F733">
        <f t="shared" si="77"/>
        <v>-1.3087967450069609</v>
      </c>
      <c r="G733" s="11">
        <v>0.98027799999999998</v>
      </c>
      <c r="H733" s="11">
        <f>SUM(G$2:G733)</f>
        <v>1136.9502156239967</v>
      </c>
      <c r="I733" s="11">
        <v>0</v>
      </c>
      <c r="J733" s="19">
        <f t="shared" si="82"/>
        <v>4996.8965999999946</v>
      </c>
      <c r="K733" s="27">
        <v>6.5593000000000012</v>
      </c>
      <c r="L733" s="27">
        <f t="shared" si="83"/>
        <v>-0.28480000000000061</v>
      </c>
      <c r="M733" s="19">
        <f t="shared" si="78"/>
        <v>-1.0217857292854704</v>
      </c>
      <c r="N733" s="28">
        <v>0.98027799999999998</v>
      </c>
      <c r="O733" s="19">
        <f>SUM(N$2:N733)</f>
        <v>1184.9517083309997</v>
      </c>
      <c r="P733" s="28">
        <v>0</v>
      </c>
    </row>
    <row r="734" spans="1:16">
      <c r="A734">
        <v>732</v>
      </c>
      <c r="B734">
        <f t="shared" si="79"/>
        <v>12.2</v>
      </c>
      <c r="C734">
        <f t="shared" si="80"/>
        <v>3412.8249999999966</v>
      </c>
      <c r="D734" s="12">
        <v>6.1473000000000004</v>
      </c>
      <c r="E734" s="9">
        <f t="shared" si="81"/>
        <v>0.61719999999999953</v>
      </c>
      <c r="F734">
        <f t="shared" si="77"/>
        <v>4.5731119784587397</v>
      </c>
      <c r="G734" s="11">
        <v>2.7366666670000002</v>
      </c>
      <c r="H734" s="11">
        <f>SUM(G$2:G734)</f>
        <v>1139.6868822909967</v>
      </c>
      <c r="I734" s="11">
        <v>4</v>
      </c>
      <c r="J734" s="19">
        <f t="shared" si="82"/>
        <v>5003.171099999995</v>
      </c>
      <c r="K734" s="27">
        <v>6.2745000000000006</v>
      </c>
      <c r="L734" s="27">
        <f t="shared" si="83"/>
        <v>-0.28479999999999972</v>
      </c>
      <c r="M734" s="19">
        <f t="shared" si="78"/>
        <v>-0.98747779394181745</v>
      </c>
      <c r="N734" s="28">
        <v>0.98027799999999998</v>
      </c>
      <c r="O734" s="19">
        <f>SUM(N$2:N734)</f>
        <v>1185.9319863309997</v>
      </c>
      <c r="P734" s="28">
        <v>0</v>
      </c>
    </row>
    <row r="735" spans="1:16">
      <c r="A735">
        <v>733</v>
      </c>
      <c r="B735">
        <f t="shared" si="79"/>
        <v>12.216666666666667</v>
      </c>
      <c r="C735">
        <f t="shared" si="80"/>
        <v>3419.5894999999969</v>
      </c>
      <c r="D735" s="12">
        <v>6.7645</v>
      </c>
      <c r="E735" s="9">
        <f t="shared" si="81"/>
        <v>-0.62400000000000055</v>
      </c>
      <c r="F735">
        <f t="shared" si="77"/>
        <v>-3.3402307622523431</v>
      </c>
      <c r="G735" s="11">
        <v>0.98027799999999998</v>
      </c>
      <c r="H735" s="11">
        <f>SUM(G$2:G735)</f>
        <v>1140.6671602909967</v>
      </c>
      <c r="I735" s="11">
        <v>0</v>
      </c>
      <c r="J735" s="19">
        <f t="shared" si="82"/>
        <v>5009.1607999999951</v>
      </c>
      <c r="K735" s="27">
        <v>5.9897000000000009</v>
      </c>
      <c r="L735" s="27">
        <f t="shared" si="83"/>
        <v>0</v>
      </c>
      <c r="M735" s="19">
        <f t="shared" si="78"/>
        <v>0.75393332460629814</v>
      </c>
      <c r="N735" s="28">
        <v>1.9691666670000001</v>
      </c>
      <c r="O735" s="19">
        <f>SUM(N$2:N735)</f>
        <v>1187.9011529979998</v>
      </c>
      <c r="P735" s="28">
        <v>3</v>
      </c>
    </row>
    <row r="736" spans="1:16">
      <c r="A736">
        <v>734</v>
      </c>
      <c r="B736">
        <f t="shared" si="79"/>
        <v>12.233333333333333</v>
      </c>
      <c r="C736">
        <f t="shared" si="80"/>
        <v>3425.7299999999968</v>
      </c>
      <c r="D736" s="12">
        <v>6.1404999999999994</v>
      </c>
      <c r="E736" s="9">
        <f t="shared" si="81"/>
        <v>0.3188000000000013</v>
      </c>
      <c r="F736">
        <f t="shared" si="77"/>
        <v>2.7355006991601321</v>
      </c>
      <c r="G736" s="11">
        <v>1.9691666670000001</v>
      </c>
      <c r="H736" s="11">
        <f>SUM(G$2:G736)</f>
        <v>1142.6363269579967</v>
      </c>
      <c r="I736" s="11">
        <v>3</v>
      </c>
      <c r="J736" s="19">
        <f t="shared" si="82"/>
        <v>5015.1504999999952</v>
      </c>
      <c r="K736" s="27">
        <v>5.9897000000000009</v>
      </c>
      <c r="L736" s="27">
        <f t="shared" si="83"/>
        <v>-0.21360000000000046</v>
      </c>
      <c r="M736" s="19">
        <f t="shared" si="78"/>
        <v>-0.52546659539370499</v>
      </c>
      <c r="N736" s="28">
        <v>0.98027799999999998</v>
      </c>
      <c r="O736" s="19">
        <f>SUM(N$2:N736)</f>
        <v>1188.8814309979998</v>
      </c>
      <c r="P736" s="28">
        <v>0</v>
      </c>
    </row>
    <row r="737" spans="1:16">
      <c r="A737">
        <v>735</v>
      </c>
      <c r="B737">
        <f t="shared" si="79"/>
        <v>12.25</v>
      </c>
      <c r="C737">
        <f t="shared" si="80"/>
        <v>3432.1892999999968</v>
      </c>
      <c r="D737" s="12">
        <v>6.4593000000000007</v>
      </c>
      <c r="E737" s="9">
        <f t="shared" si="81"/>
        <v>-0.61040000000000028</v>
      </c>
      <c r="F737">
        <f t="shared" si="77"/>
        <v>-3.1130312475907367</v>
      </c>
      <c r="G737" s="11">
        <v>0.98027799999999998</v>
      </c>
      <c r="H737" s="11">
        <f>SUM(G$2:G737)</f>
        <v>1143.6166049579967</v>
      </c>
      <c r="I737" s="11">
        <v>0</v>
      </c>
      <c r="J737" s="19">
        <f t="shared" si="82"/>
        <v>5020.9265999999952</v>
      </c>
      <c r="K737" s="27">
        <v>5.7761000000000005</v>
      </c>
      <c r="L737" s="27">
        <f t="shared" si="83"/>
        <v>-0.35600000000000076</v>
      </c>
      <c r="M737" s="19">
        <f t="shared" si="78"/>
        <v>-1.335749372652685</v>
      </c>
      <c r="N737" s="28">
        <v>0.98027799999999998</v>
      </c>
      <c r="O737" s="19">
        <f>SUM(N$2:N737)</f>
        <v>1189.8617089979998</v>
      </c>
      <c r="P737" s="28">
        <v>0</v>
      </c>
    </row>
    <row r="738" spans="1:16">
      <c r="A738">
        <v>736</v>
      </c>
      <c r="B738">
        <f t="shared" si="79"/>
        <v>12.266666666666667</v>
      </c>
      <c r="C738">
        <f t="shared" si="80"/>
        <v>3438.0381999999968</v>
      </c>
      <c r="D738" s="12">
        <v>5.8489000000000004</v>
      </c>
      <c r="E738" s="9">
        <f t="shared" si="81"/>
        <v>0.95459999999999923</v>
      </c>
      <c r="F738">
        <f t="shared" si="77"/>
        <v>6.3152086426408482</v>
      </c>
      <c r="G738" s="11">
        <v>3.4580555560000001</v>
      </c>
      <c r="H738" s="11">
        <f>SUM(G$2:G738)</f>
        <v>1147.0746605139968</v>
      </c>
      <c r="I738" s="11">
        <v>5</v>
      </c>
      <c r="J738" s="19">
        <f t="shared" si="82"/>
        <v>5026.3466999999955</v>
      </c>
      <c r="K738" s="27">
        <v>5.4200999999999997</v>
      </c>
      <c r="L738" s="27">
        <f t="shared" si="83"/>
        <v>-0.28479999999999972</v>
      </c>
      <c r="M738" s="19">
        <f t="shared" si="78"/>
        <v>-0.87731890213569208</v>
      </c>
      <c r="N738" s="28">
        <v>0.98027799999999998</v>
      </c>
      <c r="O738" s="19">
        <f>SUM(N$2:N738)</f>
        <v>1190.8419869979998</v>
      </c>
      <c r="P738" s="28">
        <v>0</v>
      </c>
    </row>
    <row r="739" spans="1:16">
      <c r="A739">
        <v>737</v>
      </c>
      <c r="B739">
        <f t="shared" si="79"/>
        <v>12.283333333333333</v>
      </c>
      <c r="C739">
        <f t="shared" si="80"/>
        <v>3444.8416999999968</v>
      </c>
      <c r="D739" s="12">
        <v>6.8034999999999997</v>
      </c>
      <c r="E739" s="9">
        <f t="shared" si="81"/>
        <v>-5.259999999999998E-2</v>
      </c>
      <c r="F739">
        <f t="shared" si="77"/>
        <v>0.529589614130061</v>
      </c>
      <c r="G739" s="11">
        <v>0.98027799999999998</v>
      </c>
      <c r="H739" s="11">
        <f>SUM(G$2:G739)</f>
        <v>1148.0549385139968</v>
      </c>
      <c r="I739" s="11">
        <v>0</v>
      </c>
      <c r="J739" s="19">
        <f t="shared" si="82"/>
        <v>5031.4819999999954</v>
      </c>
      <c r="K739" s="27">
        <v>5.1353</v>
      </c>
      <c r="L739" s="27">
        <f t="shared" si="83"/>
        <v>7.1200000000000152E-2</v>
      </c>
      <c r="M739" s="19">
        <f t="shared" si="78"/>
        <v>0.98982534584838155</v>
      </c>
      <c r="N739" s="28">
        <v>1.9691666670000001</v>
      </c>
      <c r="O739" s="19">
        <f>SUM(N$2:N739)</f>
        <v>1192.8111536649999</v>
      </c>
      <c r="P739" s="28">
        <v>3</v>
      </c>
    </row>
    <row r="740" spans="1:16">
      <c r="A740">
        <v>738</v>
      </c>
      <c r="B740">
        <f t="shared" si="79"/>
        <v>12.3</v>
      </c>
      <c r="C740">
        <f t="shared" si="80"/>
        <v>3451.5925999999968</v>
      </c>
      <c r="D740" s="12">
        <v>6.7508999999999997</v>
      </c>
      <c r="E740" s="9">
        <f t="shared" si="81"/>
        <v>-0.56459999999999955</v>
      </c>
      <c r="F740">
        <f t="shared" si="77"/>
        <v>-2.9330493511811317</v>
      </c>
      <c r="G740" s="11">
        <v>0.98027799999999998</v>
      </c>
      <c r="H740" s="11">
        <f>SUM(G$2:G740)</f>
        <v>1149.0352165139968</v>
      </c>
      <c r="I740" s="11">
        <v>0</v>
      </c>
      <c r="J740" s="19">
        <f t="shared" si="82"/>
        <v>5036.6884999999957</v>
      </c>
      <c r="K740" s="27">
        <v>5.2065000000000001</v>
      </c>
      <c r="L740" s="27">
        <f t="shared" si="83"/>
        <v>0.14239999999999942</v>
      </c>
      <c r="M740" s="19">
        <f t="shared" si="78"/>
        <v>1.3760305584316672</v>
      </c>
      <c r="N740" s="28">
        <v>1.9691666670000001</v>
      </c>
      <c r="O740" s="19">
        <f>SUM(N$2:N740)</f>
        <v>1194.780320332</v>
      </c>
      <c r="P740" s="28">
        <v>3</v>
      </c>
    </row>
    <row r="741" spans="1:16">
      <c r="A741">
        <v>739</v>
      </c>
      <c r="B741">
        <f t="shared" si="79"/>
        <v>12.316666666666666</v>
      </c>
      <c r="C741">
        <f t="shared" si="80"/>
        <v>3457.7788999999966</v>
      </c>
      <c r="D741" s="12">
        <v>6.1863000000000001</v>
      </c>
      <c r="E741" s="9">
        <f t="shared" si="81"/>
        <v>0.33239999999999981</v>
      </c>
      <c r="F741">
        <f t="shared" si="77"/>
        <v>2.8415843663513711</v>
      </c>
      <c r="G741" s="11">
        <v>1.9691666670000001</v>
      </c>
      <c r="H741" s="11">
        <f>SUM(G$2:G741)</f>
        <v>1151.0043831809969</v>
      </c>
      <c r="I741" s="11">
        <v>3</v>
      </c>
      <c r="J741" s="19">
        <f t="shared" si="82"/>
        <v>5042.0373999999956</v>
      </c>
      <c r="K741" s="27">
        <v>5.3488999999999995</v>
      </c>
      <c r="L741" s="27">
        <f t="shared" si="83"/>
        <v>-0.14239999999999942</v>
      </c>
      <c r="M741" s="19">
        <f t="shared" si="78"/>
        <v>-0.10599232686290919</v>
      </c>
      <c r="N741" s="28">
        <v>0.98027799999999998</v>
      </c>
      <c r="O741" s="19">
        <f>SUM(N$2:N741)</f>
        <v>1195.760598332</v>
      </c>
      <c r="P741" s="28">
        <v>0</v>
      </c>
    </row>
    <row r="742" spans="1:16">
      <c r="A742">
        <v>740</v>
      </c>
      <c r="B742">
        <f t="shared" si="79"/>
        <v>12.333333333333334</v>
      </c>
      <c r="C742">
        <f t="shared" si="80"/>
        <v>3464.2975999999967</v>
      </c>
      <c r="D742" s="12">
        <v>6.5186999999999999</v>
      </c>
      <c r="E742" s="9">
        <f t="shared" si="81"/>
        <v>0.44760000000000044</v>
      </c>
      <c r="F742">
        <f t="shared" si="77"/>
        <v>3.7573236334231424</v>
      </c>
      <c r="G742" s="11">
        <v>2.7366666670000002</v>
      </c>
      <c r="H742" s="11">
        <f>SUM(G$2:G742)</f>
        <v>1153.7410498479969</v>
      </c>
      <c r="I742" s="11">
        <v>4</v>
      </c>
      <c r="J742" s="19">
        <f t="shared" si="82"/>
        <v>5047.2438999999958</v>
      </c>
      <c r="K742" s="27">
        <v>5.2065000000000001</v>
      </c>
      <c r="L742" s="27">
        <f t="shared" si="83"/>
        <v>-7.1200000000000152E-2</v>
      </c>
      <c r="M742" s="19">
        <f t="shared" si="78"/>
        <v>0.26392215843166944</v>
      </c>
      <c r="N742" s="28">
        <v>0.98027799999999998</v>
      </c>
      <c r="O742" s="19">
        <f>SUM(N$2:N742)</f>
        <v>1196.740876332</v>
      </c>
      <c r="P742" s="28">
        <v>0</v>
      </c>
    </row>
    <row r="743" spans="1:16">
      <c r="A743">
        <v>741</v>
      </c>
      <c r="B743">
        <f t="shared" si="79"/>
        <v>12.35</v>
      </c>
      <c r="C743">
        <f t="shared" si="80"/>
        <v>3471.2638999999967</v>
      </c>
      <c r="D743" s="12">
        <v>6.9663000000000004</v>
      </c>
      <c r="E743" s="9">
        <f t="shared" si="81"/>
        <v>-0.72740000000000027</v>
      </c>
      <c r="F743">
        <f t="shared" si="77"/>
        <v>-4.151860711739694</v>
      </c>
      <c r="G743" s="11">
        <v>0.98027799999999998</v>
      </c>
      <c r="H743" s="11">
        <f>SUM(G$2:G743)</f>
        <v>1154.7213278479969</v>
      </c>
      <c r="I743" s="11">
        <v>0</v>
      </c>
      <c r="J743" s="19">
        <f t="shared" si="82"/>
        <v>5052.3791999999958</v>
      </c>
      <c r="K743" s="27">
        <v>5.1353</v>
      </c>
      <c r="L743" s="27">
        <f t="shared" si="83"/>
        <v>0.21359999999999957</v>
      </c>
      <c r="M743" s="19">
        <f t="shared" si="78"/>
        <v>1.7210920658483786</v>
      </c>
      <c r="N743" s="28">
        <v>1.9691666670000001</v>
      </c>
      <c r="O743" s="19">
        <f>SUM(N$2:N743)</f>
        <v>1198.7100429990001</v>
      </c>
      <c r="P743" s="28">
        <v>3</v>
      </c>
    </row>
    <row r="744" spans="1:16">
      <c r="A744">
        <v>742</v>
      </c>
      <c r="B744">
        <f t="shared" si="79"/>
        <v>12.366666666666667</v>
      </c>
      <c r="C744">
        <f t="shared" si="80"/>
        <v>3477.5027999999966</v>
      </c>
      <c r="D744" s="12">
        <v>6.2389000000000001</v>
      </c>
      <c r="E744" s="9">
        <f t="shared" si="81"/>
        <v>-0.42900000000000027</v>
      </c>
      <c r="F744">
        <f t="shared" si="77"/>
        <v>-1.8827507852452094</v>
      </c>
      <c r="G744" s="11">
        <v>0.98027799999999998</v>
      </c>
      <c r="H744" s="11">
        <f>SUM(G$2:G744)</f>
        <v>1155.7016058479969</v>
      </c>
      <c r="I744" s="11">
        <v>0</v>
      </c>
      <c r="J744" s="19">
        <f t="shared" si="82"/>
        <v>5057.7280999999957</v>
      </c>
      <c r="K744" s="27">
        <v>5.3488999999999995</v>
      </c>
      <c r="L744" s="27">
        <f t="shared" si="83"/>
        <v>-0.28479999999999972</v>
      </c>
      <c r="M744" s="19">
        <f t="shared" si="78"/>
        <v>-0.86767568686291074</v>
      </c>
      <c r="N744" s="28">
        <v>0.98027799999999998</v>
      </c>
      <c r="O744" s="19">
        <f>SUM(N$2:N744)</f>
        <v>1199.6903209990001</v>
      </c>
      <c r="P744" s="28">
        <v>0</v>
      </c>
    </row>
    <row r="745" spans="1:16">
      <c r="A745">
        <v>743</v>
      </c>
      <c r="B745">
        <f t="shared" si="79"/>
        <v>12.383333333333333</v>
      </c>
      <c r="C745">
        <f t="shared" si="80"/>
        <v>3483.3126999999968</v>
      </c>
      <c r="D745" s="12">
        <v>5.8098999999999998</v>
      </c>
      <c r="E745" s="9">
        <f t="shared" si="81"/>
        <v>0.61040000000000028</v>
      </c>
      <c r="F745">
        <f t="shared" si="77"/>
        <v>4.2721451832873729</v>
      </c>
      <c r="G745" s="11">
        <v>2.7366666670000002</v>
      </c>
      <c r="H745" s="11">
        <f>SUM(G$2:G745)</f>
        <v>1158.4382725149969</v>
      </c>
      <c r="I745" s="11">
        <v>4</v>
      </c>
      <c r="J745" s="19">
        <f t="shared" si="82"/>
        <v>5062.7921999999953</v>
      </c>
      <c r="K745" s="27">
        <v>5.0640999999999998</v>
      </c>
      <c r="L745" s="27">
        <f t="shared" si="83"/>
        <v>-0.21360000000000046</v>
      </c>
      <c r="M745" s="19">
        <f t="shared" si="78"/>
        <v>-0.46786699862535891</v>
      </c>
      <c r="N745" s="28">
        <v>0.98027799999999998</v>
      </c>
      <c r="O745" s="19">
        <f>SUM(N$2:N745)</f>
        <v>1200.670598999</v>
      </c>
      <c r="P745" s="28">
        <v>0</v>
      </c>
    </row>
    <row r="746" spans="1:16">
      <c r="A746">
        <v>744</v>
      </c>
      <c r="B746">
        <f t="shared" si="79"/>
        <v>12.4</v>
      </c>
      <c r="C746">
        <f t="shared" si="80"/>
        <v>3489.732999999997</v>
      </c>
      <c r="D746" s="12">
        <v>6.4203000000000001</v>
      </c>
      <c r="E746" s="9">
        <f t="shared" si="81"/>
        <v>-7.1200000000000152E-2</v>
      </c>
      <c r="F746">
        <f t="shared" si="77"/>
        <v>0.36617734702206944</v>
      </c>
      <c r="G746" s="11">
        <v>0.98027799999999998</v>
      </c>
      <c r="H746" s="11">
        <f>SUM(G$2:G746)</f>
        <v>1159.4185505149969</v>
      </c>
      <c r="I746" s="11">
        <v>0</v>
      </c>
      <c r="J746" s="19">
        <f t="shared" si="82"/>
        <v>5067.6426999999949</v>
      </c>
      <c r="K746" s="27">
        <v>4.8504999999999994</v>
      </c>
      <c r="L746" s="27">
        <f t="shared" si="83"/>
        <v>0.1424000000000003</v>
      </c>
      <c r="M746" s="19">
        <f t="shared" si="78"/>
        <v>1.2738215635852914</v>
      </c>
      <c r="N746" s="28">
        <v>1.9691666670000001</v>
      </c>
      <c r="O746" s="19">
        <f>SUM(N$2:N746)</f>
        <v>1202.6397656660001</v>
      </c>
      <c r="P746" s="28">
        <v>3</v>
      </c>
    </row>
    <row r="747" spans="1:16">
      <c r="A747">
        <v>745</v>
      </c>
      <c r="B747">
        <f t="shared" si="79"/>
        <v>12.416666666666666</v>
      </c>
      <c r="C747">
        <f t="shared" si="80"/>
        <v>3496.0820999999969</v>
      </c>
      <c r="D747" s="12">
        <v>6.3491</v>
      </c>
      <c r="E747" s="9">
        <f t="shared" si="81"/>
        <v>0.57820000000000071</v>
      </c>
      <c r="F747">
        <f t="shared" si="77"/>
        <v>4.4826875340337269</v>
      </c>
      <c r="G747" s="11">
        <v>2.7366666670000002</v>
      </c>
      <c r="H747" s="11">
        <f>SUM(G$2:G747)</f>
        <v>1162.1552171819969</v>
      </c>
      <c r="I747" s="11">
        <v>4</v>
      </c>
      <c r="J747" s="19">
        <f t="shared" si="82"/>
        <v>5072.6355999999951</v>
      </c>
      <c r="K747" s="27">
        <v>4.9928999999999997</v>
      </c>
      <c r="L747" s="27">
        <f t="shared" si="83"/>
        <v>0.1424000000000003</v>
      </c>
      <c r="M747" s="19">
        <f t="shared" si="78"/>
        <v>1.3145115237079144</v>
      </c>
      <c r="N747" s="28">
        <v>1.9691666670000001</v>
      </c>
      <c r="O747" s="19">
        <f>SUM(N$2:N747)</f>
        <v>1204.6089323330002</v>
      </c>
      <c r="P747" s="28">
        <v>3</v>
      </c>
    </row>
    <row r="748" spans="1:16">
      <c r="A748">
        <v>746</v>
      </c>
      <c r="B748">
        <f t="shared" si="79"/>
        <v>12.433333333333334</v>
      </c>
      <c r="C748">
        <f t="shared" si="80"/>
        <v>3503.0093999999967</v>
      </c>
      <c r="D748" s="12">
        <v>6.9273000000000007</v>
      </c>
      <c r="E748" s="9">
        <f t="shared" si="81"/>
        <v>-0.67660000000000053</v>
      </c>
      <c r="F748">
        <f t="shared" si="77"/>
        <v>-3.7783260457575407</v>
      </c>
      <c r="G748" s="11">
        <v>0.98027799999999998</v>
      </c>
      <c r="H748" s="11">
        <f>SUM(G$2:G748)</f>
        <v>1163.1354951819969</v>
      </c>
      <c r="I748" s="11">
        <v>0</v>
      </c>
      <c r="J748" s="19">
        <f t="shared" si="82"/>
        <v>5077.770899999995</v>
      </c>
      <c r="K748" s="27">
        <v>5.1353</v>
      </c>
      <c r="L748" s="27">
        <f t="shared" si="83"/>
        <v>-0.35600000000000076</v>
      </c>
      <c r="M748" s="19">
        <f t="shared" si="78"/>
        <v>-1.2039748141516231</v>
      </c>
      <c r="N748" s="28">
        <v>0.98027799999999998</v>
      </c>
      <c r="O748" s="19">
        <f>SUM(N$2:N748)</f>
        <v>1205.5892103330002</v>
      </c>
      <c r="P748" s="28">
        <v>0</v>
      </c>
    </row>
    <row r="749" spans="1:16">
      <c r="A749">
        <v>747</v>
      </c>
      <c r="B749">
        <f t="shared" si="79"/>
        <v>12.45</v>
      </c>
      <c r="C749">
        <f t="shared" si="80"/>
        <v>3509.2600999999968</v>
      </c>
      <c r="D749" s="12">
        <v>6.2507000000000001</v>
      </c>
      <c r="E749" s="9">
        <f t="shared" si="81"/>
        <v>0.23399999999999999</v>
      </c>
      <c r="F749">
        <f t="shared" si="77"/>
        <v>2.2583090187124149</v>
      </c>
      <c r="G749" s="11">
        <v>1.9691666670000001</v>
      </c>
      <c r="H749" s="11">
        <f>SUM(G$2:G749)</f>
        <v>1165.104661848997</v>
      </c>
      <c r="I749" s="11">
        <v>3</v>
      </c>
      <c r="J749" s="19">
        <f t="shared" si="82"/>
        <v>5082.5501999999951</v>
      </c>
      <c r="K749" s="27">
        <v>4.7792999999999992</v>
      </c>
      <c r="L749" s="27">
        <f t="shared" si="83"/>
        <v>-0.42720000000000002</v>
      </c>
      <c r="M749" s="19">
        <f t="shared" si="78"/>
        <v>-1.4687180414756928</v>
      </c>
      <c r="N749" s="28">
        <v>0.98027799999999998</v>
      </c>
      <c r="O749" s="19">
        <f>SUM(N$2:N749)</f>
        <v>1206.5694883330002</v>
      </c>
      <c r="P749" s="28">
        <v>0</v>
      </c>
    </row>
    <row r="750" spans="1:16">
      <c r="A750">
        <v>748</v>
      </c>
      <c r="B750">
        <f t="shared" si="79"/>
        <v>12.466666666666667</v>
      </c>
      <c r="C750">
        <f t="shared" si="80"/>
        <v>3515.7447999999968</v>
      </c>
      <c r="D750" s="12">
        <v>6.4847000000000001</v>
      </c>
      <c r="E750" s="9">
        <f t="shared" si="81"/>
        <v>0.64259999999999984</v>
      </c>
      <c r="F750">
        <f t="shared" si="77"/>
        <v>5.0009894883010197</v>
      </c>
      <c r="G750" s="11">
        <v>2.7366666670000002</v>
      </c>
      <c r="H750" s="11">
        <f>SUM(G$2:G750)</f>
        <v>1167.841328515997</v>
      </c>
      <c r="I750" s="11">
        <v>4</v>
      </c>
      <c r="J750" s="19">
        <f t="shared" si="82"/>
        <v>5086.9022999999952</v>
      </c>
      <c r="K750" s="27">
        <v>4.3520999999999992</v>
      </c>
      <c r="L750" s="27">
        <f t="shared" si="83"/>
        <v>-0.21360000000000046</v>
      </c>
      <c r="M750" s="19">
        <f t="shared" si="78"/>
        <v>-0.41599858389735955</v>
      </c>
      <c r="N750" s="28">
        <v>0.98027799999999998</v>
      </c>
      <c r="O750" s="19">
        <f>SUM(N$2:N750)</f>
        <v>1207.5497663330002</v>
      </c>
      <c r="P750" s="28">
        <v>0</v>
      </c>
    </row>
    <row r="751" spans="1:16">
      <c r="A751">
        <v>749</v>
      </c>
      <c r="B751">
        <f t="shared" si="79"/>
        <v>12.483333333333333</v>
      </c>
      <c r="C751">
        <f t="shared" si="80"/>
        <v>3522.8720999999969</v>
      </c>
      <c r="D751" s="12">
        <v>7.1273</v>
      </c>
      <c r="E751" s="9">
        <f t="shared" si="81"/>
        <v>0.13560000000000105</v>
      </c>
      <c r="F751">
        <f t="shared" si="77"/>
        <v>1.9099841138705385</v>
      </c>
      <c r="G751" s="11">
        <v>1.9691666670000001</v>
      </c>
      <c r="H751" s="11">
        <f>SUM(G$2:G751)</f>
        <v>1169.8104951829971</v>
      </c>
      <c r="I751" s="11">
        <v>3</v>
      </c>
      <c r="J751" s="19">
        <f t="shared" si="82"/>
        <v>5091.0407999999952</v>
      </c>
      <c r="K751" s="27">
        <v>4.1384999999999987</v>
      </c>
      <c r="L751" s="27">
        <f t="shared" si="83"/>
        <v>7.1200000000000152E-2</v>
      </c>
      <c r="M751" s="19">
        <f t="shared" si="78"/>
        <v>0.77936692852712985</v>
      </c>
      <c r="N751" s="28">
        <v>1.9691666670000001</v>
      </c>
      <c r="O751" s="19">
        <f>SUM(N$2:N751)</f>
        <v>1209.5189330000003</v>
      </c>
      <c r="P751" s="28">
        <v>3</v>
      </c>
    </row>
    <row r="752" spans="1:16">
      <c r="A752">
        <v>750</v>
      </c>
      <c r="B752">
        <f t="shared" si="79"/>
        <v>12.5</v>
      </c>
      <c r="C752">
        <f t="shared" si="80"/>
        <v>3530.134999999997</v>
      </c>
      <c r="D752" s="12">
        <v>7.262900000000001</v>
      </c>
      <c r="E752" s="9">
        <f t="shared" si="81"/>
        <v>6.7999999999992511E-3</v>
      </c>
      <c r="F752">
        <f t="shared" si="77"/>
        <v>1.0169142123168233</v>
      </c>
      <c r="G752" s="11">
        <v>1.9691666670000001</v>
      </c>
      <c r="H752" s="11">
        <f>SUM(G$2:G752)</f>
        <v>1171.7796618499972</v>
      </c>
      <c r="I752" s="11">
        <v>3</v>
      </c>
      <c r="J752" s="19">
        <f t="shared" si="82"/>
        <v>5095.2504999999956</v>
      </c>
      <c r="K752" s="27">
        <v>4.2096999999999989</v>
      </c>
      <c r="L752" s="27">
        <f t="shared" si="83"/>
        <v>-0.1424000000000003</v>
      </c>
      <c r="M752" s="19">
        <f t="shared" si="78"/>
        <v>-0.10517741389167742</v>
      </c>
      <c r="N752" s="28">
        <v>0.98027799999999998</v>
      </c>
      <c r="O752" s="19">
        <f>SUM(N$2:N752)</f>
        <v>1210.4992110000003</v>
      </c>
      <c r="P752" s="28">
        <v>0</v>
      </c>
    </row>
    <row r="753" spans="1:16">
      <c r="A753">
        <v>751</v>
      </c>
      <c r="B753">
        <f t="shared" si="79"/>
        <v>12.516666666666667</v>
      </c>
      <c r="C753">
        <f t="shared" si="80"/>
        <v>3537.4046999999969</v>
      </c>
      <c r="D753" s="12">
        <v>7.2697000000000003</v>
      </c>
      <c r="E753" s="9">
        <f t="shared" si="81"/>
        <v>-0.16279999999999983</v>
      </c>
      <c r="F753">
        <f t="shared" si="77"/>
        <v>-0.21476861800932595</v>
      </c>
      <c r="G753" s="11">
        <v>0.98027799999999998</v>
      </c>
      <c r="H753" s="11">
        <f>SUM(G$2:G753)</f>
        <v>1172.7599398499972</v>
      </c>
      <c r="I753" s="11">
        <v>0</v>
      </c>
      <c r="J753" s="19">
        <f t="shared" si="82"/>
        <v>5099.3177999999953</v>
      </c>
      <c r="K753" s="27">
        <v>4.0672999999999986</v>
      </c>
      <c r="L753" s="27">
        <f t="shared" si="83"/>
        <v>-0.28480000000000016</v>
      </c>
      <c r="M753" s="19">
        <f t="shared" si="78"/>
        <v>-0.68318379918014949</v>
      </c>
      <c r="N753" s="28">
        <v>0.98027799999999998</v>
      </c>
      <c r="O753" s="19">
        <f>SUM(N$2:N753)</f>
        <v>1211.4794890000003</v>
      </c>
      <c r="P753" s="28">
        <v>0</v>
      </c>
    </row>
    <row r="754" spans="1:16">
      <c r="A754">
        <v>752</v>
      </c>
      <c r="B754">
        <f t="shared" si="79"/>
        <v>12.533333333333333</v>
      </c>
      <c r="C754">
        <f t="shared" si="80"/>
        <v>3544.5115999999971</v>
      </c>
      <c r="D754" s="12">
        <v>7.1069000000000004</v>
      </c>
      <c r="E754" s="9">
        <f t="shared" si="81"/>
        <v>0.46120000000000072</v>
      </c>
      <c r="F754">
        <f t="shared" si="77"/>
        <v>4.2176403471233694</v>
      </c>
      <c r="G754" s="11">
        <v>2.7366666670000002</v>
      </c>
      <c r="H754" s="11">
        <f>SUM(G$2:G754)</f>
        <v>1175.4966065169972</v>
      </c>
      <c r="I754" s="11">
        <v>4</v>
      </c>
      <c r="J754" s="19">
        <f t="shared" si="82"/>
        <v>5103.1002999999955</v>
      </c>
      <c r="K754" s="27">
        <v>3.7824999999999984</v>
      </c>
      <c r="L754" s="27">
        <f t="shared" si="83"/>
        <v>-0.35599999999999987</v>
      </c>
      <c r="M754" s="19">
        <f t="shared" si="78"/>
        <v>-0.9089346373210121</v>
      </c>
      <c r="N754" s="28">
        <v>0.98027799999999998</v>
      </c>
      <c r="O754" s="19">
        <f>SUM(N$2:N754)</f>
        <v>1212.4597670000003</v>
      </c>
      <c r="P754" s="28">
        <v>0</v>
      </c>
    </row>
    <row r="755" spans="1:16">
      <c r="A755">
        <v>753</v>
      </c>
      <c r="B755">
        <f t="shared" si="79"/>
        <v>12.55</v>
      </c>
      <c r="C755">
        <f t="shared" si="80"/>
        <v>3552.079699999997</v>
      </c>
      <c r="D755" s="12">
        <v>7.5681000000000012</v>
      </c>
      <c r="E755" s="9">
        <f t="shared" si="81"/>
        <v>-0.46799999999999997</v>
      </c>
      <c r="F755">
        <f t="shared" si="77"/>
        <v>-2.5191510186313737</v>
      </c>
      <c r="G755" s="11">
        <v>0.98027799999999998</v>
      </c>
      <c r="H755" s="11">
        <f>SUM(G$2:G755)</f>
        <v>1176.4768845169972</v>
      </c>
      <c r="I755" s="11">
        <v>0</v>
      </c>
      <c r="J755" s="19">
        <f t="shared" si="82"/>
        <v>5106.5267999999951</v>
      </c>
      <c r="K755" s="27">
        <v>3.4264999999999985</v>
      </c>
      <c r="L755" s="27">
        <f t="shared" si="83"/>
        <v>-0.28479999999999972</v>
      </c>
      <c r="M755" s="19">
        <f t="shared" si="78"/>
        <v>-0.58400111913943675</v>
      </c>
      <c r="N755" s="28">
        <v>0.98027799999999998</v>
      </c>
      <c r="O755" s="19">
        <f>SUM(N$2:N755)</f>
        <v>1213.4400450000003</v>
      </c>
      <c r="P755" s="28">
        <v>0</v>
      </c>
    </row>
    <row r="756" spans="1:16">
      <c r="A756">
        <v>754</v>
      </c>
      <c r="B756">
        <f t="shared" si="79"/>
        <v>12.566666666666666</v>
      </c>
      <c r="C756">
        <f t="shared" si="80"/>
        <v>3559.1797999999972</v>
      </c>
      <c r="D756" s="12">
        <v>7.1001000000000012</v>
      </c>
      <c r="E756" s="9">
        <f t="shared" si="81"/>
        <v>-0.31880000000000042</v>
      </c>
      <c r="F756">
        <f t="shared" si="77"/>
        <v>-1.3247669704971337</v>
      </c>
      <c r="G756" s="11">
        <v>0.98027799999999998</v>
      </c>
      <c r="H756" s="11">
        <f>SUM(G$2:G756)</f>
        <v>1177.4571625169972</v>
      </c>
      <c r="I756" s="11">
        <v>0</v>
      </c>
      <c r="J756" s="19">
        <f t="shared" si="82"/>
        <v>5109.6684999999952</v>
      </c>
      <c r="K756" s="27">
        <v>3.1416999999999988</v>
      </c>
      <c r="L756" s="27">
        <f t="shared" si="83"/>
        <v>-0.28480000000000016</v>
      </c>
      <c r="M756" s="19">
        <f t="shared" si="78"/>
        <v>-0.53862931350659937</v>
      </c>
      <c r="N756" s="28">
        <v>0.98027799999999998</v>
      </c>
      <c r="O756" s="19">
        <f>SUM(N$2:N756)</f>
        <v>1214.4203230000003</v>
      </c>
      <c r="P756" s="28">
        <v>0</v>
      </c>
    </row>
    <row r="757" spans="1:16">
      <c r="A757">
        <v>755</v>
      </c>
      <c r="B757">
        <f t="shared" si="79"/>
        <v>12.583333333333334</v>
      </c>
      <c r="C757">
        <f t="shared" si="80"/>
        <v>3565.9610999999973</v>
      </c>
      <c r="D757" s="12">
        <v>6.7813000000000008</v>
      </c>
      <c r="E757" s="9">
        <f t="shared" si="81"/>
        <v>-0.27299999999999969</v>
      </c>
      <c r="F757">
        <f t="shared" si="77"/>
        <v>-0.96762190504356405</v>
      </c>
      <c r="G757" s="11">
        <v>0.98027799999999998</v>
      </c>
      <c r="H757" s="11">
        <f>SUM(G$2:G757)</f>
        <v>1178.4374405169972</v>
      </c>
      <c r="I757" s="11">
        <v>0</v>
      </c>
      <c r="J757" s="19">
        <f t="shared" si="82"/>
        <v>5112.525399999995</v>
      </c>
      <c r="K757" s="27">
        <v>2.8568999999999987</v>
      </c>
      <c r="L757" s="27">
        <f t="shared" si="83"/>
        <v>-0.14239999999999986</v>
      </c>
      <c r="M757" s="19">
        <f t="shared" si="78"/>
        <v>-8.5706121661285037E-2</v>
      </c>
      <c r="N757" s="28">
        <v>0.98027799999999998</v>
      </c>
      <c r="O757" s="19">
        <f>SUM(N$2:N757)</f>
        <v>1215.4006010000003</v>
      </c>
      <c r="P757" s="28">
        <v>0</v>
      </c>
    </row>
    <row r="758" spans="1:16">
      <c r="A758">
        <v>756</v>
      </c>
      <c r="B758">
        <f t="shared" si="79"/>
        <v>12.6</v>
      </c>
      <c r="C758">
        <f t="shared" si="80"/>
        <v>3572.4693999999972</v>
      </c>
      <c r="D758" s="12">
        <v>6.5083000000000011</v>
      </c>
      <c r="E758" s="9">
        <f t="shared" si="81"/>
        <v>0.13739999999999952</v>
      </c>
      <c r="F758">
        <f t="shared" si="77"/>
        <v>1.7320692017789798</v>
      </c>
      <c r="G758" s="11">
        <v>1.9691666670000001</v>
      </c>
      <c r="H758" s="11">
        <f>SUM(G$2:G758)</f>
        <v>1180.4066071839973</v>
      </c>
      <c r="I758" s="11">
        <v>3</v>
      </c>
      <c r="J758" s="19">
        <f t="shared" si="82"/>
        <v>5115.239899999995</v>
      </c>
      <c r="K758" s="27">
        <v>2.7144999999999988</v>
      </c>
      <c r="L758" s="27">
        <f t="shared" si="83"/>
        <v>-0.28480000000000016</v>
      </c>
      <c r="M758" s="19">
        <f t="shared" si="78"/>
        <v>-0.46921948195985974</v>
      </c>
      <c r="N758" s="28">
        <v>0.98027799999999998</v>
      </c>
      <c r="O758" s="19">
        <f>SUM(N$2:N758)</f>
        <v>1216.3808790000003</v>
      </c>
      <c r="P758" s="28">
        <v>0</v>
      </c>
    </row>
    <row r="759" spans="1:16">
      <c r="A759">
        <v>757</v>
      </c>
      <c r="B759">
        <f t="shared" si="79"/>
        <v>12.616666666666667</v>
      </c>
      <c r="C759">
        <f t="shared" si="80"/>
        <v>3579.1150999999973</v>
      </c>
      <c r="D759" s="12">
        <v>6.6457000000000006</v>
      </c>
      <c r="E759" s="9">
        <f t="shared" si="81"/>
        <v>-1.8600000000000172E-2</v>
      </c>
      <c r="F759">
        <f t="shared" si="77"/>
        <v>0.73714307596736617</v>
      </c>
      <c r="G759" s="11">
        <v>0.98027799999999998</v>
      </c>
      <c r="H759" s="11">
        <f>SUM(G$2:G759)</f>
        <v>1181.3868851839973</v>
      </c>
      <c r="I759" s="11">
        <v>0</v>
      </c>
      <c r="J759" s="19">
        <f t="shared" si="82"/>
        <v>5117.6695999999947</v>
      </c>
      <c r="K759" s="27">
        <v>2.4296999999999986</v>
      </c>
      <c r="L759" s="27">
        <f t="shared" si="83"/>
        <v>-0.21360000000000001</v>
      </c>
      <c r="M759" s="19">
        <f t="shared" si="78"/>
        <v>-0.24911752710128754</v>
      </c>
      <c r="N759" s="28">
        <v>0.98027799999999998</v>
      </c>
      <c r="O759" s="19">
        <f>SUM(N$2:N759)</f>
        <v>1217.3611570000003</v>
      </c>
      <c r="P759" s="28">
        <v>0</v>
      </c>
    </row>
    <row r="760" spans="1:16">
      <c r="A760">
        <v>758</v>
      </c>
      <c r="B760">
        <f t="shared" si="79"/>
        <v>12.633333333333333</v>
      </c>
      <c r="C760">
        <f t="shared" si="80"/>
        <v>3585.7421999999974</v>
      </c>
      <c r="D760" s="12">
        <v>6.6271000000000004</v>
      </c>
      <c r="E760" s="9">
        <f t="shared" si="81"/>
        <v>-0.2594000000000003</v>
      </c>
      <c r="F760">
        <f t="shared" si="77"/>
        <v>-0.86143748467962111</v>
      </c>
      <c r="G760" s="11">
        <v>0.98027799999999998</v>
      </c>
      <c r="H760" s="11">
        <f>SUM(G$2:G760)</f>
        <v>1182.3671631839973</v>
      </c>
      <c r="I760" s="11">
        <v>0</v>
      </c>
      <c r="J760" s="19">
        <f t="shared" si="82"/>
        <v>5119.8856999999944</v>
      </c>
      <c r="K760" s="27">
        <v>2.2160999999999986</v>
      </c>
      <c r="L760" s="27">
        <f t="shared" si="83"/>
        <v>-0.1424000000000003</v>
      </c>
      <c r="M760" s="19">
        <f t="shared" si="78"/>
        <v>-7.08039609637858E-2</v>
      </c>
      <c r="N760" s="28">
        <v>0.98027799999999998</v>
      </c>
      <c r="O760" s="19">
        <f>SUM(N$2:N760)</f>
        <v>1218.3414350000003</v>
      </c>
      <c r="P760" s="28">
        <v>0</v>
      </c>
    </row>
    <row r="761" spans="1:16">
      <c r="A761">
        <v>759</v>
      </c>
      <c r="B761">
        <f t="shared" si="79"/>
        <v>12.65</v>
      </c>
      <c r="C761">
        <f t="shared" si="80"/>
        <v>3592.1098999999972</v>
      </c>
      <c r="D761" s="12">
        <v>6.3677000000000001</v>
      </c>
      <c r="E761" s="9">
        <f t="shared" si="81"/>
        <v>0.50019999999999953</v>
      </c>
      <c r="F761">
        <f t="shared" si="77"/>
        <v>3.9998011571181649</v>
      </c>
      <c r="G761" s="11">
        <v>2.7366666670000002</v>
      </c>
      <c r="H761" s="11">
        <f>SUM(G$2:G761)</f>
        <v>1185.1038298509973</v>
      </c>
      <c r="I761" s="11">
        <v>4</v>
      </c>
      <c r="J761" s="19">
        <f t="shared" si="82"/>
        <v>5121.9593999999943</v>
      </c>
      <c r="K761" s="27">
        <v>2.0736999999999983</v>
      </c>
      <c r="L761" s="27">
        <f t="shared" si="83"/>
        <v>-0.14239999999999986</v>
      </c>
      <c r="M761" s="19">
        <f t="shared" si="78"/>
        <v>-6.7075934508596433E-2</v>
      </c>
      <c r="N761" s="28">
        <v>0.98027799999999998</v>
      </c>
      <c r="O761" s="19">
        <f>SUM(N$2:N761)</f>
        <v>1219.3217130000003</v>
      </c>
      <c r="P761" s="28">
        <v>0</v>
      </c>
    </row>
    <row r="762" spans="1:16">
      <c r="A762">
        <v>760</v>
      </c>
      <c r="B762">
        <f t="shared" si="79"/>
        <v>12.666666666666666</v>
      </c>
      <c r="C762">
        <f t="shared" si="80"/>
        <v>3598.9777999999974</v>
      </c>
      <c r="D762" s="12">
        <v>6.8678999999999997</v>
      </c>
      <c r="E762" s="9">
        <f t="shared" si="81"/>
        <v>0.11020000000000074</v>
      </c>
      <c r="F762">
        <f t="shared" si="77"/>
        <v>1.6553093259574079</v>
      </c>
      <c r="G762" s="11">
        <v>1.9691666670000001</v>
      </c>
      <c r="H762" s="11">
        <f>SUM(G$2:G762)</f>
        <v>1187.0729965179974</v>
      </c>
      <c r="I762" s="11">
        <v>3</v>
      </c>
      <c r="J762" s="19">
        <f t="shared" si="82"/>
        <v>5123.8906999999945</v>
      </c>
      <c r="K762" s="27">
        <v>1.9312999999999985</v>
      </c>
      <c r="L762" s="27">
        <f t="shared" si="83"/>
        <v>0</v>
      </c>
      <c r="M762" s="19">
        <f t="shared" si="78"/>
        <v>0.21180814034698328</v>
      </c>
      <c r="N762" s="28">
        <v>1.9691666670000001</v>
      </c>
      <c r="O762" s="19">
        <f>SUM(N$2:N762)</f>
        <v>1221.2908796670004</v>
      </c>
      <c r="P762" s="28">
        <v>3</v>
      </c>
    </row>
    <row r="763" spans="1:16">
      <c r="A763">
        <v>761</v>
      </c>
      <c r="B763">
        <f t="shared" si="79"/>
        <v>12.683333333333334</v>
      </c>
      <c r="C763">
        <f t="shared" si="80"/>
        <v>3605.9558999999972</v>
      </c>
      <c r="D763" s="12">
        <v>6.9781000000000004</v>
      </c>
      <c r="E763" s="9">
        <f t="shared" si="81"/>
        <v>-0.33740000000000059</v>
      </c>
      <c r="F763">
        <f t="shared" si="77"/>
        <v>-1.4369405370258173</v>
      </c>
      <c r="G763" s="11">
        <v>0.98027799999999998</v>
      </c>
      <c r="H763" s="11">
        <f>SUM(G$2:G763)</f>
        <v>1188.0532745179974</v>
      </c>
      <c r="I763" s="11">
        <v>0</v>
      </c>
      <c r="J763" s="19">
        <f t="shared" si="82"/>
        <v>5125.8219999999947</v>
      </c>
      <c r="K763" s="27">
        <v>1.9312999999999985</v>
      </c>
      <c r="L763" s="27">
        <f t="shared" si="83"/>
        <v>0.49840000000000018</v>
      </c>
      <c r="M763" s="19">
        <f t="shared" si="78"/>
        <v>1.1743680603469828</v>
      </c>
      <c r="N763" s="28">
        <v>1.9691666670000001</v>
      </c>
      <c r="O763" s="19">
        <f>SUM(N$2:N763)</f>
        <v>1223.2600463340004</v>
      </c>
      <c r="P763" s="28">
        <v>3</v>
      </c>
    </row>
    <row r="764" spans="1:16">
      <c r="A764">
        <v>762</v>
      </c>
      <c r="B764">
        <f t="shared" si="79"/>
        <v>12.7</v>
      </c>
      <c r="C764">
        <f t="shared" si="80"/>
        <v>3612.5965999999971</v>
      </c>
      <c r="D764" s="12">
        <v>6.6406999999999998</v>
      </c>
      <c r="E764" s="9">
        <f t="shared" si="81"/>
        <v>-0.33059999999999956</v>
      </c>
      <c r="F764">
        <f t="shared" si="77"/>
        <v>-1.33550180274284</v>
      </c>
      <c r="G764" s="11">
        <v>0.98027799999999998</v>
      </c>
      <c r="H764" s="11">
        <f>SUM(G$2:G764)</f>
        <v>1189.0335525179974</v>
      </c>
      <c r="I764" s="11">
        <v>0</v>
      </c>
      <c r="J764" s="19">
        <f t="shared" si="82"/>
        <v>5128.2516999999943</v>
      </c>
      <c r="K764" s="27">
        <v>2.4296999999999986</v>
      </c>
      <c r="L764" s="27">
        <f t="shared" si="83"/>
        <v>0.31149999999999967</v>
      </c>
      <c r="M764" s="19">
        <f t="shared" si="78"/>
        <v>1.026717942898711</v>
      </c>
      <c r="N764" s="28">
        <v>1.9691666670000001</v>
      </c>
      <c r="O764" s="19">
        <f>SUM(N$2:N764)</f>
        <v>1225.2292130010005</v>
      </c>
      <c r="P764" s="28">
        <v>3</v>
      </c>
    </row>
    <row r="765" spans="1:16">
      <c r="A765">
        <v>763</v>
      </c>
      <c r="B765">
        <f t="shared" si="79"/>
        <v>12.716666666666667</v>
      </c>
      <c r="C765">
        <f t="shared" si="80"/>
        <v>3618.9066999999973</v>
      </c>
      <c r="D765" s="12">
        <v>6.3101000000000003</v>
      </c>
      <c r="E765" s="9">
        <f t="shared" si="81"/>
        <v>-1.3600000000000279E-2</v>
      </c>
      <c r="F765">
        <f t="shared" si="77"/>
        <v>0.71946425959913796</v>
      </c>
      <c r="G765" s="11">
        <v>0.98027799999999998</v>
      </c>
      <c r="H765" s="11">
        <f>SUM(G$2:G765)</f>
        <v>1190.0138305179973</v>
      </c>
      <c r="I765" s="11">
        <v>0</v>
      </c>
      <c r="J765" s="19">
        <f t="shared" si="82"/>
        <v>5130.9928999999947</v>
      </c>
      <c r="K765" s="27">
        <v>2.7411999999999983</v>
      </c>
      <c r="L765" s="27">
        <f t="shared" si="83"/>
        <v>-0.31149999999999967</v>
      </c>
      <c r="M765" s="19">
        <f t="shared" si="78"/>
        <v>-0.54679273127351147</v>
      </c>
      <c r="N765" s="28">
        <v>0.98027799999999998</v>
      </c>
      <c r="O765" s="19">
        <f>SUM(N$2:N765)</f>
        <v>1226.2094910010005</v>
      </c>
      <c r="P765" s="28">
        <v>0</v>
      </c>
    </row>
    <row r="766" spans="1:16">
      <c r="A766">
        <v>764</v>
      </c>
      <c r="B766">
        <f t="shared" si="79"/>
        <v>12.733333333333333</v>
      </c>
      <c r="C766">
        <f t="shared" si="80"/>
        <v>3625.2031999999972</v>
      </c>
      <c r="D766" s="12">
        <v>6.2965</v>
      </c>
      <c r="E766" s="9">
        <f t="shared" si="81"/>
        <v>-0.27979999999999983</v>
      </c>
      <c r="F766">
        <f t="shared" si="77"/>
        <v>-0.95869014965138855</v>
      </c>
      <c r="G766" s="11">
        <v>0.98027799999999998</v>
      </c>
      <c r="H766" s="11">
        <f>SUM(G$2:G766)</f>
        <v>1190.9941085179973</v>
      </c>
      <c r="I766" s="11">
        <v>0</v>
      </c>
      <c r="J766" s="19">
        <f t="shared" si="82"/>
        <v>5133.4225999999944</v>
      </c>
      <c r="K766" s="27">
        <v>2.4296999999999986</v>
      </c>
      <c r="L766" s="27">
        <f t="shared" si="83"/>
        <v>0</v>
      </c>
      <c r="M766" s="19">
        <f t="shared" si="78"/>
        <v>0.26986639289871217</v>
      </c>
      <c r="N766" s="28">
        <v>1.9691666670000001</v>
      </c>
      <c r="O766" s="19">
        <f>SUM(N$2:N766)</f>
        <v>1228.1786576680006</v>
      </c>
      <c r="P766" s="28">
        <v>3</v>
      </c>
    </row>
    <row r="767" spans="1:16">
      <c r="A767">
        <v>765</v>
      </c>
      <c r="B767">
        <f t="shared" si="79"/>
        <v>12.75</v>
      </c>
      <c r="C767">
        <f t="shared" si="80"/>
        <v>3631.2198999999973</v>
      </c>
      <c r="D767" s="12">
        <v>6.0167000000000002</v>
      </c>
      <c r="E767" s="9">
        <f t="shared" si="81"/>
        <v>0.87159999999999993</v>
      </c>
      <c r="F767">
        <f t="shared" si="77"/>
        <v>6.0023570977240679</v>
      </c>
      <c r="G767" s="11">
        <v>3.4580555560000001</v>
      </c>
      <c r="H767" s="11">
        <f>SUM(G$2:G767)</f>
        <v>1194.4521640739974</v>
      </c>
      <c r="I767" s="11">
        <v>5</v>
      </c>
      <c r="J767" s="19">
        <f t="shared" si="82"/>
        <v>5135.8522999999941</v>
      </c>
      <c r="K767" s="27">
        <v>2.4296999999999986</v>
      </c>
      <c r="L767" s="27">
        <f t="shared" si="83"/>
        <v>0.18689999999999962</v>
      </c>
      <c r="M767" s="19">
        <f t="shared" si="78"/>
        <v>0.72397732289871108</v>
      </c>
      <c r="N767" s="28">
        <v>1.9691666670000001</v>
      </c>
      <c r="O767" s="19">
        <f>SUM(N$2:N767)</f>
        <v>1230.1478243350007</v>
      </c>
      <c r="P767" s="28">
        <v>3</v>
      </c>
    </row>
    <row r="768" spans="1:16">
      <c r="A768">
        <v>766</v>
      </c>
      <c r="B768">
        <f t="shared" si="79"/>
        <v>12.766666666666667</v>
      </c>
      <c r="C768">
        <f t="shared" si="80"/>
        <v>3638.1081999999974</v>
      </c>
      <c r="D768" s="12">
        <v>6.8883000000000001</v>
      </c>
      <c r="E768" s="9">
        <f t="shared" si="81"/>
        <v>-1.0598000000000001</v>
      </c>
      <c r="F768">
        <f t="shared" si="77"/>
        <v>-6.398250806322574</v>
      </c>
      <c r="G768" s="11">
        <v>0.98027799999999998</v>
      </c>
      <c r="H768" s="11">
        <f>SUM(G$2:G768)</f>
        <v>1195.4324420739974</v>
      </c>
      <c r="I768" s="11">
        <v>0</v>
      </c>
      <c r="J768" s="19">
        <f t="shared" si="82"/>
        <v>5138.4688999999944</v>
      </c>
      <c r="K768" s="27">
        <v>2.6165999999999983</v>
      </c>
      <c r="L768" s="27">
        <f t="shared" si="83"/>
        <v>-0.12460000000000004</v>
      </c>
      <c r="M768" s="19">
        <f t="shared" si="78"/>
        <v>-3.391908633678508E-2</v>
      </c>
      <c r="N768" s="28">
        <v>0.98027799999999998</v>
      </c>
      <c r="O768" s="19">
        <f>SUM(N$2:N768)</f>
        <v>1231.1281023350007</v>
      </c>
      <c r="P768" s="28">
        <v>0</v>
      </c>
    </row>
    <row r="769" spans="1:16">
      <c r="A769">
        <v>767</v>
      </c>
      <c r="B769">
        <f t="shared" si="79"/>
        <v>12.783333333333333</v>
      </c>
      <c r="C769">
        <f t="shared" si="80"/>
        <v>3643.9366999999975</v>
      </c>
      <c r="D769" s="12">
        <v>5.8285</v>
      </c>
      <c r="E769" s="9">
        <f t="shared" si="81"/>
        <v>0.66299999999999937</v>
      </c>
      <c r="F769">
        <f t="shared" si="77"/>
        <v>4.5929682436710229</v>
      </c>
      <c r="G769" s="11">
        <v>2.7366666670000002</v>
      </c>
      <c r="H769" s="11">
        <f>SUM(G$2:G769)</f>
        <v>1198.1691087409974</v>
      </c>
      <c r="I769" s="11">
        <v>4</v>
      </c>
      <c r="J769" s="19">
        <f t="shared" si="82"/>
        <v>5140.9608999999946</v>
      </c>
      <c r="K769" s="27">
        <v>2.4919999999999982</v>
      </c>
      <c r="L769" s="27">
        <f t="shared" si="83"/>
        <v>6.2300000000000022E-2</v>
      </c>
      <c r="M769" s="19">
        <f t="shared" si="78"/>
        <v>0.4325022891979638</v>
      </c>
      <c r="N769" s="28">
        <v>1.9691666670000001</v>
      </c>
      <c r="O769" s="19">
        <f>SUM(N$2:N769)</f>
        <v>1233.0972690020008</v>
      </c>
      <c r="P769" s="28">
        <v>3</v>
      </c>
    </row>
    <row r="770" spans="1:16">
      <c r="A770">
        <v>768</v>
      </c>
      <c r="B770">
        <f t="shared" si="79"/>
        <v>12.8</v>
      </c>
      <c r="C770">
        <f t="shared" si="80"/>
        <v>3650.4281999999976</v>
      </c>
      <c r="D770" s="12">
        <v>6.4914999999999994</v>
      </c>
      <c r="E770" s="9">
        <f t="shared" si="81"/>
        <v>-0.72739999999999938</v>
      </c>
      <c r="F770">
        <f t="shared" ref="F770:F833" si="84">(R$2*D770+R$3*D770^2+R$4*D770^3+R$5*D770*E770)/R$5</f>
        <v>-3.8868708339899847</v>
      </c>
      <c r="G770" s="11">
        <v>0.98027799999999998</v>
      </c>
      <c r="H770" s="11">
        <f>SUM(G$2:G770)</f>
        <v>1199.1493867409974</v>
      </c>
      <c r="I770" s="11">
        <v>0</v>
      </c>
      <c r="J770" s="19">
        <f t="shared" si="82"/>
        <v>5143.5151999999944</v>
      </c>
      <c r="K770" s="27">
        <v>2.5542999999999982</v>
      </c>
      <c r="L770" s="27">
        <f t="shared" si="83"/>
        <v>0.49840000000000018</v>
      </c>
      <c r="M770" s="19">
        <f t="shared" ref="M770:M833" si="85">(R$2*K770+R$3*K770^2+R$4*K770^3+R$5*K770*L770)/R$5</f>
        <v>1.5577279417140131</v>
      </c>
      <c r="N770" s="28">
        <v>1.9691666670000001</v>
      </c>
      <c r="O770" s="19">
        <f>SUM(N$2:N770)</f>
        <v>1235.0664356690008</v>
      </c>
      <c r="P770" s="28">
        <v>3</v>
      </c>
    </row>
    <row r="771" spans="1:16">
      <c r="A771">
        <v>769</v>
      </c>
      <c r="B771">
        <f t="shared" ref="B771:B834" si="86">A771/60</f>
        <v>12.816666666666666</v>
      </c>
      <c r="C771">
        <f t="shared" ref="C771:C834" si="87">C770+D771</f>
        <v>3656.1922999999974</v>
      </c>
      <c r="D771" s="12">
        <v>5.7641</v>
      </c>
      <c r="E771" s="9">
        <f t="shared" ref="E771:E834" si="88">D772-D771</f>
        <v>0.7477999999999998</v>
      </c>
      <c r="F771">
        <f t="shared" si="84"/>
        <v>5.0290797736665915</v>
      </c>
      <c r="G771" s="11">
        <v>2.7366666670000002</v>
      </c>
      <c r="H771" s="11">
        <f>SUM(G$2:G771)</f>
        <v>1201.8860534079975</v>
      </c>
      <c r="I771" s="11">
        <v>4</v>
      </c>
      <c r="J771" s="19">
        <f t="shared" ref="J771:J834" si="89">J770+K771</f>
        <v>5146.5678999999946</v>
      </c>
      <c r="K771" s="27">
        <v>3.0526999999999984</v>
      </c>
      <c r="L771" s="27">
        <f t="shared" ref="L771:L834" si="90">K772-K771</f>
        <v>-0.37380000000000013</v>
      </c>
      <c r="M771" s="19">
        <f t="shared" si="85"/>
        <v>-0.79598928839041927</v>
      </c>
      <c r="N771" s="28">
        <v>0.98027799999999998</v>
      </c>
      <c r="O771" s="19">
        <f>SUM(N$2:N771)</f>
        <v>1236.0467136690008</v>
      </c>
      <c r="P771" s="28">
        <v>0</v>
      </c>
    </row>
    <row r="772" spans="1:16">
      <c r="A772">
        <v>770</v>
      </c>
      <c r="B772">
        <f t="shared" si="86"/>
        <v>12.833333333333334</v>
      </c>
      <c r="C772">
        <f t="shared" si="87"/>
        <v>3662.7041999999974</v>
      </c>
      <c r="D772" s="12">
        <v>6.5118999999999998</v>
      </c>
      <c r="E772" s="9">
        <f t="shared" si="88"/>
        <v>8.4800000000000431E-2</v>
      </c>
      <c r="F772">
        <f t="shared" si="84"/>
        <v>1.3906347318265788</v>
      </c>
      <c r="G772" s="11">
        <v>1.9691666670000001</v>
      </c>
      <c r="H772" s="11">
        <f>SUM(G$2:G772)</f>
        <v>1203.8552200749975</v>
      </c>
      <c r="I772" s="11">
        <v>3</v>
      </c>
      <c r="J772" s="19">
        <f t="shared" si="89"/>
        <v>5149.2467999999944</v>
      </c>
      <c r="K772" s="27">
        <v>2.6788999999999983</v>
      </c>
      <c r="L772" s="27">
        <f t="shared" si="90"/>
        <v>-0.37380000000000013</v>
      </c>
      <c r="M772" s="19">
        <f t="shared" si="85"/>
        <v>-0.70178829173807822</v>
      </c>
      <c r="N772" s="28">
        <v>0.98027799999999998</v>
      </c>
      <c r="O772" s="19">
        <f>SUM(N$2:N772)</f>
        <v>1237.0269916690008</v>
      </c>
      <c r="P772" s="28">
        <v>0</v>
      </c>
    </row>
    <row r="773" spans="1:16">
      <c r="A773">
        <v>771</v>
      </c>
      <c r="B773">
        <f t="shared" si="86"/>
        <v>12.85</v>
      </c>
      <c r="C773">
        <f t="shared" si="87"/>
        <v>3669.3008999999975</v>
      </c>
      <c r="D773" s="12">
        <v>6.5967000000000002</v>
      </c>
      <c r="E773" s="9">
        <f t="shared" si="88"/>
        <v>-4.5799999999999841E-2</v>
      </c>
      <c r="F773">
        <f t="shared" si="84"/>
        <v>0.55041454073365514</v>
      </c>
      <c r="G773" s="11">
        <v>0.98027799999999998</v>
      </c>
      <c r="H773" s="11">
        <f>SUM(G$2:G773)</f>
        <v>1204.8354980749975</v>
      </c>
      <c r="I773" s="11">
        <v>0</v>
      </c>
      <c r="J773" s="19">
        <f t="shared" si="89"/>
        <v>5151.551899999994</v>
      </c>
      <c r="K773" s="27">
        <v>2.3050999999999982</v>
      </c>
      <c r="L773" s="27">
        <f t="shared" si="90"/>
        <v>0.24920000000000053</v>
      </c>
      <c r="M773" s="19">
        <f t="shared" si="85"/>
        <v>0.82961629608518872</v>
      </c>
      <c r="N773" s="28">
        <v>1.9691666670000001</v>
      </c>
      <c r="O773" s="19">
        <f>SUM(N$2:N773)</f>
        <v>1238.9961583360009</v>
      </c>
      <c r="P773" s="28">
        <v>3</v>
      </c>
    </row>
    <row r="774" spans="1:16">
      <c r="A774">
        <v>772</v>
      </c>
      <c r="B774">
        <f t="shared" si="86"/>
        <v>12.866666666666667</v>
      </c>
      <c r="C774">
        <f t="shared" si="87"/>
        <v>3675.8517999999976</v>
      </c>
      <c r="D774" s="12">
        <v>6.5509000000000004</v>
      </c>
      <c r="E774" s="9">
        <f t="shared" si="88"/>
        <v>-0.62400000000000055</v>
      </c>
      <c r="F774">
        <f t="shared" si="84"/>
        <v>-3.2428572507434139</v>
      </c>
      <c r="G774" s="11">
        <v>0.98027799999999998</v>
      </c>
      <c r="H774" s="11">
        <f>SUM(G$2:G774)</f>
        <v>1205.8157760749975</v>
      </c>
      <c r="I774" s="11">
        <v>0</v>
      </c>
      <c r="J774" s="19">
        <f t="shared" si="89"/>
        <v>5154.1061999999938</v>
      </c>
      <c r="K774" s="27">
        <v>2.5542999999999987</v>
      </c>
      <c r="L774" s="27">
        <f t="shared" si="90"/>
        <v>-0.18690000000000007</v>
      </c>
      <c r="M774" s="19">
        <f t="shared" si="85"/>
        <v>-0.19273384828598644</v>
      </c>
      <c r="N774" s="28">
        <v>0.98027799999999998</v>
      </c>
      <c r="O774" s="19">
        <f>SUM(N$2:N774)</f>
        <v>1239.9764363360009</v>
      </c>
      <c r="P774" s="28">
        <v>0</v>
      </c>
    </row>
    <row r="775" spans="1:16">
      <c r="A775">
        <v>773</v>
      </c>
      <c r="B775">
        <f t="shared" si="86"/>
        <v>12.883333333333333</v>
      </c>
      <c r="C775">
        <f t="shared" si="87"/>
        <v>3681.7786999999976</v>
      </c>
      <c r="D775" s="12">
        <v>5.9268999999999998</v>
      </c>
      <c r="E775" s="9">
        <f t="shared" si="88"/>
        <v>0.66300000000000026</v>
      </c>
      <c r="F775">
        <f t="shared" si="84"/>
        <v>4.673582166754561</v>
      </c>
      <c r="G775" s="11">
        <v>2.7366666670000002</v>
      </c>
      <c r="H775" s="11">
        <f>SUM(G$2:G775)</f>
        <v>1208.5524427419975</v>
      </c>
      <c r="I775" s="11">
        <v>4</v>
      </c>
      <c r="J775" s="19">
        <f t="shared" si="89"/>
        <v>5156.4735999999939</v>
      </c>
      <c r="K775" s="27">
        <v>2.3673999999999986</v>
      </c>
      <c r="L775" s="27">
        <f t="shared" si="90"/>
        <v>0</v>
      </c>
      <c r="M775" s="19">
        <f t="shared" si="85"/>
        <v>0.2625114495999048</v>
      </c>
      <c r="N775" s="28">
        <v>1.9691666670000001</v>
      </c>
      <c r="O775" s="19">
        <f>SUM(N$2:N775)</f>
        <v>1241.945603003001</v>
      </c>
      <c r="P775" s="28">
        <v>3</v>
      </c>
    </row>
    <row r="776" spans="1:16">
      <c r="A776">
        <v>774</v>
      </c>
      <c r="B776">
        <f t="shared" si="86"/>
        <v>12.9</v>
      </c>
      <c r="C776">
        <f t="shared" si="87"/>
        <v>3688.3685999999975</v>
      </c>
      <c r="D776" s="12">
        <v>6.5899000000000001</v>
      </c>
      <c r="E776" s="9">
        <f t="shared" si="88"/>
        <v>-0.20179999999999954</v>
      </c>
      <c r="F776">
        <f t="shared" si="84"/>
        <v>-0.47843470394036985</v>
      </c>
      <c r="G776" s="11">
        <v>0.98027799999999998</v>
      </c>
      <c r="H776" s="11">
        <f>SUM(G$2:G776)</f>
        <v>1209.5327207419975</v>
      </c>
      <c r="I776" s="11">
        <v>0</v>
      </c>
      <c r="J776" s="19">
        <f t="shared" si="89"/>
        <v>5158.840999999994</v>
      </c>
      <c r="K776" s="27">
        <v>2.3673999999999986</v>
      </c>
      <c r="L776" s="27">
        <f t="shared" si="90"/>
        <v>0.18690000000000007</v>
      </c>
      <c r="M776" s="19">
        <f t="shared" si="85"/>
        <v>0.7049785095999046</v>
      </c>
      <c r="N776" s="28">
        <v>1.9691666670000001</v>
      </c>
      <c r="O776" s="19">
        <f>SUM(N$2:N776)</f>
        <v>1243.9147696700011</v>
      </c>
      <c r="P776" s="28">
        <v>3</v>
      </c>
    </row>
    <row r="777" spans="1:16">
      <c r="A777">
        <v>775</v>
      </c>
      <c r="B777">
        <f t="shared" si="86"/>
        <v>12.916666666666666</v>
      </c>
      <c r="C777">
        <f t="shared" si="87"/>
        <v>3694.7566999999976</v>
      </c>
      <c r="D777" s="12">
        <v>6.3881000000000006</v>
      </c>
      <c r="E777" s="9">
        <f t="shared" si="88"/>
        <v>-0.52060000000000084</v>
      </c>
      <c r="F777">
        <f t="shared" si="84"/>
        <v>-2.5076272355362041</v>
      </c>
      <c r="G777" s="11">
        <v>0.98027799999999998</v>
      </c>
      <c r="H777" s="11">
        <f>SUM(G$2:G777)</f>
        <v>1210.5129987419975</v>
      </c>
      <c r="I777" s="11">
        <v>0</v>
      </c>
      <c r="J777" s="19">
        <f t="shared" si="89"/>
        <v>5161.3952999999938</v>
      </c>
      <c r="K777" s="27">
        <v>2.5542999999999987</v>
      </c>
      <c r="L777" s="27">
        <f t="shared" si="90"/>
        <v>-0.37380000000000013</v>
      </c>
      <c r="M777" s="19">
        <f t="shared" si="85"/>
        <v>-0.67013251828598641</v>
      </c>
      <c r="N777" s="28">
        <v>0.98027799999999998</v>
      </c>
      <c r="O777" s="19">
        <f>SUM(N$2:N777)</f>
        <v>1244.8950476700011</v>
      </c>
      <c r="P777" s="28">
        <v>0</v>
      </c>
    </row>
    <row r="778" spans="1:16">
      <c r="A778">
        <v>776</v>
      </c>
      <c r="B778">
        <f t="shared" si="86"/>
        <v>12.933333333333334</v>
      </c>
      <c r="C778">
        <f t="shared" si="87"/>
        <v>3700.6241999999975</v>
      </c>
      <c r="D778" s="12">
        <v>5.8674999999999997</v>
      </c>
      <c r="E778" s="9">
        <f t="shared" si="88"/>
        <v>0.11699999999999999</v>
      </c>
      <c r="F778">
        <f t="shared" si="84"/>
        <v>1.4212471507656121</v>
      </c>
      <c r="G778" s="11">
        <v>1.9691666670000001</v>
      </c>
      <c r="H778" s="11">
        <f>SUM(G$2:G778)</f>
        <v>1212.4821654089976</v>
      </c>
      <c r="I778" s="11">
        <v>3</v>
      </c>
      <c r="J778" s="19">
        <f t="shared" si="89"/>
        <v>5163.5757999999942</v>
      </c>
      <c r="K778" s="27">
        <v>2.1804999999999986</v>
      </c>
      <c r="L778" s="27">
        <f t="shared" si="90"/>
        <v>0</v>
      </c>
      <c r="M778" s="19">
        <f t="shared" si="85"/>
        <v>0.24061790554261139</v>
      </c>
      <c r="N778" s="28">
        <v>1.9691666670000001</v>
      </c>
      <c r="O778" s="19">
        <f>SUM(N$2:N778)</f>
        <v>1246.8642143370012</v>
      </c>
      <c r="P778" s="28">
        <v>3</v>
      </c>
    </row>
    <row r="779" spans="1:16">
      <c r="A779">
        <v>777</v>
      </c>
      <c r="B779">
        <f t="shared" si="86"/>
        <v>12.95</v>
      </c>
      <c r="C779">
        <f t="shared" si="87"/>
        <v>3706.6086999999975</v>
      </c>
      <c r="D779" s="12">
        <v>5.9844999999999997</v>
      </c>
      <c r="E779" s="9">
        <f t="shared" si="88"/>
        <v>0.17460000000000075</v>
      </c>
      <c r="F779">
        <f t="shared" si="84"/>
        <v>1.798006259158097</v>
      </c>
      <c r="G779" s="11">
        <v>1.9691666670000001</v>
      </c>
      <c r="H779" s="11">
        <f>SUM(G$2:G779)</f>
        <v>1214.4513320759977</v>
      </c>
      <c r="I779" s="11">
        <v>3</v>
      </c>
      <c r="J779" s="19">
        <f t="shared" si="89"/>
        <v>5165.7562999999946</v>
      </c>
      <c r="K779" s="27">
        <v>2.1804999999999986</v>
      </c>
      <c r="L779" s="27">
        <f t="shared" si="90"/>
        <v>-0.24920000000000009</v>
      </c>
      <c r="M779" s="19">
        <f t="shared" si="85"/>
        <v>-0.30276269445738846</v>
      </c>
      <c r="N779" s="28">
        <v>0.98027799999999998</v>
      </c>
      <c r="O779" s="19">
        <f>SUM(N$2:N779)</f>
        <v>1247.8444923370012</v>
      </c>
      <c r="P779" s="28">
        <v>0</v>
      </c>
    </row>
    <row r="780" spans="1:16">
      <c r="A780">
        <v>778</v>
      </c>
      <c r="B780">
        <f t="shared" si="86"/>
        <v>12.966666666666667</v>
      </c>
      <c r="C780">
        <f t="shared" si="87"/>
        <v>3712.7677999999974</v>
      </c>
      <c r="D780" s="12">
        <v>6.1591000000000005</v>
      </c>
      <c r="E780" s="9">
        <f t="shared" si="88"/>
        <v>5.2599999999999092E-2</v>
      </c>
      <c r="F780">
        <f t="shared" si="84"/>
        <v>1.1048586663431856</v>
      </c>
      <c r="G780" s="11">
        <v>1.9691666670000001</v>
      </c>
      <c r="H780" s="11">
        <f>SUM(G$2:G780)</f>
        <v>1216.4204987429978</v>
      </c>
      <c r="I780" s="11">
        <v>3</v>
      </c>
      <c r="J780" s="19">
        <f t="shared" si="89"/>
        <v>5167.6875999999947</v>
      </c>
      <c r="K780" s="27">
        <v>1.9312999999999985</v>
      </c>
      <c r="L780" s="27">
        <f t="shared" si="90"/>
        <v>-0.37379999999999991</v>
      </c>
      <c r="M780" s="19">
        <f t="shared" si="85"/>
        <v>-0.51011179965301601</v>
      </c>
      <c r="N780" s="28">
        <v>0.98027799999999998</v>
      </c>
      <c r="O780" s="19">
        <f>SUM(N$2:N780)</f>
        <v>1248.8247703370012</v>
      </c>
      <c r="P780" s="28">
        <v>0</v>
      </c>
    </row>
    <row r="781" spans="1:16">
      <c r="A781">
        <v>779</v>
      </c>
      <c r="B781">
        <f t="shared" si="86"/>
        <v>12.983333333333333</v>
      </c>
      <c r="C781">
        <f t="shared" si="87"/>
        <v>3718.9794999999972</v>
      </c>
      <c r="D781" s="12">
        <v>6.2116999999999996</v>
      </c>
      <c r="E781" s="9">
        <f t="shared" si="88"/>
        <v>0.68840000000000057</v>
      </c>
      <c r="F781">
        <f t="shared" si="84"/>
        <v>5.0654817577772819</v>
      </c>
      <c r="G781" s="11">
        <v>2.7366666670000002</v>
      </c>
      <c r="H781" s="11">
        <f>SUM(G$2:G781)</f>
        <v>1219.1571654099978</v>
      </c>
      <c r="I781" s="11">
        <v>4</v>
      </c>
      <c r="J781" s="19">
        <f t="shared" si="89"/>
        <v>5169.2450999999946</v>
      </c>
      <c r="K781" s="27">
        <v>1.5574999999999986</v>
      </c>
      <c r="L781" s="27">
        <f t="shared" si="90"/>
        <v>-0.31150000000000011</v>
      </c>
      <c r="M781" s="19">
        <f t="shared" si="85"/>
        <v>-0.31581280368508913</v>
      </c>
      <c r="N781" s="28">
        <v>0.98027799999999998</v>
      </c>
      <c r="O781" s="19">
        <f>SUM(N$2:N781)</f>
        <v>1249.8050483370012</v>
      </c>
      <c r="P781" s="28">
        <v>0</v>
      </c>
    </row>
    <row r="782" spans="1:16">
      <c r="A782">
        <v>780</v>
      </c>
      <c r="B782">
        <f t="shared" si="86"/>
        <v>13</v>
      </c>
      <c r="C782">
        <f t="shared" si="87"/>
        <v>3725.879599999997</v>
      </c>
      <c r="D782" s="12">
        <v>6.9001000000000001</v>
      </c>
      <c r="E782" s="9">
        <f t="shared" si="88"/>
        <v>-0.29160000000000075</v>
      </c>
      <c r="F782">
        <f t="shared" si="84"/>
        <v>-1.1080703756269232</v>
      </c>
      <c r="G782" s="11">
        <v>0.98027799999999998</v>
      </c>
      <c r="H782" s="11">
        <f>SUM(G$2:G782)</f>
        <v>1220.1374434099978</v>
      </c>
      <c r="I782" s="11">
        <v>0</v>
      </c>
      <c r="J782" s="19">
        <f t="shared" si="89"/>
        <v>5170.4910999999947</v>
      </c>
      <c r="K782" s="27">
        <v>1.2459999999999984</v>
      </c>
      <c r="L782" s="27">
        <f t="shared" si="90"/>
        <v>-0.24920000000000009</v>
      </c>
      <c r="M782" s="19">
        <f t="shared" si="85"/>
        <v>-0.17591223334585956</v>
      </c>
      <c r="N782" s="28">
        <v>0.98027799999999998</v>
      </c>
      <c r="O782" s="19">
        <f>SUM(N$2:N782)</f>
        <v>1250.7853263370012</v>
      </c>
      <c r="P782" s="28">
        <v>0</v>
      </c>
    </row>
    <row r="783" spans="1:16">
      <c r="A783">
        <v>781</v>
      </c>
      <c r="B783">
        <f t="shared" si="86"/>
        <v>13.016666666666667</v>
      </c>
      <c r="C783">
        <f t="shared" si="87"/>
        <v>3732.4880999999968</v>
      </c>
      <c r="D783" s="12">
        <v>6.6084999999999994</v>
      </c>
      <c r="E783" s="9">
        <f t="shared" si="88"/>
        <v>8.4800000000001319E-2</v>
      </c>
      <c r="F783">
        <f t="shared" si="84"/>
        <v>1.4149177329708997</v>
      </c>
      <c r="G783" s="11">
        <v>1.9691666670000001</v>
      </c>
      <c r="H783" s="11">
        <f>SUM(G$2:G783)</f>
        <v>1222.1066100769979</v>
      </c>
      <c r="I783" s="11">
        <v>3</v>
      </c>
      <c r="J783" s="19">
        <f t="shared" si="89"/>
        <v>5171.4878999999946</v>
      </c>
      <c r="K783" s="27">
        <v>0.99679999999999835</v>
      </c>
      <c r="L783" s="27">
        <f t="shared" si="90"/>
        <v>0</v>
      </c>
      <c r="M783" s="19">
        <f t="shared" si="85"/>
        <v>0.10715097623868169</v>
      </c>
      <c r="N783" s="28">
        <v>1.9691666670000001</v>
      </c>
      <c r="O783" s="19">
        <f>SUM(N$2:N783)</f>
        <v>1252.7544930040012</v>
      </c>
      <c r="P783" s="28">
        <v>3</v>
      </c>
    </row>
    <row r="784" spans="1:16">
      <c r="A784">
        <v>782</v>
      </c>
      <c r="B784">
        <f t="shared" si="86"/>
        <v>13.033333333333333</v>
      </c>
      <c r="C784">
        <f t="shared" si="87"/>
        <v>3739.1813999999968</v>
      </c>
      <c r="D784" s="12">
        <v>6.6933000000000007</v>
      </c>
      <c r="E784" s="9">
        <f t="shared" si="88"/>
        <v>5.7599999999998985E-2</v>
      </c>
      <c r="F784">
        <f t="shared" si="84"/>
        <v>1.2542990636834184</v>
      </c>
      <c r="G784" s="11">
        <v>1.9691666670000001</v>
      </c>
      <c r="H784" s="11">
        <f>SUM(G$2:G784)</f>
        <v>1224.0757767439979</v>
      </c>
      <c r="I784" s="11">
        <v>3</v>
      </c>
      <c r="J784" s="19">
        <f t="shared" si="89"/>
        <v>5172.4846999999945</v>
      </c>
      <c r="K784" s="27">
        <v>0.99679999999999835</v>
      </c>
      <c r="L784" s="27">
        <f t="shared" si="90"/>
        <v>0.37380000000000013</v>
      </c>
      <c r="M784" s="19">
        <f t="shared" si="85"/>
        <v>0.47975481623868116</v>
      </c>
      <c r="N784" s="28">
        <v>1.9691666670000001</v>
      </c>
      <c r="O784" s="19">
        <f>SUM(N$2:N784)</f>
        <v>1254.7236596710013</v>
      </c>
      <c r="P784" s="28">
        <v>3</v>
      </c>
    </row>
    <row r="785" spans="1:16">
      <c r="A785">
        <v>783</v>
      </c>
      <c r="B785">
        <f t="shared" si="86"/>
        <v>13.05</v>
      </c>
      <c r="C785">
        <f t="shared" si="87"/>
        <v>3745.9322999999968</v>
      </c>
      <c r="D785" s="12">
        <v>6.7508999999999997</v>
      </c>
      <c r="E785" s="9">
        <f t="shared" si="88"/>
        <v>-0.51379999999999981</v>
      </c>
      <c r="F785">
        <f t="shared" si="84"/>
        <v>-2.5901036311811336</v>
      </c>
      <c r="G785" s="11">
        <v>0.98027799999999998</v>
      </c>
      <c r="H785" s="11">
        <f>SUM(G$2:G785)</f>
        <v>1225.0560547439979</v>
      </c>
      <c r="I785" s="11">
        <v>0</v>
      </c>
      <c r="J785" s="19">
        <f t="shared" si="89"/>
        <v>5173.8552999999947</v>
      </c>
      <c r="K785" s="27">
        <v>1.3705999999999985</v>
      </c>
      <c r="L785" s="27">
        <f t="shared" si="90"/>
        <v>-0.18690000000000007</v>
      </c>
      <c r="M785" s="19">
        <f t="shared" si="85"/>
        <v>-0.10773507966519986</v>
      </c>
      <c r="N785" s="28">
        <v>0.98027799999999998</v>
      </c>
      <c r="O785" s="19">
        <f>SUM(N$2:N785)</f>
        <v>1255.7039376710013</v>
      </c>
      <c r="P785" s="28">
        <v>0</v>
      </c>
    </row>
    <row r="786" spans="1:16">
      <c r="A786">
        <v>784</v>
      </c>
      <c r="B786">
        <f t="shared" si="86"/>
        <v>13.066666666666666</v>
      </c>
      <c r="C786">
        <f t="shared" si="87"/>
        <v>3752.1693999999966</v>
      </c>
      <c r="D786" s="12">
        <v>6.2370999999999999</v>
      </c>
      <c r="E786" s="9">
        <f t="shared" si="88"/>
        <v>0.63079999999999981</v>
      </c>
      <c r="F786">
        <f t="shared" si="84"/>
        <v>4.7278091443803048</v>
      </c>
      <c r="G786" s="11">
        <v>2.7366666670000002</v>
      </c>
      <c r="H786" s="11">
        <f>SUM(G$2:G786)</f>
        <v>1227.792721410998</v>
      </c>
      <c r="I786" s="11">
        <v>4</v>
      </c>
      <c r="J786" s="19">
        <f t="shared" si="89"/>
        <v>5175.0389999999943</v>
      </c>
      <c r="K786" s="27">
        <v>1.1836999999999984</v>
      </c>
      <c r="L786" s="27">
        <f t="shared" si="90"/>
        <v>0</v>
      </c>
      <c r="M786" s="19">
        <f t="shared" si="85"/>
        <v>0.12770191925657345</v>
      </c>
      <c r="N786" s="28">
        <v>1.9691666670000001</v>
      </c>
      <c r="O786" s="19">
        <f>SUM(N$2:N786)</f>
        <v>1257.6731043380014</v>
      </c>
      <c r="P786" s="28">
        <v>3</v>
      </c>
    </row>
    <row r="787" spans="1:16">
      <c r="A787">
        <v>785</v>
      </c>
      <c r="B787">
        <f t="shared" si="86"/>
        <v>13.083333333333334</v>
      </c>
      <c r="C787">
        <f t="shared" si="87"/>
        <v>3759.0372999999968</v>
      </c>
      <c r="D787" s="12">
        <v>6.8678999999999997</v>
      </c>
      <c r="E787" s="9">
        <f t="shared" si="88"/>
        <v>-0.77320000000000011</v>
      </c>
      <c r="F787">
        <f t="shared" si="84"/>
        <v>-4.4117935340425971</v>
      </c>
      <c r="G787" s="11">
        <v>0.98027799999999998</v>
      </c>
      <c r="H787" s="11">
        <f>SUM(G$2:G787)</f>
        <v>1228.772999410998</v>
      </c>
      <c r="I787" s="11">
        <v>0</v>
      </c>
      <c r="J787" s="19">
        <f t="shared" si="89"/>
        <v>5176.2226999999939</v>
      </c>
      <c r="K787" s="27">
        <v>1.1836999999999984</v>
      </c>
      <c r="L787" s="27">
        <f t="shared" si="90"/>
        <v>0.31150000000000011</v>
      </c>
      <c r="M787" s="19">
        <f t="shared" si="85"/>
        <v>0.49642446925657308</v>
      </c>
      <c r="N787" s="28">
        <v>1.9691666670000001</v>
      </c>
      <c r="O787" s="19">
        <f>SUM(N$2:N787)</f>
        <v>1259.6422710050015</v>
      </c>
      <c r="P787" s="28">
        <v>3</v>
      </c>
    </row>
    <row r="788" spans="1:16">
      <c r="A788">
        <v>786</v>
      </c>
      <c r="B788">
        <f t="shared" si="86"/>
        <v>13.1</v>
      </c>
      <c r="C788">
        <f t="shared" si="87"/>
        <v>3765.1319999999969</v>
      </c>
      <c r="D788" s="12">
        <v>6.0946999999999996</v>
      </c>
      <c r="E788" s="9">
        <f t="shared" si="88"/>
        <v>0.60540000000000038</v>
      </c>
      <c r="F788">
        <f t="shared" si="84"/>
        <v>4.4603231509878283</v>
      </c>
      <c r="G788" s="11">
        <v>2.7366666670000002</v>
      </c>
      <c r="H788" s="11">
        <f>SUM(G$2:G788)</f>
        <v>1231.509666077998</v>
      </c>
      <c r="I788" s="11">
        <v>4</v>
      </c>
      <c r="J788" s="19">
        <f t="shared" si="89"/>
        <v>5177.7178999999942</v>
      </c>
      <c r="K788" s="27">
        <v>1.4951999999999985</v>
      </c>
      <c r="L788" s="27">
        <f t="shared" si="90"/>
        <v>0.12460000000000027</v>
      </c>
      <c r="M788" s="19">
        <f t="shared" si="85"/>
        <v>0.34865562730518623</v>
      </c>
      <c r="N788" s="28">
        <v>1.9691666670000001</v>
      </c>
      <c r="O788" s="19">
        <f>SUM(N$2:N788)</f>
        <v>1261.6114376720016</v>
      </c>
      <c r="P788" s="28">
        <v>3</v>
      </c>
    </row>
    <row r="789" spans="1:16">
      <c r="A789">
        <v>787</v>
      </c>
      <c r="B789">
        <f t="shared" si="86"/>
        <v>13.116666666666667</v>
      </c>
      <c r="C789">
        <f t="shared" si="87"/>
        <v>3771.8320999999969</v>
      </c>
      <c r="D789" s="12">
        <v>6.7000999999999999</v>
      </c>
      <c r="E789" s="9">
        <f t="shared" si="88"/>
        <v>0.36960000000000015</v>
      </c>
      <c r="F789">
        <f t="shared" si="84"/>
        <v>3.3462694687513421</v>
      </c>
      <c r="G789" s="11">
        <v>2.7366666670000002</v>
      </c>
      <c r="H789" s="11">
        <f>SUM(G$2:G789)</f>
        <v>1234.246332744998</v>
      </c>
      <c r="I789" s="11">
        <v>4</v>
      </c>
      <c r="J789" s="19">
        <f t="shared" si="89"/>
        <v>5179.3376999999946</v>
      </c>
      <c r="K789" s="27">
        <v>1.6197999999999988</v>
      </c>
      <c r="L789" s="27">
        <f t="shared" si="90"/>
        <v>0.24920000000000009</v>
      </c>
      <c r="M789" s="19">
        <f t="shared" si="85"/>
        <v>0.58001993329612778</v>
      </c>
      <c r="N789" s="28">
        <v>1.9691666670000001</v>
      </c>
      <c r="O789" s="19">
        <f>SUM(N$2:N789)</f>
        <v>1263.5806043390016</v>
      </c>
      <c r="P789" s="28">
        <v>3</v>
      </c>
    </row>
    <row r="790" spans="1:16">
      <c r="A790">
        <v>788</v>
      </c>
      <c r="B790">
        <f t="shared" si="86"/>
        <v>13.133333333333333</v>
      </c>
      <c r="C790">
        <f t="shared" si="87"/>
        <v>3778.9017999999969</v>
      </c>
      <c r="D790" s="12">
        <v>7.0697000000000001</v>
      </c>
      <c r="E790" s="9">
        <f t="shared" si="88"/>
        <v>-0.87159999999999993</v>
      </c>
      <c r="F790">
        <f t="shared" si="84"/>
        <v>-5.2285301821820651</v>
      </c>
      <c r="G790" s="11">
        <v>0.98027799999999998</v>
      </c>
      <c r="H790" s="11">
        <f>SUM(G$2:G790)</f>
        <v>1235.226610744998</v>
      </c>
      <c r="I790" s="11">
        <v>0</v>
      </c>
      <c r="J790" s="19">
        <f t="shared" si="89"/>
        <v>5181.2066999999943</v>
      </c>
      <c r="K790" s="27">
        <v>1.8689999999999989</v>
      </c>
      <c r="L790" s="27">
        <f t="shared" si="90"/>
        <v>0.18690000000000007</v>
      </c>
      <c r="M790" s="19">
        <f t="shared" si="85"/>
        <v>0.5539867252629973</v>
      </c>
      <c r="N790" s="28">
        <v>1.9691666670000001</v>
      </c>
      <c r="O790" s="19">
        <f>SUM(N$2:N790)</f>
        <v>1265.5497710060017</v>
      </c>
      <c r="P790" s="28">
        <v>3</v>
      </c>
    </row>
    <row r="791" spans="1:16">
      <c r="A791">
        <v>789</v>
      </c>
      <c r="B791">
        <f t="shared" si="86"/>
        <v>13.15</v>
      </c>
      <c r="C791">
        <f t="shared" si="87"/>
        <v>3785.099899999997</v>
      </c>
      <c r="D791" s="12">
        <v>6.1981000000000002</v>
      </c>
      <c r="E791" s="9">
        <f t="shared" si="88"/>
        <v>1.1242000000000001</v>
      </c>
      <c r="F791">
        <f t="shared" si="84"/>
        <v>7.7550607768486559</v>
      </c>
      <c r="G791" s="11">
        <v>3.4580555560000001</v>
      </c>
      <c r="H791" s="11">
        <f>SUM(G$2:G791)</f>
        <v>1238.6846663009981</v>
      </c>
      <c r="I791" s="11">
        <v>5</v>
      </c>
      <c r="J791" s="19">
        <f t="shared" si="89"/>
        <v>5183.2625999999946</v>
      </c>
      <c r="K791" s="27">
        <v>2.055899999999999</v>
      </c>
      <c r="L791" s="27">
        <f t="shared" si="90"/>
        <v>0.18690000000000007</v>
      </c>
      <c r="M791" s="19">
        <f t="shared" si="85"/>
        <v>0.61040782554015305</v>
      </c>
      <c r="N791" s="28">
        <v>1.9691666670000001</v>
      </c>
      <c r="O791" s="19">
        <f>SUM(N$2:N791)</f>
        <v>1267.5189376730018</v>
      </c>
      <c r="P791" s="28">
        <v>3</v>
      </c>
    </row>
    <row r="792" spans="1:16">
      <c r="A792">
        <v>790</v>
      </c>
      <c r="B792">
        <f t="shared" si="86"/>
        <v>13.166666666666666</v>
      </c>
      <c r="C792">
        <f t="shared" si="87"/>
        <v>3792.4221999999968</v>
      </c>
      <c r="D792" s="12">
        <v>7.3223000000000003</v>
      </c>
      <c r="E792" s="9">
        <f t="shared" si="88"/>
        <v>-1.2734000000000005</v>
      </c>
      <c r="F792">
        <f t="shared" si="84"/>
        <v>-8.3460757450273331</v>
      </c>
      <c r="G792" s="11">
        <v>0.98027799999999998</v>
      </c>
      <c r="H792" s="11">
        <f>SUM(G$2:G792)</f>
        <v>1239.6649443009981</v>
      </c>
      <c r="I792" s="11">
        <v>0</v>
      </c>
      <c r="J792" s="19">
        <f t="shared" si="89"/>
        <v>5185.5053999999946</v>
      </c>
      <c r="K792" s="27">
        <v>2.242799999999999</v>
      </c>
      <c r="L792" s="27">
        <f t="shared" si="90"/>
        <v>-6.2300000000000022E-2</v>
      </c>
      <c r="M792" s="19">
        <f t="shared" si="85"/>
        <v>0.1081612491382082</v>
      </c>
      <c r="N792" s="28">
        <v>0.98027799999999998</v>
      </c>
      <c r="O792" s="19">
        <f>SUM(N$2:N792)</f>
        <v>1268.4992156730018</v>
      </c>
      <c r="P792" s="28">
        <v>0</v>
      </c>
    </row>
    <row r="793" spans="1:16">
      <c r="A793">
        <v>791</v>
      </c>
      <c r="B793">
        <f t="shared" si="86"/>
        <v>13.183333333333334</v>
      </c>
      <c r="C793">
        <f t="shared" si="87"/>
        <v>3798.4710999999966</v>
      </c>
      <c r="D793" s="12">
        <v>6.0488999999999997</v>
      </c>
      <c r="E793" s="9">
        <f t="shared" si="88"/>
        <v>0.5528000000000004</v>
      </c>
      <c r="F793">
        <f t="shared" si="84"/>
        <v>4.107137389846554</v>
      </c>
      <c r="G793" s="11">
        <v>2.7366666670000002</v>
      </c>
      <c r="H793" s="11">
        <f>SUM(G$2:G793)</f>
        <v>1242.4016109679981</v>
      </c>
      <c r="I793" s="11">
        <v>4</v>
      </c>
      <c r="J793" s="19">
        <f t="shared" si="89"/>
        <v>5187.6858999999949</v>
      </c>
      <c r="K793" s="27">
        <v>2.180499999999999</v>
      </c>
      <c r="L793" s="27">
        <f t="shared" si="90"/>
        <v>-0.12460000000000004</v>
      </c>
      <c r="M793" s="19">
        <f t="shared" si="85"/>
        <v>-3.1072394457388498E-2</v>
      </c>
      <c r="N793" s="28">
        <v>0.98027799999999998</v>
      </c>
      <c r="O793" s="19">
        <f>SUM(N$2:N793)</f>
        <v>1269.4794936730018</v>
      </c>
      <c r="P793" s="28">
        <v>0</v>
      </c>
    </row>
    <row r="794" spans="1:16">
      <c r="A794">
        <v>792</v>
      </c>
      <c r="B794">
        <f t="shared" si="86"/>
        <v>13.2</v>
      </c>
      <c r="C794">
        <f t="shared" si="87"/>
        <v>3805.0727999999967</v>
      </c>
      <c r="D794" s="12">
        <v>6.6017000000000001</v>
      </c>
      <c r="E794" s="9">
        <f t="shared" si="88"/>
        <v>-0.53239999999999998</v>
      </c>
      <c r="F794">
        <f t="shared" si="84"/>
        <v>-2.6613657071119965</v>
      </c>
      <c r="G794" s="11">
        <v>0.98027799999999998</v>
      </c>
      <c r="H794" s="11">
        <f>SUM(G$2:G794)</f>
        <v>1243.3818889679981</v>
      </c>
      <c r="I794" s="11">
        <v>0</v>
      </c>
      <c r="J794" s="19">
        <f t="shared" si="89"/>
        <v>5189.7417999999952</v>
      </c>
      <c r="K794" s="27">
        <v>2.055899999999999</v>
      </c>
      <c r="L794" s="27">
        <f t="shared" si="90"/>
        <v>-6.2300000000000022E-2</v>
      </c>
      <c r="M794" s="19">
        <f t="shared" si="85"/>
        <v>9.8077545540153119E-2</v>
      </c>
      <c r="N794" s="28">
        <v>0.98027799999999998</v>
      </c>
      <c r="O794" s="19">
        <f>SUM(N$2:N794)</f>
        <v>1270.4597716730018</v>
      </c>
      <c r="P794" s="28">
        <v>0</v>
      </c>
    </row>
    <row r="795" spans="1:16">
      <c r="A795">
        <v>793</v>
      </c>
      <c r="B795">
        <f t="shared" si="86"/>
        <v>13.216666666666667</v>
      </c>
      <c r="C795">
        <f t="shared" si="87"/>
        <v>3811.1420999999968</v>
      </c>
      <c r="D795" s="12">
        <v>6.0693000000000001</v>
      </c>
      <c r="E795" s="9">
        <f t="shared" si="88"/>
        <v>0.49339999999999939</v>
      </c>
      <c r="F795">
        <f t="shared" si="84"/>
        <v>3.7611396719856471</v>
      </c>
      <c r="G795" s="11">
        <v>2.7366666670000002</v>
      </c>
      <c r="H795" s="11">
        <f>SUM(G$2:G795)</f>
        <v>1246.1185556349981</v>
      </c>
      <c r="I795" s="11">
        <v>4</v>
      </c>
      <c r="J795" s="19">
        <f t="shared" si="89"/>
        <v>5191.735399999995</v>
      </c>
      <c r="K795" s="27">
        <v>1.9935999999999989</v>
      </c>
      <c r="L795" s="27">
        <f t="shared" si="90"/>
        <v>6.2300000000000022E-2</v>
      </c>
      <c r="M795" s="19">
        <f t="shared" si="85"/>
        <v>0.3431724227005839</v>
      </c>
      <c r="N795" s="28">
        <v>1.9691666670000001</v>
      </c>
      <c r="O795" s="19">
        <f>SUM(N$2:N795)</f>
        <v>1272.4289383400019</v>
      </c>
      <c r="P795" s="28">
        <v>3</v>
      </c>
    </row>
    <row r="796" spans="1:16">
      <c r="A796">
        <v>794</v>
      </c>
      <c r="B796">
        <f t="shared" si="86"/>
        <v>13.233333333333333</v>
      </c>
      <c r="C796">
        <f t="shared" si="87"/>
        <v>3817.7047999999968</v>
      </c>
      <c r="D796" s="12">
        <v>6.5626999999999995</v>
      </c>
      <c r="E796" s="9">
        <f t="shared" si="88"/>
        <v>1.3600000000001167E-2</v>
      </c>
      <c r="F796">
        <f t="shared" si="84"/>
        <v>0.93612203230009849</v>
      </c>
      <c r="G796" s="11">
        <v>1.9691666670000001</v>
      </c>
      <c r="H796" s="11">
        <f>SUM(G$2:G796)</f>
        <v>1248.0877223019982</v>
      </c>
      <c r="I796" s="11">
        <v>3</v>
      </c>
      <c r="J796" s="19">
        <f t="shared" si="89"/>
        <v>5193.7912999999953</v>
      </c>
      <c r="K796" s="27">
        <v>2.055899999999999</v>
      </c>
      <c r="L796" s="27">
        <f t="shared" si="90"/>
        <v>0.37379999999999969</v>
      </c>
      <c r="M796" s="19">
        <f t="shared" si="85"/>
        <v>0.99465553554015207</v>
      </c>
      <c r="N796" s="28">
        <v>1.9691666670000001</v>
      </c>
      <c r="O796" s="19">
        <f>SUM(N$2:N796)</f>
        <v>1274.398105007002</v>
      </c>
      <c r="P796" s="28">
        <v>3</v>
      </c>
    </row>
    <row r="797" spans="1:16">
      <c r="A797">
        <v>795</v>
      </c>
      <c r="B797">
        <f t="shared" si="86"/>
        <v>13.25</v>
      </c>
      <c r="C797">
        <f t="shared" si="87"/>
        <v>3824.281099999997</v>
      </c>
      <c r="D797" s="12">
        <v>6.5763000000000007</v>
      </c>
      <c r="E797" s="9">
        <f t="shared" si="88"/>
        <v>-0.17460000000000075</v>
      </c>
      <c r="F797">
        <f t="shared" si="84"/>
        <v>-0.29908523155075301</v>
      </c>
      <c r="G797" s="11">
        <v>0.98027799999999998</v>
      </c>
      <c r="H797" s="11">
        <f>SUM(G$2:G797)</f>
        <v>1249.0680003019982</v>
      </c>
      <c r="I797" s="11">
        <v>0</v>
      </c>
      <c r="J797" s="19">
        <f t="shared" si="89"/>
        <v>5196.220999999995</v>
      </c>
      <c r="K797" s="27">
        <v>2.4296999999999986</v>
      </c>
      <c r="L797" s="27">
        <f t="shared" si="90"/>
        <v>0.24920000000000053</v>
      </c>
      <c r="M797" s="19">
        <f t="shared" si="85"/>
        <v>0.8753476328987132</v>
      </c>
      <c r="N797" s="28">
        <v>1.9691666670000001</v>
      </c>
      <c r="O797" s="19">
        <f>SUM(N$2:N797)</f>
        <v>1276.367271674002</v>
      </c>
      <c r="P797" s="28">
        <v>3</v>
      </c>
    </row>
    <row r="798" spans="1:16">
      <c r="A798">
        <v>796</v>
      </c>
      <c r="B798">
        <f t="shared" si="86"/>
        <v>13.266666666666667</v>
      </c>
      <c r="C798">
        <f t="shared" si="87"/>
        <v>3830.6827999999969</v>
      </c>
      <c r="D798" s="12">
        <v>6.4016999999999999</v>
      </c>
      <c r="E798" s="9">
        <f t="shared" si="88"/>
        <v>-0.27979999999999983</v>
      </c>
      <c r="F798">
        <f t="shared" si="84"/>
        <v>-0.97094778764625367</v>
      </c>
      <c r="G798" s="11">
        <v>0.98027799999999998</v>
      </c>
      <c r="H798" s="11">
        <f>SUM(G$2:G798)</f>
        <v>1250.0482783019982</v>
      </c>
      <c r="I798" s="11">
        <v>0</v>
      </c>
      <c r="J798" s="19">
        <f t="shared" si="89"/>
        <v>5198.8998999999949</v>
      </c>
      <c r="K798" s="27">
        <v>2.6788999999999992</v>
      </c>
      <c r="L798" s="27">
        <f t="shared" si="90"/>
        <v>0.24920000000000009</v>
      </c>
      <c r="M798" s="19">
        <f t="shared" si="85"/>
        <v>0.96716640826192157</v>
      </c>
      <c r="N798" s="28">
        <v>1.9691666670000001</v>
      </c>
      <c r="O798" s="19">
        <f>SUM(N$2:N798)</f>
        <v>1278.3364383410021</v>
      </c>
      <c r="P798" s="28">
        <v>3</v>
      </c>
    </row>
    <row r="799" spans="1:16">
      <c r="A799">
        <v>797</v>
      </c>
      <c r="B799">
        <f t="shared" si="86"/>
        <v>13.283333333333333</v>
      </c>
      <c r="C799">
        <f t="shared" si="87"/>
        <v>3836.804699999997</v>
      </c>
      <c r="D799" s="12">
        <v>6.1219000000000001</v>
      </c>
      <c r="E799" s="9">
        <f t="shared" si="88"/>
        <v>0.2594000000000003</v>
      </c>
      <c r="F799">
        <f t="shared" si="84"/>
        <v>2.3629546338594598</v>
      </c>
      <c r="G799" s="11">
        <v>1.9691666670000001</v>
      </c>
      <c r="H799" s="11">
        <f>SUM(G$2:G799)</f>
        <v>1252.0174449689982</v>
      </c>
      <c r="I799" s="11">
        <v>3</v>
      </c>
      <c r="J799" s="19">
        <f t="shared" si="89"/>
        <v>5201.827999999995</v>
      </c>
      <c r="K799" s="27">
        <v>2.9280999999999993</v>
      </c>
      <c r="L799" s="27">
        <f t="shared" si="90"/>
        <v>-0.37380000000000013</v>
      </c>
      <c r="M799" s="19">
        <f t="shared" si="85"/>
        <v>-0.76472054252112442</v>
      </c>
      <c r="N799" s="28">
        <v>0.98027799999999998</v>
      </c>
      <c r="O799" s="19">
        <f>SUM(N$2:N799)</f>
        <v>1279.3167163410021</v>
      </c>
      <c r="P799" s="28">
        <v>0</v>
      </c>
    </row>
    <row r="800" spans="1:16">
      <c r="A800">
        <v>798</v>
      </c>
      <c r="B800">
        <f t="shared" si="86"/>
        <v>13.3</v>
      </c>
      <c r="C800">
        <f t="shared" si="87"/>
        <v>3843.185999999997</v>
      </c>
      <c r="D800" s="12">
        <v>6.3813000000000004</v>
      </c>
      <c r="E800" s="9">
        <f t="shared" si="88"/>
        <v>0.61039999999999939</v>
      </c>
      <c r="F800">
        <f t="shared" si="84"/>
        <v>4.7120490940450361</v>
      </c>
      <c r="G800" s="11">
        <v>2.7366666670000002</v>
      </c>
      <c r="H800" s="11">
        <f>SUM(G$2:G800)</f>
        <v>1254.7541116359982</v>
      </c>
      <c r="I800" s="11">
        <v>4</v>
      </c>
      <c r="J800" s="19">
        <f t="shared" si="89"/>
        <v>5204.3822999999948</v>
      </c>
      <c r="K800" s="27">
        <v>2.5542999999999991</v>
      </c>
      <c r="L800" s="27">
        <f t="shared" si="90"/>
        <v>0.12460000000000049</v>
      </c>
      <c r="M800" s="19">
        <f t="shared" si="85"/>
        <v>0.60293060171401469</v>
      </c>
      <c r="N800" s="28">
        <v>1.9691666670000001</v>
      </c>
      <c r="O800" s="19">
        <f>SUM(N$2:N800)</f>
        <v>1281.2858830080022</v>
      </c>
      <c r="P800" s="28">
        <v>3</v>
      </c>
    </row>
    <row r="801" spans="1:16">
      <c r="A801">
        <v>799</v>
      </c>
      <c r="B801">
        <f t="shared" si="86"/>
        <v>13.316666666666666</v>
      </c>
      <c r="C801">
        <f t="shared" si="87"/>
        <v>3850.177699999997</v>
      </c>
      <c r="D801" s="12">
        <v>6.9916999999999998</v>
      </c>
      <c r="E801" s="9">
        <f t="shared" si="88"/>
        <v>-0.61899999999999888</v>
      </c>
      <c r="F801">
        <f t="shared" si="84"/>
        <v>-3.4080326538771986</v>
      </c>
      <c r="G801" s="11">
        <v>0.98027799999999998</v>
      </c>
      <c r="H801" s="11">
        <f>SUM(G$2:G801)</f>
        <v>1255.7343896359982</v>
      </c>
      <c r="I801" s="11">
        <v>0</v>
      </c>
      <c r="J801" s="19">
        <f t="shared" si="89"/>
        <v>5207.0611999999946</v>
      </c>
      <c r="K801" s="27">
        <v>2.6788999999999996</v>
      </c>
      <c r="L801" s="27">
        <f t="shared" si="90"/>
        <v>-6.2300000000000022E-2</v>
      </c>
      <c r="M801" s="19">
        <f t="shared" si="85"/>
        <v>0.13268905826192159</v>
      </c>
      <c r="N801" s="28">
        <v>0.98027799999999998</v>
      </c>
      <c r="O801" s="19">
        <f>SUM(N$2:N801)</f>
        <v>1282.2661610080022</v>
      </c>
      <c r="P801" s="28">
        <v>0</v>
      </c>
    </row>
    <row r="802" spans="1:16">
      <c r="A802">
        <v>800</v>
      </c>
      <c r="B802">
        <f t="shared" si="86"/>
        <v>13.333333333333334</v>
      </c>
      <c r="C802">
        <f t="shared" si="87"/>
        <v>3856.5503999999969</v>
      </c>
      <c r="D802" s="12">
        <v>6.3727000000000009</v>
      </c>
      <c r="E802" s="9">
        <f t="shared" si="88"/>
        <v>0.7867999999999995</v>
      </c>
      <c r="F802">
        <f t="shared" si="84"/>
        <v>5.8295360115745289</v>
      </c>
      <c r="G802" s="11">
        <v>2.7366666670000002</v>
      </c>
      <c r="H802" s="11">
        <f>SUM(G$2:G802)</f>
        <v>1258.4710563029982</v>
      </c>
      <c r="I802" s="11">
        <v>4</v>
      </c>
      <c r="J802" s="19">
        <f t="shared" si="89"/>
        <v>5209.6777999999949</v>
      </c>
      <c r="K802" s="27">
        <v>2.6165999999999996</v>
      </c>
      <c r="L802" s="27">
        <f t="shared" si="90"/>
        <v>0.12460000000000004</v>
      </c>
      <c r="M802" s="19">
        <f t="shared" si="85"/>
        <v>0.61813763366321495</v>
      </c>
      <c r="N802" s="28">
        <v>1.9691666670000001</v>
      </c>
      <c r="O802" s="19">
        <f>SUM(N$2:N802)</f>
        <v>1284.2353276750023</v>
      </c>
      <c r="P802" s="28">
        <v>3</v>
      </c>
    </row>
    <row r="803" spans="1:16">
      <c r="A803">
        <v>801</v>
      </c>
      <c r="B803">
        <f t="shared" si="86"/>
        <v>13.35</v>
      </c>
      <c r="C803">
        <f t="shared" si="87"/>
        <v>3863.7098999999971</v>
      </c>
      <c r="D803" s="12">
        <v>7.1595000000000004</v>
      </c>
      <c r="E803" s="9">
        <f t="shared" si="88"/>
        <v>-0.36459999999999937</v>
      </c>
      <c r="F803">
        <f t="shared" si="84"/>
        <v>-1.6611597437299073</v>
      </c>
      <c r="G803" s="11">
        <v>0.98027799999999998</v>
      </c>
      <c r="H803" s="11">
        <f>SUM(G$2:G803)</f>
        <v>1259.4513343029982</v>
      </c>
      <c r="I803" s="11">
        <v>0</v>
      </c>
      <c r="J803" s="19">
        <f t="shared" si="89"/>
        <v>5212.4189999999953</v>
      </c>
      <c r="K803" s="27">
        <v>2.7411999999999996</v>
      </c>
      <c r="L803" s="27">
        <f t="shared" si="90"/>
        <v>6.2300000000000022E-2</v>
      </c>
      <c r="M803" s="19">
        <f t="shared" si="85"/>
        <v>0.47786782872648736</v>
      </c>
      <c r="N803" s="28">
        <v>1.9691666670000001</v>
      </c>
      <c r="O803" s="19">
        <f>SUM(N$2:N803)</f>
        <v>1286.2044943420024</v>
      </c>
      <c r="P803" s="28">
        <v>3</v>
      </c>
    </row>
    <row r="804" spans="1:16">
      <c r="A804">
        <v>802</v>
      </c>
      <c r="B804">
        <f t="shared" si="86"/>
        <v>13.366666666666667</v>
      </c>
      <c r="C804">
        <f t="shared" si="87"/>
        <v>3870.504799999997</v>
      </c>
      <c r="D804" s="12">
        <v>6.7949000000000011</v>
      </c>
      <c r="E804" s="9">
        <f t="shared" si="88"/>
        <v>0.66799999999999926</v>
      </c>
      <c r="F804">
        <f t="shared" si="84"/>
        <v>5.4249813589959439</v>
      </c>
      <c r="G804" s="11">
        <v>2.7366666670000002</v>
      </c>
      <c r="H804" s="11">
        <f>SUM(G$2:G804)</f>
        <v>1262.1880009699983</v>
      </c>
      <c r="I804" s="11">
        <v>4</v>
      </c>
      <c r="J804" s="19">
        <f t="shared" si="89"/>
        <v>5215.2224999999953</v>
      </c>
      <c r="K804" s="27">
        <v>2.8034999999999997</v>
      </c>
      <c r="L804" s="27">
        <f t="shared" si="90"/>
        <v>6.2299999999999578E-2</v>
      </c>
      <c r="M804" s="19">
        <f t="shared" si="85"/>
        <v>0.4892874282732646</v>
      </c>
      <c r="N804" s="28">
        <v>1.9691666670000001</v>
      </c>
      <c r="O804" s="19">
        <f>SUM(N$2:N804)</f>
        <v>1288.1736610090024</v>
      </c>
      <c r="P804" s="28">
        <v>3</v>
      </c>
    </row>
    <row r="805" spans="1:16">
      <c r="A805">
        <v>803</v>
      </c>
      <c r="B805">
        <f t="shared" si="86"/>
        <v>13.383333333333333</v>
      </c>
      <c r="C805">
        <f t="shared" si="87"/>
        <v>3877.967699999997</v>
      </c>
      <c r="D805" s="12">
        <v>7.4629000000000003</v>
      </c>
      <c r="E805" s="9">
        <f t="shared" si="88"/>
        <v>-0.66299999999999937</v>
      </c>
      <c r="F805">
        <f t="shared" si="84"/>
        <v>-3.9443923119110651</v>
      </c>
      <c r="G805" s="11">
        <v>0.98027799999999998</v>
      </c>
      <c r="H805" s="11">
        <f>SUM(G$2:G805)</f>
        <v>1263.1682789699983</v>
      </c>
      <c r="I805" s="11">
        <v>0</v>
      </c>
      <c r="J805" s="19">
        <f t="shared" si="89"/>
        <v>5218.0882999999949</v>
      </c>
      <c r="K805" s="27">
        <v>2.8657999999999992</v>
      </c>
      <c r="L805" s="27">
        <f t="shared" si="90"/>
        <v>0.24920000000000009</v>
      </c>
      <c r="M805" s="19">
        <f t="shared" si="85"/>
        <v>1.0363573001186106</v>
      </c>
      <c r="N805" s="28">
        <v>1.9691666670000001</v>
      </c>
      <c r="O805" s="19">
        <f>SUM(N$2:N805)</f>
        <v>1290.1428276760025</v>
      </c>
      <c r="P805" s="28">
        <v>3</v>
      </c>
    </row>
    <row r="806" spans="1:16">
      <c r="A806">
        <v>804</v>
      </c>
      <c r="B806">
        <f t="shared" si="86"/>
        <v>13.4</v>
      </c>
      <c r="C806">
        <f t="shared" si="87"/>
        <v>3884.7675999999969</v>
      </c>
      <c r="D806" s="12">
        <v>6.7999000000000009</v>
      </c>
      <c r="E806" s="9">
        <f t="shared" si="88"/>
        <v>3.8999999999999702E-2</v>
      </c>
      <c r="F806">
        <f t="shared" si="84"/>
        <v>1.1520361792787741</v>
      </c>
      <c r="G806" s="11">
        <v>1.9691666670000001</v>
      </c>
      <c r="H806" s="11">
        <f>SUM(G$2:G806)</f>
        <v>1265.1374456369983</v>
      </c>
      <c r="I806" s="11">
        <v>3</v>
      </c>
      <c r="J806" s="19">
        <f t="shared" si="89"/>
        <v>5221.2032999999947</v>
      </c>
      <c r="K806" s="27">
        <v>3.1149999999999993</v>
      </c>
      <c r="L806" s="27">
        <f t="shared" si="90"/>
        <v>0.24920000000000009</v>
      </c>
      <c r="M806" s="19">
        <f t="shared" si="85"/>
        <v>1.129072374812728</v>
      </c>
      <c r="N806" s="28">
        <v>1.9691666670000001</v>
      </c>
      <c r="O806" s="19">
        <f>SUM(N$2:N806)</f>
        <v>1292.1119943430026</v>
      </c>
      <c r="P806" s="28">
        <v>3</v>
      </c>
    </row>
    <row r="807" spans="1:16">
      <c r="A807">
        <v>805</v>
      </c>
      <c r="B807">
        <f t="shared" si="86"/>
        <v>13.416666666666666</v>
      </c>
      <c r="C807">
        <f t="shared" si="87"/>
        <v>3891.6064999999971</v>
      </c>
      <c r="D807" s="12">
        <v>6.8389000000000006</v>
      </c>
      <c r="E807" s="9">
        <f t="shared" si="88"/>
        <v>0.83940000000000037</v>
      </c>
      <c r="F807">
        <f t="shared" si="84"/>
        <v>6.634071718885318</v>
      </c>
      <c r="G807" s="11">
        <v>3.4580555560000001</v>
      </c>
      <c r="H807" s="11">
        <f>SUM(G$2:G807)</f>
        <v>1268.5955011929984</v>
      </c>
      <c r="I807" s="11">
        <v>5</v>
      </c>
      <c r="J807" s="19">
        <f t="shared" si="89"/>
        <v>5224.5674999999947</v>
      </c>
      <c r="K807" s="27">
        <v>3.3641999999999994</v>
      </c>
      <c r="L807" s="27">
        <f t="shared" si="90"/>
        <v>0.24920000000000009</v>
      </c>
      <c r="M807" s="19">
        <f t="shared" si="85"/>
        <v>1.2223421435922037</v>
      </c>
      <c r="N807" s="28">
        <v>1.9691666670000001</v>
      </c>
      <c r="O807" s="19">
        <f>SUM(N$2:N807)</f>
        <v>1294.0811610100027</v>
      </c>
      <c r="P807" s="28">
        <v>3</v>
      </c>
    </row>
    <row r="808" spans="1:16">
      <c r="A808">
        <v>806</v>
      </c>
      <c r="B808">
        <f t="shared" si="86"/>
        <v>13.433333333333334</v>
      </c>
      <c r="C808">
        <f t="shared" si="87"/>
        <v>3899.2847999999972</v>
      </c>
      <c r="D808" s="12">
        <v>7.678300000000001</v>
      </c>
      <c r="E808" s="9">
        <f t="shared" si="88"/>
        <v>-1.1954000000000002</v>
      </c>
      <c r="F808">
        <f t="shared" si="84"/>
        <v>-8.1355859820835708</v>
      </c>
      <c r="G808" s="11">
        <v>0.98027799999999998</v>
      </c>
      <c r="H808" s="11">
        <f>SUM(G$2:G808)</f>
        <v>1269.5757791929984</v>
      </c>
      <c r="I808" s="11">
        <v>0</v>
      </c>
      <c r="J808" s="19">
        <f t="shared" si="89"/>
        <v>5228.1808999999948</v>
      </c>
      <c r="K808" s="27">
        <v>3.6133999999999995</v>
      </c>
      <c r="L808" s="27">
        <f t="shared" si="90"/>
        <v>0.12460000000000004</v>
      </c>
      <c r="M808" s="19">
        <f t="shared" si="85"/>
        <v>0.86596789230367255</v>
      </c>
      <c r="N808" s="28">
        <v>1.9691666670000001</v>
      </c>
      <c r="O808" s="19">
        <f>SUM(N$2:N808)</f>
        <v>1296.0503276770028</v>
      </c>
      <c r="P808" s="28">
        <v>3</v>
      </c>
    </row>
    <row r="809" spans="1:16">
      <c r="A809">
        <v>807</v>
      </c>
      <c r="B809">
        <f t="shared" si="86"/>
        <v>13.45</v>
      </c>
      <c r="C809">
        <f t="shared" si="87"/>
        <v>3905.7676999999971</v>
      </c>
      <c r="D809" s="12">
        <v>6.4829000000000008</v>
      </c>
      <c r="E809" s="9">
        <f t="shared" si="88"/>
        <v>0.67659999999999965</v>
      </c>
      <c r="F809">
        <f t="shared" si="84"/>
        <v>5.2199537360712984</v>
      </c>
      <c r="G809" s="11">
        <v>2.7366666670000002</v>
      </c>
      <c r="H809" s="11">
        <f>SUM(G$2:G809)</f>
        <v>1272.3124458599984</v>
      </c>
      <c r="I809" s="11">
        <v>4</v>
      </c>
      <c r="J809" s="19">
        <f t="shared" si="89"/>
        <v>5231.9188999999951</v>
      </c>
      <c r="K809" s="27">
        <v>3.7379999999999995</v>
      </c>
      <c r="L809" s="27">
        <f t="shared" si="90"/>
        <v>6.2300000000000022E-2</v>
      </c>
      <c r="M809" s="19">
        <f t="shared" si="85"/>
        <v>0.66472229846097841</v>
      </c>
      <c r="N809" s="28">
        <v>1.9691666670000001</v>
      </c>
      <c r="O809" s="19">
        <f>SUM(N$2:N809)</f>
        <v>1298.0194943440029</v>
      </c>
      <c r="P809" s="28">
        <v>3</v>
      </c>
    </row>
    <row r="810" spans="1:16">
      <c r="A810">
        <v>808</v>
      </c>
      <c r="B810">
        <f t="shared" si="86"/>
        <v>13.466666666666667</v>
      </c>
      <c r="C810">
        <f t="shared" si="87"/>
        <v>3912.9271999999974</v>
      </c>
      <c r="D810" s="12">
        <v>7.1595000000000004</v>
      </c>
      <c r="E810" s="9">
        <f t="shared" si="88"/>
        <v>-0.55279999999999951</v>
      </c>
      <c r="F810">
        <f t="shared" si="84"/>
        <v>-3.0085776437299079</v>
      </c>
      <c r="G810" s="11">
        <v>0.98027799999999998</v>
      </c>
      <c r="H810" s="11">
        <f>SUM(G$2:G810)</f>
        <v>1273.2927238599984</v>
      </c>
      <c r="I810" s="11">
        <v>0</v>
      </c>
      <c r="J810" s="19">
        <f t="shared" si="89"/>
        <v>5235.719199999995</v>
      </c>
      <c r="K810" s="27">
        <v>3.8002999999999996</v>
      </c>
      <c r="L810" s="27">
        <f t="shared" si="90"/>
        <v>0.37379999999999969</v>
      </c>
      <c r="M810" s="19">
        <f t="shared" si="85"/>
        <v>1.8605093707472604</v>
      </c>
      <c r="N810" s="28">
        <v>1.9691666670000001</v>
      </c>
      <c r="O810" s="19">
        <f>SUM(N$2:N810)</f>
        <v>1299.9886610110029</v>
      </c>
      <c r="P810" s="28">
        <v>3</v>
      </c>
    </row>
    <row r="811" spans="1:16">
      <c r="A811">
        <v>809</v>
      </c>
      <c r="B811">
        <f t="shared" si="86"/>
        <v>13.483333333333333</v>
      </c>
      <c r="C811">
        <f t="shared" si="87"/>
        <v>3919.5338999999972</v>
      </c>
      <c r="D811" s="12">
        <v>6.6067000000000009</v>
      </c>
      <c r="E811" s="9">
        <f t="shared" si="88"/>
        <v>-0.1034000000000006</v>
      </c>
      <c r="F811">
        <f t="shared" si="84"/>
        <v>0.17108296254039687</v>
      </c>
      <c r="G811" s="11">
        <v>0.98027799999999998</v>
      </c>
      <c r="H811" s="11">
        <f>SUM(G$2:G811)</f>
        <v>1274.2730018599984</v>
      </c>
      <c r="I811" s="11">
        <v>0</v>
      </c>
      <c r="J811" s="19">
        <f t="shared" si="89"/>
        <v>5239.8932999999952</v>
      </c>
      <c r="K811" s="27">
        <v>4.1740999999999993</v>
      </c>
      <c r="L811" s="27">
        <f t="shared" si="90"/>
        <v>-0.12459999999999916</v>
      </c>
      <c r="M811" s="19">
        <f t="shared" si="85"/>
        <v>-3.0605063997918465E-2</v>
      </c>
      <c r="N811" s="28">
        <v>0.98027799999999998</v>
      </c>
      <c r="O811" s="19">
        <f>SUM(N$2:N811)</f>
        <v>1300.9689390110029</v>
      </c>
      <c r="P811" s="28">
        <v>0</v>
      </c>
    </row>
    <row r="812" spans="1:16">
      <c r="A812">
        <v>810</v>
      </c>
      <c r="B812">
        <f t="shared" si="86"/>
        <v>13.5</v>
      </c>
      <c r="C812">
        <f t="shared" si="87"/>
        <v>3926.037199999997</v>
      </c>
      <c r="D812" s="12">
        <v>6.5033000000000003</v>
      </c>
      <c r="E812" s="9">
        <f t="shared" si="88"/>
        <v>0.68160000000000043</v>
      </c>
      <c r="F812">
        <f t="shared" si="84"/>
        <v>5.2696494689726574</v>
      </c>
      <c r="G812" s="11">
        <v>2.7366666670000002</v>
      </c>
      <c r="H812" s="11">
        <f>SUM(G$2:G812)</f>
        <v>1277.0096685269984</v>
      </c>
      <c r="I812" s="11">
        <v>4</v>
      </c>
      <c r="J812" s="19">
        <f t="shared" si="89"/>
        <v>5243.9427999999953</v>
      </c>
      <c r="K812" s="27">
        <v>4.0495000000000001</v>
      </c>
      <c r="L812" s="27">
        <f t="shared" si="90"/>
        <v>-0.18690000000000007</v>
      </c>
      <c r="M812" s="19">
        <f t="shared" si="85"/>
        <v>-0.28404032034181165</v>
      </c>
      <c r="N812" s="28">
        <v>0.98027799999999998</v>
      </c>
      <c r="O812" s="19">
        <f>SUM(N$2:N812)</f>
        <v>1301.9492170110029</v>
      </c>
      <c r="P812" s="28">
        <v>0</v>
      </c>
    </row>
    <row r="813" spans="1:16">
      <c r="A813">
        <v>811</v>
      </c>
      <c r="B813">
        <f t="shared" si="86"/>
        <v>13.516666666666667</v>
      </c>
      <c r="C813">
        <f t="shared" si="87"/>
        <v>3933.2220999999972</v>
      </c>
      <c r="D813" s="12">
        <v>7.1849000000000007</v>
      </c>
      <c r="E813" s="9">
        <f t="shared" si="88"/>
        <v>0</v>
      </c>
      <c r="F813">
        <f t="shared" si="84"/>
        <v>0.9536803668476701</v>
      </c>
      <c r="G813" s="11">
        <v>1.9691666670000001</v>
      </c>
      <c r="H813" s="11">
        <f>SUM(G$2:G813)</f>
        <v>1278.9788351939985</v>
      </c>
      <c r="I813" s="11">
        <v>3</v>
      </c>
      <c r="J813" s="19">
        <f t="shared" si="89"/>
        <v>5247.8053999999956</v>
      </c>
      <c r="K813" s="27">
        <v>3.8626</v>
      </c>
      <c r="L813" s="27">
        <f t="shared" si="90"/>
        <v>0.1245999999999996</v>
      </c>
      <c r="M813" s="19">
        <f t="shared" si="85"/>
        <v>0.92938950679376986</v>
      </c>
      <c r="N813" s="28">
        <v>1.9691666670000001</v>
      </c>
      <c r="O813" s="19">
        <f>SUM(N$2:N813)</f>
        <v>1303.918383678003</v>
      </c>
      <c r="P813" s="28">
        <v>3</v>
      </c>
    </row>
    <row r="814" spans="1:16">
      <c r="A814">
        <v>812</v>
      </c>
      <c r="B814">
        <f t="shared" si="86"/>
        <v>13.533333333333333</v>
      </c>
      <c r="C814">
        <f t="shared" si="87"/>
        <v>3940.4069999999974</v>
      </c>
      <c r="D814" s="12">
        <v>7.1849000000000007</v>
      </c>
      <c r="E814" s="9">
        <f t="shared" si="88"/>
        <v>7.1200000000000152E-2</v>
      </c>
      <c r="F814">
        <f t="shared" si="84"/>
        <v>1.4652452468476713</v>
      </c>
      <c r="G814" s="11">
        <v>1.9691666670000001</v>
      </c>
      <c r="H814" s="11">
        <f>SUM(G$2:G814)</f>
        <v>1280.9480018609986</v>
      </c>
      <c r="I814" s="11">
        <v>3</v>
      </c>
      <c r="J814" s="19">
        <f t="shared" si="89"/>
        <v>5251.7925999999952</v>
      </c>
      <c r="K814" s="27">
        <v>3.9871999999999996</v>
      </c>
      <c r="L814" s="27">
        <f t="shared" si="90"/>
        <v>0.31149999999999967</v>
      </c>
      <c r="M814" s="19">
        <f t="shared" si="85"/>
        <v>1.7065488630328793</v>
      </c>
      <c r="N814" s="28">
        <v>1.9691666670000001</v>
      </c>
      <c r="O814" s="19">
        <f>SUM(N$2:N814)</f>
        <v>1305.8875503450031</v>
      </c>
      <c r="P814" s="28">
        <v>3</v>
      </c>
    </row>
    <row r="815" spans="1:16">
      <c r="A815">
        <v>813</v>
      </c>
      <c r="B815">
        <f t="shared" si="86"/>
        <v>13.55</v>
      </c>
      <c r="C815">
        <f t="shared" si="87"/>
        <v>3947.6630999999975</v>
      </c>
      <c r="D815" s="12">
        <v>7.2561000000000009</v>
      </c>
      <c r="E815" s="9">
        <f t="shared" si="88"/>
        <v>0.27979999999999983</v>
      </c>
      <c r="F815">
        <f t="shared" si="84"/>
        <v>2.9965720189535365</v>
      </c>
      <c r="G815" s="11">
        <v>1.9691666670000001</v>
      </c>
      <c r="H815" s="11">
        <f>SUM(G$2:G815)</f>
        <v>1282.9171685279987</v>
      </c>
      <c r="I815" s="11">
        <v>3</v>
      </c>
      <c r="J815" s="19">
        <f t="shared" si="89"/>
        <v>5256.0912999999955</v>
      </c>
      <c r="K815" s="27">
        <v>4.2986999999999993</v>
      </c>
      <c r="L815" s="27">
        <f t="shared" si="90"/>
        <v>0.24920000000000009</v>
      </c>
      <c r="M815" s="19">
        <f t="shared" si="85"/>
        <v>1.577571934579358</v>
      </c>
      <c r="N815" s="28">
        <v>1.9691666670000001</v>
      </c>
      <c r="O815" s="19">
        <f>SUM(N$2:N815)</f>
        <v>1307.8567170120032</v>
      </c>
      <c r="P815" s="28">
        <v>3</v>
      </c>
    </row>
    <row r="816" spans="1:16">
      <c r="A816">
        <v>814</v>
      </c>
      <c r="B816">
        <f t="shared" si="86"/>
        <v>13.566666666666666</v>
      </c>
      <c r="C816">
        <f t="shared" si="87"/>
        <v>3955.1989999999973</v>
      </c>
      <c r="D816" s="12">
        <v>7.5359000000000007</v>
      </c>
      <c r="E816" s="9">
        <f t="shared" si="88"/>
        <v>-1.1631999999999998</v>
      </c>
      <c r="F816">
        <f t="shared" si="84"/>
        <v>-7.748939629229203</v>
      </c>
      <c r="G816" s="11">
        <v>0.98027799999999998</v>
      </c>
      <c r="H816" s="11">
        <f>SUM(G$2:G816)</f>
        <v>1283.8974465279987</v>
      </c>
      <c r="I816" s="11">
        <v>0</v>
      </c>
      <c r="J816" s="19">
        <f t="shared" si="89"/>
        <v>5260.6391999999951</v>
      </c>
      <c r="K816" s="27">
        <v>4.5478999999999994</v>
      </c>
      <c r="L816" s="27">
        <f t="shared" si="90"/>
        <v>-0.37380000000000013</v>
      </c>
      <c r="M816" s="19">
        <f t="shared" si="85"/>
        <v>-1.1594428686425942</v>
      </c>
      <c r="N816" s="28">
        <v>0.98027799999999998</v>
      </c>
      <c r="O816" s="19">
        <f>SUM(N$2:N816)</f>
        <v>1308.8369950120032</v>
      </c>
      <c r="P816" s="28">
        <v>0</v>
      </c>
    </row>
    <row r="817" spans="1:16">
      <c r="A817">
        <v>815</v>
      </c>
      <c r="B817">
        <f t="shared" si="86"/>
        <v>13.583333333333334</v>
      </c>
      <c r="C817">
        <f t="shared" si="87"/>
        <v>3961.5716999999972</v>
      </c>
      <c r="D817" s="12">
        <v>6.3727000000000009</v>
      </c>
      <c r="E817" s="9">
        <f t="shared" si="88"/>
        <v>0.61040000000000028</v>
      </c>
      <c r="F817">
        <f t="shared" si="84"/>
        <v>4.7053917315745339</v>
      </c>
      <c r="G817" s="11">
        <v>2.7366666670000002</v>
      </c>
      <c r="H817" s="11">
        <f>SUM(G$2:G817)</f>
        <v>1286.6341131949987</v>
      </c>
      <c r="I817" s="11">
        <v>4</v>
      </c>
      <c r="J817" s="19">
        <f t="shared" si="89"/>
        <v>5264.8132999999953</v>
      </c>
      <c r="K817" s="27">
        <v>4.1740999999999993</v>
      </c>
      <c r="L817" s="27">
        <f t="shared" si="90"/>
        <v>0.31149999999999967</v>
      </c>
      <c r="M817" s="19">
        <f t="shared" si="85"/>
        <v>1.7897199460020761</v>
      </c>
      <c r="N817" s="28">
        <v>1.9691666670000001</v>
      </c>
      <c r="O817" s="19">
        <f>SUM(N$2:N817)</f>
        <v>1310.8061616790033</v>
      </c>
      <c r="P817" s="28">
        <v>3</v>
      </c>
    </row>
    <row r="818" spans="1:16">
      <c r="A818">
        <v>816</v>
      </c>
      <c r="B818">
        <f t="shared" si="86"/>
        <v>13.6</v>
      </c>
      <c r="C818">
        <f t="shared" si="87"/>
        <v>3968.5547999999972</v>
      </c>
      <c r="D818" s="12">
        <v>6.9831000000000012</v>
      </c>
      <c r="E818" s="9">
        <f t="shared" si="88"/>
        <v>0.43399999999999928</v>
      </c>
      <c r="F818">
        <f t="shared" si="84"/>
        <v>3.9490028134920441</v>
      </c>
      <c r="G818" s="11">
        <v>2.7366666670000002</v>
      </c>
      <c r="H818" s="11">
        <f>SUM(G$2:G818)</f>
        <v>1289.3707798619987</v>
      </c>
      <c r="I818" s="11">
        <v>4</v>
      </c>
      <c r="J818" s="19">
        <f t="shared" si="89"/>
        <v>5269.2988999999952</v>
      </c>
      <c r="K818" s="27">
        <v>4.4855999999999989</v>
      </c>
      <c r="L818" s="27">
        <f t="shared" si="90"/>
        <v>0.49840000000000106</v>
      </c>
      <c r="M818" s="19">
        <f t="shared" si="85"/>
        <v>2.7675611616690778</v>
      </c>
      <c r="N818" s="28">
        <v>1.9691666670000001</v>
      </c>
      <c r="O818" s="19">
        <f>SUM(N$2:N818)</f>
        <v>1312.7753283460033</v>
      </c>
      <c r="P818" s="28">
        <v>3</v>
      </c>
    </row>
    <row r="819" spans="1:16">
      <c r="A819">
        <v>817</v>
      </c>
      <c r="B819">
        <f t="shared" si="86"/>
        <v>13.616666666666667</v>
      </c>
      <c r="C819">
        <f t="shared" si="87"/>
        <v>3975.9718999999973</v>
      </c>
      <c r="D819" s="12">
        <v>7.4171000000000005</v>
      </c>
      <c r="E819" s="9">
        <f t="shared" si="88"/>
        <v>-0.62399999999999967</v>
      </c>
      <c r="F819">
        <f t="shared" si="84"/>
        <v>-3.6330619685256171</v>
      </c>
      <c r="G819" s="11">
        <v>0.98027799999999998</v>
      </c>
      <c r="H819" s="11">
        <f>SUM(G$2:G819)</f>
        <v>1290.3510578619987</v>
      </c>
      <c r="I819" s="11">
        <v>0</v>
      </c>
      <c r="J819" s="19">
        <f t="shared" si="89"/>
        <v>5274.2828999999956</v>
      </c>
      <c r="K819" s="27">
        <v>4.984</v>
      </c>
      <c r="L819" s="27">
        <f t="shared" si="90"/>
        <v>0.18689999999999962</v>
      </c>
      <c r="M819" s="19">
        <f t="shared" si="85"/>
        <v>1.5337489252726892</v>
      </c>
      <c r="N819" s="28">
        <v>1.9691666670000001</v>
      </c>
      <c r="O819" s="19">
        <f>SUM(N$2:N819)</f>
        <v>1314.7444950130034</v>
      </c>
      <c r="P819" s="28">
        <v>3</v>
      </c>
    </row>
    <row r="820" spans="1:16">
      <c r="A820">
        <v>818</v>
      </c>
      <c r="B820">
        <f t="shared" si="86"/>
        <v>13.633333333333333</v>
      </c>
      <c r="C820">
        <f t="shared" si="87"/>
        <v>3982.7649999999971</v>
      </c>
      <c r="D820" s="12">
        <v>6.7931000000000008</v>
      </c>
      <c r="E820" s="9">
        <f t="shared" si="88"/>
        <v>0.42220000000000013</v>
      </c>
      <c r="F820">
        <f t="shared" si="84"/>
        <v>3.7537283873775471</v>
      </c>
      <c r="G820" s="11">
        <v>2.7366666670000002</v>
      </c>
      <c r="H820" s="11">
        <f>SUM(G$2:G820)</f>
        <v>1293.0877245289987</v>
      </c>
      <c r="I820" s="11">
        <v>4</v>
      </c>
      <c r="J820" s="19">
        <f t="shared" si="89"/>
        <v>5279.4537999999957</v>
      </c>
      <c r="K820" s="27">
        <v>5.1708999999999996</v>
      </c>
      <c r="L820" s="27">
        <f t="shared" si="90"/>
        <v>-0.12459999999999916</v>
      </c>
      <c r="M820" s="19">
        <f t="shared" si="85"/>
        <v>-1.489393145507336E-2</v>
      </c>
      <c r="N820" s="28">
        <v>0.98027799999999998</v>
      </c>
      <c r="O820" s="19">
        <f>SUM(N$2:N820)</f>
        <v>1315.7247730130034</v>
      </c>
      <c r="P820" s="28">
        <v>0</v>
      </c>
    </row>
    <row r="821" spans="1:16">
      <c r="A821">
        <v>819</v>
      </c>
      <c r="B821">
        <f t="shared" si="86"/>
        <v>13.65</v>
      </c>
      <c r="C821">
        <f t="shared" si="87"/>
        <v>3989.980299999997</v>
      </c>
      <c r="D821" s="12">
        <v>7.2153000000000009</v>
      </c>
      <c r="E821" s="9">
        <f t="shared" si="88"/>
        <v>-0.38999999999999968</v>
      </c>
      <c r="F821">
        <f t="shared" si="84"/>
        <v>-1.8549025938924117</v>
      </c>
      <c r="G821" s="11">
        <v>0.98027799999999998</v>
      </c>
      <c r="H821" s="11">
        <f>SUM(G$2:G821)</f>
        <v>1294.0680025289987</v>
      </c>
      <c r="I821" s="11">
        <v>0</v>
      </c>
      <c r="J821" s="19">
        <f t="shared" si="89"/>
        <v>5284.5000999999957</v>
      </c>
      <c r="K821" s="27">
        <v>5.0463000000000005</v>
      </c>
      <c r="L821" s="27">
        <f t="shared" si="90"/>
        <v>0.31149999999999967</v>
      </c>
      <c r="M821" s="19">
        <f t="shared" si="85"/>
        <v>2.1831655938706831</v>
      </c>
      <c r="N821" s="28">
        <v>1.9691666670000001</v>
      </c>
      <c r="O821" s="19">
        <f>SUM(N$2:N821)</f>
        <v>1317.6939396800035</v>
      </c>
      <c r="P821" s="28">
        <v>3</v>
      </c>
    </row>
    <row r="822" spans="1:16">
      <c r="A822">
        <v>820</v>
      </c>
      <c r="B822">
        <f t="shared" si="86"/>
        <v>13.666666666666666</v>
      </c>
      <c r="C822">
        <f t="shared" si="87"/>
        <v>3996.805599999997</v>
      </c>
      <c r="D822" s="12">
        <v>6.8253000000000013</v>
      </c>
      <c r="E822" s="9">
        <f t="shared" si="88"/>
        <v>0.1899999999999995</v>
      </c>
      <c r="F822">
        <f t="shared" si="84"/>
        <v>2.1879811311217647</v>
      </c>
      <c r="G822" s="11">
        <v>1.9691666670000001</v>
      </c>
      <c r="H822" s="11">
        <f>SUM(G$2:G822)</f>
        <v>1296.0371691959988</v>
      </c>
      <c r="I822" s="11">
        <v>3</v>
      </c>
      <c r="J822" s="19">
        <f t="shared" si="89"/>
        <v>5289.8578999999954</v>
      </c>
      <c r="K822" s="27">
        <v>5.3578000000000001</v>
      </c>
      <c r="L822" s="27">
        <f t="shared" si="90"/>
        <v>0</v>
      </c>
      <c r="M822" s="19">
        <f t="shared" si="85"/>
        <v>0.65701662249721271</v>
      </c>
      <c r="N822" s="28">
        <v>1.9691666670000001</v>
      </c>
      <c r="O822" s="19">
        <f>SUM(N$2:N822)</f>
        <v>1319.6631063470036</v>
      </c>
      <c r="P822" s="28">
        <v>3</v>
      </c>
    </row>
    <row r="823" spans="1:16">
      <c r="A823">
        <v>821</v>
      </c>
      <c r="B823">
        <f t="shared" si="86"/>
        <v>13.683333333333334</v>
      </c>
      <c r="C823">
        <f t="shared" si="87"/>
        <v>4003.820899999997</v>
      </c>
      <c r="D823" s="12">
        <v>7.0153000000000008</v>
      </c>
      <c r="E823" s="9">
        <f t="shared" si="88"/>
        <v>0.53239999999999998</v>
      </c>
      <c r="F823">
        <f t="shared" si="84"/>
        <v>4.6588766713454222</v>
      </c>
      <c r="G823" s="11">
        <v>2.7366666670000002</v>
      </c>
      <c r="H823" s="11">
        <f>SUM(G$2:G823)</f>
        <v>1298.7738358629988</v>
      </c>
      <c r="I823" s="11">
        <v>4</v>
      </c>
      <c r="J823" s="19">
        <f t="shared" si="89"/>
        <v>5295.2156999999952</v>
      </c>
      <c r="K823" s="27">
        <v>5.3578000000000001</v>
      </c>
      <c r="L823" s="27">
        <f t="shared" si="90"/>
        <v>7.1199999999999264E-2</v>
      </c>
      <c r="M823" s="19">
        <f t="shared" si="85"/>
        <v>1.0384919824972088</v>
      </c>
      <c r="N823" s="28">
        <v>1.9691666670000001</v>
      </c>
      <c r="O823" s="19">
        <f>SUM(N$2:N823)</f>
        <v>1321.6322730140037</v>
      </c>
      <c r="P823" s="28">
        <v>3</v>
      </c>
    </row>
    <row r="824" spans="1:16">
      <c r="A824">
        <v>822</v>
      </c>
      <c r="B824">
        <f t="shared" si="86"/>
        <v>13.7</v>
      </c>
      <c r="C824">
        <f t="shared" si="87"/>
        <v>4011.3685999999971</v>
      </c>
      <c r="D824" s="12">
        <v>7.5477000000000007</v>
      </c>
      <c r="E824" s="9">
        <f t="shared" si="88"/>
        <v>-0.93599999999999994</v>
      </c>
      <c r="F824">
        <f t="shared" si="84"/>
        <v>-6.0456677849257412</v>
      </c>
      <c r="G824" s="11">
        <v>0.98027799999999998</v>
      </c>
      <c r="H824" s="11">
        <f>SUM(G$2:G824)</f>
        <v>1299.7541138629988</v>
      </c>
      <c r="I824" s="11">
        <v>0</v>
      </c>
      <c r="J824" s="19">
        <f t="shared" si="89"/>
        <v>5300.6446999999953</v>
      </c>
      <c r="K824" s="27">
        <v>5.4289999999999994</v>
      </c>
      <c r="L824" s="27">
        <f t="shared" si="90"/>
        <v>-0.14239999999999942</v>
      </c>
      <c r="M824" s="19">
        <f t="shared" si="85"/>
        <v>-0.10542989305683183</v>
      </c>
      <c r="N824" s="28">
        <v>0.98027799999999998</v>
      </c>
      <c r="O824" s="19">
        <f>SUM(N$2:N824)</f>
        <v>1322.6125510140037</v>
      </c>
      <c r="P824" s="28">
        <v>0</v>
      </c>
    </row>
    <row r="825" spans="1:16">
      <c r="A825">
        <v>823</v>
      </c>
      <c r="B825">
        <f t="shared" si="86"/>
        <v>13.716666666666667</v>
      </c>
      <c r="C825">
        <f t="shared" si="87"/>
        <v>4017.980299999997</v>
      </c>
      <c r="D825" s="12">
        <v>6.6117000000000008</v>
      </c>
      <c r="E825" s="9">
        <f t="shared" si="88"/>
        <v>0.54599999999999937</v>
      </c>
      <c r="F825">
        <f t="shared" si="84"/>
        <v>4.4650407099406397</v>
      </c>
      <c r="G825" s="11">
        <v>2.7366666670000002</v>
      </c>
      <c r="H825" s="11">
        <f>SUM(G$2:G825)</f>
        <v>1302.4907805299988</v>
      </c>
      <c r="I825" s="11">
        <v>4</v>
      </c>
      <c r="J825" s="19">
        <f t="shared" si="89"/>
        <v>5305.9312999999956</v>
      </c>
      <c r="K825" s="27">
        <v>5.2866</v>
      </c>
      <c r="L825" s="27">
        <f t="shared" si="90"/>
        <v>7.1200000000000152E-2</v>
      </c>
      <c r="M825" s="19">
        <f t="shared" si="85"/>
        <v>1.0228474602312676</v>
      </c>
      <c r="N825" s="28">
        <v>1.9691666670000001</v>
      </c>
      <c r="O825" s="19">
        <f>SUM(N$2:N825)</f>
        <v>1324.5817176810037</v>
      </c>
      <c r="P825" s="28">
        <v>3</v>
      </c>
    </row>
    <row r="826" spans="1:16">
      <c r="A826">
        <v>824</v>
      </c>
      <c r="B826">
        <f t="shared" si="86"/>
        <v>13.733333333333333</v>
      </c>
      <c r="C826">
        <f t="shared" si="87"/>
        <v>4025.1379999999972</v>
      </c>
      <c r="D826" s="12">
        <v>7.1577000000000002</v>
      </c>
      <c r="E826" s="9">
        <f t="shared" si="88"/>
        <v>0.33740000000000059</v>
      </c>
      <c r="F826">
        <f t="shared" si="84"/>
        <v>3.3638844185648904</v>
      </c>
      <c r="G826" s="11">
        <v>2.7366666670000002</v>
      </c>
      <c r="H826" s="11">
        <f>SUM(G$2:G826)</f>
        <v>1305.2274471969988</v>
      </c>
      <c r="I826" s="11">
        <v>4</v>
      </c>
      <c r="J826" s="19">
        <f t="shared" si="89"/>
        <v>5311.2890999999954</v>
      </c>
      <c r="K826" s="27">
        <v>5.3578000000000001</v>
      </c>
      <c r="L826" s="27">
        <f t="shared" si="90"/>
        <v>0</v>
      </c>
      <c r="M826" s="19">
        <f t="shared" si="85"/>
        <v>0.65701662249721271</v>
      </c>
      <c r="N826" s="28">
        <v>1.9691666670000001</v>
      </c>
      <c r="O826" s="19">
        <f>SUM(N$2:N826)</f>
        <v>1326.5508843480038</v>
      </c>
      <c r="P826" s="28">
        <v>3</v>
      </c>
    </row>
    <row r="827" spans="1:16">
      <c r="A827">
        <v>825</v>
      </c>
      <c r="B827">
        <f t="shared" si="86"/>
        <v>13.75</v>
      </c>
      <c r="C827">
        <f t="shared" si="87"/>
        <v>4032.6330999999973</v>
      </c>
      <c r="D827" s="12">
        <v>7.4951000000000008</v>
      </c>
      <c r="E827" s="9">
        <f t="shared" si="88"/>
        <v>-0.36960000000000015</v>
      </c>
      <c r="F827">
        <f t="shared" si="84"/>
        <v>-1.7608197081407038</v>
      </c>
      <c r="G827" s="11">
        <v>0.98027799999999998</v>
      </c>
      <c r="H827" s="11">
        <f>SUM(G$2:G827)</f>
        <v>1306.2077251969988</v>
      </c>
      <c r="I827" s="11">
        <v>0</v>
      </c>
      <c r="J827" s="19">
        <f t="shared" si="89"/>
        <v>5316.6468999999952</v>
      </c>
      <c r="K827" s="27">
        <v>5.3578000000000001</v>
      </c>
      <c r="L827" s="27">
        <f t="shared" si="90"/>
        <v>-7.1200000000000152E-2</v>
      </c>
      <c r="M827" s="19">
        <f t="shared" si="85"/>
        <v>0.27554126249721189</v>
      </c>
      <c r="N827" s="28">
        <v>0.98027799999999998</v>
      </c>
      <c r="O827" s="19">
        <f>SUM(N$2:N827)</f>
        <v>1327.5311623480038</v>
      </c>
      <c r="P827" s="28">
        <v>0</v>
      </c>
    </row>
    <row r="828" spans="1:16">
      <c r="A828">
        <v>826</v>
      </c>
      <c r="B828">
        <f t="shared" si="86"/>
        <v>13.766666666666667</v>
      </c>
      <c r="C828">
        <f t="shared" si="87"/>
        <v>4039.7585999999974</v>
      </c>
      <c r="D828" s="12">
        <v>7.1255000000000006</v>
      </c>
      <c r="E828" s="9">
        <f t="shared" si="88"/>
        <v>-0.11019999999999985</v>
      </c>
      <c r="F828">
        <f t="shared" si="84"/>
        <v>0.15797560036347658</v>
      </c>
      <c r="G828" s="11">
        <v>0.98027799999999998</v>
      </c>
      <c r="H828" s="11">
        <f>SUM(G$2:G828)</f>
        <v>1307.1880031969988</v>
      </c>
      <c r="I828" s="11">
        <v>0</v>
      </c>
      <c r="J828" s="19">
        <f t="shared" si="89"/>
        <v>5321.9334999999955</v>
      </c>
      <c r="K828" s="27">
        <v>5.2866</v>
      </c>
      <c r="L828" s="27">
        <f t="shared" si="90"/>
        <v>-7.1200000000000152E-2</v>
      </c>
      <c r="M828" s="19">
        <f t="shared" si="85"/>
        <v>0.27003562023126593</v>
      </c>
      <c r="N828" s="28">
        <v>0.98027799999999998</v>
      </c>
      <c r="O828" s="19">
        <f>SUM(N$2:N828)</f>
        <v>1328.5114403480038</v>
      </c>
      <c r="P828" s="28">
        <v>0</v>
      </c>
    </row>
    <row r="829" spans="1:16">
      <c r="A829">
        <v>827</v>
      </c>
      <c r="B829">
        <f t="shared" si="86"/>
        <v>13.783333333333333</v>
      </c>
      <c r="C829">
        <f t="shared" si="87"/>
        <v>4046.7738999999974</v>
      </c>
      <c r="D829" s="12">
        <v>7.0153000000000008</v>
      </c>
      <c r="E829" s="9">
        <f t="shared" si="88"/>
        <v>-0.4408000000000003</v>
      </c>
      <c r="F829">
        <f t="shared" si="84"/>
        <v>-2.1684132886545804</v>
      </c>
      <c r="G829" s="11">
        <v>0.98027799999999998</v>
      </c>
      <c r="H829" s="11">
        <f>SUM(G$2:G829)</f>
        <v>1308.1682811969988</v>
      </c>
      <c r="I829" s="11">
        <v>0</v>
      </c>
      <c r="J829" s="19">
        <f t="shared" si="89"/>
        <v>5327.1488999999956</v>
      </c>
      <c r="K829" s="27">
        <v>5.2153999999999998</v>
      </c>
      <c r="L829" s="27">
        <f t="shared" si="90"/>
        <v>-7.1200000000000152E-2</v>
      </c>
      <c r="M829" s="19">
        <f t="shared" si="85"/>
        <v>0.26459725884278129</v>
      </c>
      <c r="N829" s="28">
        <v>0.98027799999999998</v>
      </c>
      <c r="O829" s="19">
        <f>SUM(N$2:N829)</f>
        <v>1329.4917183480038</v>
      </c>
      <c r="P829" s="28">
        <v>0</v>
      </c>
    </row>
    <row r="830" spans="1:16">
      <c r="A830">
        <v>828</v>
      </c>
      <c r="B830">
        <f t="shared" si="86"/>
        <v>13.8</v>
      </c>
      <c r="C830">
        <f t="shared" si="87"/>
        <v>4053.3483999999976</v>
      </c>
      <c r="D830" s="12">
        <v>6.5745000000000005</v>
      </c>
      <c r="E830" s="9">
        <f t="shared" si="88"/>
        <v>-1.9181999999999997</v>
      </c>
      <c r="F830">
        <f t="shared" si="84"/>
        <v>-11.762369421603188</v>
      </c>
      <c r="G830" s="11">
        <v>0.98027799999999998</v>
      </c>
      <c r="H830" s="11">
        <f>SUM(G$2:G830)</f>
        <v>1309.1485591969988</v>
      </c>
      <c r="I830" s="11">
        <v>0</v>
      </c>
      <c r="J830" s="19">
        <f t="shared" si="89"/>
        <v>5332.2930999999953</v>
      </c>
      <c r="K830" s="27">
        <v>5.1441999999999997</v>
      </c>
      <c r="L830" s="27">
        <f t="shared" si="90"/>
        <v>7.1200000000000152E-2</v>
      </c>
      <c r="M830" s="19">
        <f t="shared" si="85"/>
        <v>0.99175953702921393</v>
      </c>
      <c r="N830" s="28">
        <v>1.9691666670000001</v>
      </c>
      <c r="O830" s="19">
        <f>SUM(N$2:N830)</f>
        <v>1331.4608850150039</v>
      </c>
      <c r="P830" s="28">
        <v>3</v>
      </c>
    </row>
    <row r="831" spans="1:16">
      <c r="A831">
        <v>829</v>
      </c>
      <c r="B831">
        <f t="shared" si="86"/>
        <v>13.816666666666666</v>
      </c>
      <c r="C831">
        <f t="shared" si="87"/>
        <v>4058.0046999999977</v>
      </c>
      <c r="D831" s="12">
        <v>4.6563000000000008</v>
      </c>
      <c r="E831" s="9">
        <f t="shared" si="88"/>
        <v>-1.0966000000000005</v>
      </c>
      <c r="F831">
        <f t="shared" si="84"/>
        <v>-4.5504214770383706</v>
      </c>
      <c r="G831" s="11">
        <v>0.98027799999999998</v>
      </c>
      <c r="H831" s="11">
        <f>SUM(G$2:G831)</f>
        <v>1310.1288371969988</v>
      </c>
      <c r="I831" s="11">
        <v>0</v>
      </c>
      <c r="J831" s="19">
        <f t="shared" si="89"/>
        <v>5337.5084999999954</v>
      </c>
      <c r="K831" s="27">
        <v>5.2153999999999998</v>
      </c>
      <c r="L831" s="27">
        <f t="shared" si="90"/>
        <v>0</v>
      </c>
      <c r="M831" s="19">
        <f t="shared" si="85"/>
        <v>0.63593373884278204</v>
      </c>
      <c r="N831" s="28">
        <v>1.9691666670000001</v>
      </c>
      <c r="O831" s="19">
        <f>SUM(N$2:N831)</f>
        <v>1333.430051682004</v>
      </c>
      <c r="P831" s="28">
        <v>3</v>
      </c>
    </row>
    <row r="832" spans="1:16">
      <c r="A832">
        <v>830</v>
      </c>
      <c r="B832">
        <f t="shared" si="86"/>
        <v>13.833333333333334</v>
      </c>
      <c r="C832">
        <f t="shared" si="87"/>
        <v>4061.5643999999975</v>
      </c>
      <c r="D832" s="12">
        <v>3.5597000000000003</v>
      </c>
      <c r="E832" s="9">
        <f t="shared" si="88"/>
        <v>-2.0203000000000002</v>
      </c>
      <c r="F832">
        <f t="shared" si="84"/>
        <v>-6.7828175303181686</v>
      </c>
      <c r="G832" s="11">
        <v>0.98027799999999998</v>
      </c>
      <c r="H832" s="11">
        <f>SUM(G$2:G832)</f>
        <v>1311.1091151969988</v>
      </c>
      <c r="I832" s="11">
        <v>0</v>
      </c>
      <c r="J832" s="19">
        <f t="shared" si="89"/>
        <v>5342.7238999999954</v>
      </c>
      <c r="K832" s="27">
        <v>5.2153999999999998</v>
      </c>
      <c r="L832" s="27">
        <f t="shared" si="90"/>
        <v>-7.1200000000000152E-2</v>
      </c>
      <c r="M832" s="19">
        <f t="shared" si="85"/>
        <v>0.26459725884278129</v>
      </c>
      <c r="N832" s="28">
        <v>0.98027799999999998</v>
      </c>
      <c r="O832" s="19">
        <f>SUM(N$2:N832)</f>
        <v>1334.410329682004</v>
      </c>
      <c r="P832" s="28">
        <v>0</v>
      </c>
    </row>
    <row r="833" spans="1:16">
      <c r="A833">
        <v>831</v>
      </c>
      <c r="B833">
        <f t="shared" si="86"/>
        <v>13.85</v>
      </c>
      <c r="C833">
        <f t="shared" si="87"/>
        <v>4063.1037999999976</v>
      </c>
      <c r="D833" s="12">
        <v>1.5394000000000001</v>
      </c>
      <c r="E833" s="9">
        <f t="shared" si="88"/>
        <v>-1.4237000000000002</v>
      </c>
      <c r="F833">
        <f t="shared" si="84"/>
        <v>-2.0243298195943087</v>
      </c>
      <c r="G833" s="11">
        <v>0.98027799999999998</v>
      </c>
      <c r="H833" s="11">
        <f>SUM(G$2:G833)</f>
        <v>1312.0893931969988</v>
      </c>
      <c r="I833" s="11">
        <v>0</v>
      </c>
      <c r="J833" s="19">
        <f t="shared" si="89"/>
        <v>5347.8680999999951</v>
      </c>
      <c r="K833" s="27">
        <v>5.1441999999999997</v>
      </c>
      <c r="L833" s="27">
        <f t="shared" si="90"/>
        <v>-0.21360000000000046</v>
      </c>
      <c r="M833" s="19">
        <f t="shared" si="85"/>
        <v>-0.47330862297078896</v>
      </c>
      <c r="N833" s="28">
        <v>0.98027799999999998</v>
      </c>
      <c r="O833" s="19">
        <f>SUM(N$2:N833)</f>
        <v>1335.390607682004</v>
      </c>
      <c r="P833" s="28">
        <v>0</v>
      </c>
    </row>
    <row r="834" spans="1:16">
      <c r="A834">
        <v>832</v>
      </c>
      <c r="B834">
        <f t="shared" si="86"/>
        <v>13.866666666666667</v>
      </c>
      <c r="C834">
        <f t="shared" si="87"/>
        <v>4063.2194999999974</v>
      </c>
      <c r="D834" s="12">
        <v>0.11570000000000001</v>
      </c>
      <c r="E834" s="9">
        <f t="shared" si="88"/>
        <v>-0.11570000000000001</v>
      </c>
      <c r="F834">
        <f t="shared" ref="F834:F897" si="91">(R$2*D834+R$3*D834^2+R$4*D834^3+R$5*D834*E834)/R$5</f>
        <v>-1.1250885799989946E-3</v>
      </c>
      <c r="G834" s="11">
        <v>0.98027799999999998</v>
      </c>
      <c r="H834" s="11">
        <f>SUM(G$2:G834)</f>
        <v>1313.0696711969988</v>
      </c>
      <c r="I834" s="11">
        <v>0</v>
      </c>
      <c r="J834" s="19">
        <f t="shared" si="89"/>
        <v>5352.7986999999948</v>
      </c>
      <c r="K834" s="27">
        <v>4.9305999999999992</v>
      </c>
      <c r="L834" s="27">
        <f t="shared" si="90"/>
        <v>0.1424000000000003</v>
      </c>
      <c r="M834" s="19">
        <f t="shared" ref="M834:M897" si="92">(R$2*K834+R$3*K834^2+R$4*K834^3+R$5*K834*L834)/R$5</f>
        <v>1.296678356012549</v>
      </c>
      <c r="N834" s="28">
        <v>1.9691666670000001</v>
      </c>
      <c r="O834" s="19">
        <f>SUM(N$2:N834)</f>
        <v>1337.3597743490041</v>
      </c>
      <c r="P834" s="28">
        <v>3</v>
      </c>
    </row>
    <row r="835" spans="1:16">
      <c r="A835">
        <v>833</v>
      </c>
      <c r="B835">
        <f t="shared" ref="B835:B898" si="93">A835/60</f>
        <v>13.883333333333333</v>
      </c>
      <c r="C835">
        <f t="shared" ref="C835:C898" si="94">C834+D835</f>
        <v>4063.2194999999974</v>
      </c>
      <c r="D835" s="12">
        <v>0</v>
      </c>
      <c r="E835" s="9">
        <f t="shared" ref="E835:E898" si="95">D836-D835</f>
        <v>0</v>
      </c>
      <c r="F835">
        <f t="shared" si="91"/>
        <v>0</v>
      </c>
      <c r="G835" s="11">
        <v>0.90694399999999997</v>
      </c>
      <c r="H835" s="11">
        <f>SUM(G$2:G835)</f>
        <v>1313.9766151969989</v>
      </c>
      <c r="I835" s="11">
        <v>1</v>
      </c>
      <c r="J835" s="19">
        <f t="shared" ref="J835:J898" si="96">J834+K835</f>
        <v>5357.8716999999951</v>
      </c>
      <c r="K835" s="27">
        <v>5.0729999999999995</v>
      </c>
      <c r="L835" s="27">
        <f t="shared" ref="L835:L898" si="97">K836-K835</f>
        <v>0</v>
      </c>
      <c r="M835" s="19">
        <f t="shared" si="92"/>
        <v>0.61511709348801491</v>
      </c>
      <c r="N835" s="28">
        <v>1.9691666670000001</v>
      </c>
      <c r="O835" s="19">
        <f>SUM(N$2:N835)</f>
        <v>1339.3289410160041</v>
      </c>
      <c r="P835" s="28">
        <v>3</v>
      </c>
    </row>
    <row r="836" spans="1:16">
      <c r="A836">
        <v>834</v>
      </c>
      <c r="B836">
        <f t="shared" si="93"/>
        <v>13.9</v>
      </c>
      <c r="C836">
        <f t="shared" si="94"/>
        <v>4063.2194999999974</v>
      </c>
      <c r="D836" s="12">
        <v>0</v>
      </c>
      <c r="E836" s="9">
        <f t="shared" si="95"/>
        <v>0</v>
      </c>
      <c r="F836">
        <f t="shared" si="91"/>
        <v>0</v>
      </c>
      <c r="G836" s="11">
        <v>0.90694399999999997</v>
      </c>
      <c r="H836" s="11">
        <f>SUM(G$2:G836)</f>
        <v>1314.8835591969989</v>
      </c>
      <c r="I836" s="11">
        <v>1</v>
      </c>
      <c r="J836" s="19">
        <f t="shared" si="96"/>
        <v>5362.9446999999955</v>
      </c>
      <c r="K836" s="27">
        <v>5.0729999999999995</v>
      </c>
      <c r="L836" s="27">
        <f t="shared" si="97"/>
        <v>0</v>
      </c>
      <c r="M836" s="19">
        <f t="shared" si="92"/>
        <v>0.61511709348801491</v>
      </c>
      <c r="N836" s="28">
        <v>1.9691666670000001</v>
      </c>
      <c r="O836" s="19">
        <f>SUM(N$2:N836)</f>
        <v>1341.2981076830042</v>
      </c>
      <c r="P836" s="28">
        <v>3</v>
      </c>
    </row>
    <row r="837" spans="1:16">
      <c r="A837">
        <v>835</v>
      </c>
      <c r="B837">
        <f t="shared" si="93"/>
        <v>13.916666666666666</v>
      </c>
      <c r="C837">
        <f t="shared" si="94"/>
        <v>4063.2194999999974</v>
      </c>
      <c r="D837" s="12">
        <v>0</v>
      </c>
      <c r="E837" s="9">
        <f t="shared" si="95"/>
        <v>0</v>
      </c>
      <c r="F837">
        <f t="shared" si="91"/>
        <v>0</v>
      </c>
      <c r="G837" s="11">
        <v>0.90694399999999997</v>
      </c>
      <c r="H837" s="11">
        <f>SUM(G$2:G837)</f>
        <v>1315.790503196999</v>
      </c>
      <c r="I837" s="11">
        <v>1</v>
      </c>
      <c r="J837" s="19">
        <f t="shared" si="96"/>
        <v>5368.0176999999958</v>
      </c>
      <c r="K837" s="27">
        <v>5.0729999999999995</v>
      </c>
      <c r="L837" s="27">
        <f t="shared" si="97"/>
        <v>0</v>
      </c>
      <c r="M837" s="19">
        <f t="shared" si="92"/>
        <v>0.61511709348801491</v>
      </c>
      <c r="N837" s="28">
        <v>1.9691666670000001</v>
      </c>
      <c r="O837" s="19">
        <f>SUM(N$2:N837)</f>
        <v>1343.2672743500043</v>
      </c>
      <c r="P837" s="28">
        <v>3</v>
      </c>
    </row>
    <row r="838" spans="1:16">
      <c r="A838">
        <v>836</v>
      </c>
      <c r="B838">
        <f t="shared" si="93"/>
        <v>13.933333333333334</v>
      </c>
      <c r="C838">
        <f t="shared" si="94"/>
        <v>4063.2194999999974</v>
      </c>
      <c r="D838" s="12">
        <v>0</v>
      </c>
      <c r="E838" s="9">
        <f t="shared" si="95"/>
        <v>0</v>
      </c>
      <c r="F838">
        <f t="shared" si="91"/>
        <v>0</v>
      </c>
      <c r="G838" s="11">
        <v>0.90694399999999997</v>
      </c>
      <c r="H838" s="11">
        <f>SUM(G$2:G838)</f>
        <v>1316.6974471969991</v>
      </c>
      <c r="I838" s="11">
        <v>1</v>
      </c>
      <c r="J838" s="19">
        <f t="shared" si="96"/>
        <v>5373.0906999999961</v>
      </c>
      <c r="K838" s="27">
        <v>5.0729999999999995</v>
      </c>
      <c r="L838" s="27">
        <f t="shared" si="97"/>
        <v>7.1200000000000152E-2</v>
      </c>
      <c r="M838" s="19">
        <f t="shared" si="92"/>
        <v>0.97631469348801569</v>
      </c>
      <c r="N838" s="28">
        <v>1.9691666670000001</v>
      </c>
      <c r="O838" s="19">
        <f>SUM(N$2:N838)</f>
        <v>1345.2364410170044</v>
      </c>
      <c r="P838" s="28">
        <v>3</v>
      </c>
    </row>
    <row r="839" spans="1:16">
      <c r="A839">
        <v>837</v>
      </c>
      <c r="B839">
        <f t="shared" si="93"/>
        <v>13.95</v>
      </c>
      <c r="C839">
        <f t="shared" si="94"/>
        <v>4063.2194999999974</v>
      </c>
      <c r="D839" s="12">
        <v>0</v>
      </c>
      <c r="E839" s="9">
        <f t="shared" si="95"/>
        <v>0</v>
      </c>
      <c r="F839">
        <f t="shared" si="91"/>
        <v>0</v>
      </c>
      <c r="G839" s="11">
        <v>0.90694399999999997</v>
      </c>
      <c r="H839" s="11">
        <f>SUM(G$2:G839)</f>
        <v>1317.6043911969991</v>
      </c>
      <c r="I839" s="11">
        <v>1</v>
      </c>
      <c r="J839" s="19">
        <f t="shared" si="96"/>
        <v>5378.2348999999958</v>
      </c>
      <c r="K839" s="27">
        <v>5.1441999999999997</v>
      </c>
      <c r="L839" s="27">
        <f t="shared" si="97"/>
        <v>-0.1424000000000003</v>
      </c>
      <c r="M839" s="19">
        <f t="shared" si="92"/>
        <v>-0.1070415829707882</v>
      </c>
      <c r="N839" s="28">
        <v>0.98027799999999998</v>
      </c>
      <c r="O839" s="19">
        <f>SUM(N$2:N839)</f>
        <v>1346.2167190170044</v>
      </c>
      <c r="P839" s="28">
        <v>0</v>
      </c>
    </row>
    <row r="840" spans="1:16">
      <c r="A840">
        <v>838</v>
      </c>
      <c r="B840">
        <f t="shared" si="93"/>
        <v>13.966666666666667</v>
      </c>
      <c r="C840">
        <f t="shared" si="94"/>
        <v>4063.2194999999974</v>
      </c>
      <c r="D840" s="12">
        <v>0</v>
      </c>
      <c r="E840" s="9">
        <f t="shared" si="95"/>
        <v>0</v>
      </c>
      <c r="F840">
        <f t="shared" si="91"/>
        <v>0</v>
      </c>
      <c r="G840" s="11">
        <v>0.90694399999999997</v>
      </c>
      <c r="H840" s="11">
        <f>SUM(G$2:G840)</f>
        <v>1318.5113351969992</v>
      </c>
      <c r="I840" s="11">
        <v>1</v>
      </c>
      <c r="J840" s="19">
        <f t="shared" si="96"/>
        <v>5383.2366999999958</v>
      </c>
      <c r="K840" s="27">
        <v>5.0017999999999994</v>
      </c>
      <c r="L840" s="27">
        <f t="shared" si="97"/>
        <v>-0.1424000000000003</v>
      </c>
      <c r="M840" s="19">
        <f t="shared" si="92"/>
        <v>-0.10744951308336001</v>
      </c>
      <c r="N840" s="28">
        <v>0.98027799999999998</v>
      </c>
      <c r="O840" s="19">
        <f>SUM(N$2:N840)</f>
        <v>1347.1969970170044</v>
      </c>
      <c r="P840" s="28">
        <v>0</v>
      </c>
    </row>
    <row r="841" spans="1:16">
      <c r="A841">
        <v>839</v>
      </c>
      <c r="B841">
        <f t="shared" si="93"/>
        <v>13.983333333333333</v>
      </c>
      <c r="C841">
        <f t="shared" si="94"/>
        <v>4063.2194999999974</v>
      </c>
      <c r="D841" s="12">
        <v>0</v>
      </c>
      <c r="E841" s="9">
        <f t="shared" si="95"/>
        <v>0</v>
      </c>
      <c r="F841">
        <f t="shared" si="91"/>
        <v>0</v>
      </c>
      <c r="G841" s="11">
        <v>0.90694399999999997</v>
      </c>
      <c r="H841" s="11">
        <f>SUM(G$2:G841)</f>
        <v>1319.4182791969993</v>
      </c>
      <c r="I841" s="11">
        <v>1</v>
      </c>
      <c r="J841" s="19">
        <f t="shared" si="96"/>
        <v>5388.0960999999961</v>
      </c>
      <c r="K841" s="27">
        <v>4.8593999999999991</v>
      </c>
      <c r="L841" s="27">
        <f t="shared" si="97"/>
        <v>0</v>
      </c>
      <c r="M841" s="19">
        <f t="shared" si="92"/>
        <v>0.58437869947318744</v>
      </c>
      <c r="N841" s="28">
        <v>1.9691666670000001</v>
      </c>
      <c r="O841" s="19">
        <f>SUM(N$2:N841)</f>
        <v>1349.1661636840045</v>
      </c>
      <c r="P841" s="28">
        <v>3</v>
      </c>
    </row>
    <row r="842" spans="1:16">
      <c r="A842">
        <v>840</v>
      </c>
      <c r="B842">
        <f t="shared" si="93"/>
        <v>14</v>
      </c>
      <c r="C842">
        <f t="shared" si="94"/>
        <v>4063.2194999999974</v>
      </c>
      <c r="D842" s="12">
        <v>0</v>
      </c>
      <c r="E842" s="9">
        <f t="shared" si="95"/>
        <v>0</v>
      </c>
      <c r="F842">
        <f t="shared" si="91"/>
        <v>0</v>
      </c>
      <c r="G842" s="11">
        <v>0.90694399999999997</v>
      </c>
      <c r="H842" s="11">
        <f>SUM(G$2:G842)</f>
        <v>1320.3252231969993</v>
      </c>
      <c r="I842" s="11">
        <v>1</v>
      </c>
      <c r="J842" s="19">
        <f t="shared" si="96"/>
        <v>5392.9554999999964</v>
      </c>
      <c r="K842" s="27">
        <v>4.8593999999999991</v>
      </c>
      <c r="L842" s="27">
        <f t="shared" si="97"/>
        <v>-0.21359999999999957</v>
      </c>
      <c r="M842" s="19">
        <f t="shared" si="92"/>
        <v>-0.45358914052681037</v>
      </c>
      <c r="N842" s="28">
        <v>0.98027799999999998</v>
      </c>
      <c r="O842" s="19">
        <f>SUM(N$2:N842)</f>
        <v>1350.1464416840045</v>
      </c>
      <c r="P842" s="28">
        <v>0</v>
      </c>
    </row>
    <row r="843" spans="1:16">
      <c r="A843">
        <v>841</v>
      </c>
      <c r="B843">
        <f t="shared" si="93"/>
        <v>14.016666666666667</v>
      </c>
      <c r="C843">
        <f t="shared" si="94"/>
        <v>4063.2194999999974</v>
      </c>
      <c r="D843" s="12">
        <v>0</v>
      </c>
      <c r="E843" s="9">
        <f t="shared" si="95"/>
        <v>0</v>
      </c>
      <c r="F843">
        <f t="shared" si="91"/>
        <v>0</v>
      </c>
      <c r="G843" s="11">
        <v>0.90694399999999997</v>
      </c>
      <c r="H843" s="11">
        <f>SUM(G$2:G843)</f>
        <v>1321.2321671969994</v>
      </c>
      <c r="I843" s="11">
        <v>1</v>
      </c>
      <c r="J843" s="19">
        <f t="shared" si="96"/>
        <v>5397.6012999999966</v>
      </c>
      <c r="K843" s="27">
        <v>4.6457999999999995</v>
      </c>
      <c r="L843" s="27">
        <f t="shared" si="97"/>
        <v>-0.21360000000000046</v>
      </c>
      <c r="M843" s="19">
        <f t="shared" si="92"/>
        <v>-0.43813599698194466</v>
      </c>
      <c r="N843" s="28">
        <v>0.98027799999999998</v>
      </c>
      <c r="O843" s="19">
        <f>SUM(N$2:N843)</f>
        <v>1351.1267196840045</v>
      </c>
      <c r="P843" s="28">
        <v>0</v>
      </c>
    </row>
    <row r="844" spans="1:16">
      <c r="A844">
        <v>842</v>
      </c>
      <c r="B844">
        <f t="shared" si="93"/>
        <v>14.033333333333333</v>
      </c>
      <c r="C844">
        <f t="shared" si="94"/>
        <v>4063.2194999999974</v>
      </c>
      <c r="D844" s="12">
        <v>0</v>
      </c>
      <c r="E844" s="9">
        <f t="shared" si="95"/>
        <v>0</v>
      </c>
      <c r="F844">
        <f t="shared" si="91"/>
        <v>0</v>
      </c>
      <c r="G844" s="11">
        <v>0.90694399999999997</v>
      </c>
      <c r="H844" s="11">
        <f>SUM(G$2:G844)</f>
        <v>1322.1391111969995</v>
      </c>
      <c r="I844" s="11">
        <v>1</v>
      </c>
      <c r="J844" s="19">
        <f t="shared" si="96"/>
        <v>5402.0334999999968</v>
      </c>
      <c r="K844" s="27">
        <v>4.432199999999999</v>
      </c>
      <c r="L844" s="27">
        <f t="shared" si="97"/>
        <v>-7.1200000000000152E-2</v>
      </c>
      <c r="M844" s="19">
        <f t="shared" si="92"/>
        <v>0.20900952895389685</v>
      </c>
      <c r="N844" s="28">
        <v>0.98027799999999998</v>
      </c>
      <c r="O844" s="19">
        <f>SUM(N$2:N844)</f>
        <v>1352.1069976840045</v>
      </c>
      <c r="P844" s="28">
        <v>0</v>
      </c>
    </row>
    <row r="845" spans="1:16">
      <c r="A845">
        <v>843</v>
      </c>
      <c r="B845">
        <f t="shared" si="93"/>
        <v>14.05</v>
      </c>
      <c r="C845">
        <f t="shared" si="94"/>
        <v>4063.2194999999974</v>
      </c>
      <c r="D845" s="12">
        <v>0</v>
      </c>
      <c r="E845" s="9">
        <f t="shared" si="95"/>
        <v>0</v>
      </c>
      <c r="F845">
        <f t="shared" si="91"/>
        <v>0</v>
      </c>
      <c r="G845" s="11">
        <v>0.90694399999999997</v>
      </c>
      <c r="H845" s="11">
        <f>SUM(G$2:G845)</f>
        <v>1323.0460551969995</v>
      </c>
      <c r="I845" s="11">
        <v>1</v>
      </c>
      <c r="J845" s="19">
        <f t="shared" si="96"/>
        <v>5406.3944999999967</v>
      </c>
      <c r="K845" s="27">
        <v>4.3609999999999989</v>
      </c>
      <c r="L845" s="27">
        <f t="shared" si="97"/>
        <v>-7.1200000000000152E-2</v>
      </c>
      <c r="M845" s="19">
        <f t="shared" si="92"/>
        <v>0.20432227649640261</v>
      </c>
      <c r="N845" s="28">
        <v>0.98027799999999998</v>
      </c>
      <c r="O845" s="19">
        <f>SUM(N$2:N845)</f>
        <v>1353.0872756840045</v>
      </c>
      <c r="P845" s="28">
        <v>0</v>
      </c>
    </row>
    <row r="846" spans="1:16">
      <c r="A846">
        <v>844</v>
      </c>
      <c r="B846">
        <f t="shared" si="93"/>
        <v>14.066666666666666</v>
      </c>
      <c r="C846">
        <f t="shared" si="94"/>
        <v>4063.2194999999974</v>
      </c>
      <c r="D846" s="12">
        <v>0</v>
      </c>
      <c r="E846" s="9">
        <f t="shared" si="95"/>
        <v>0</v>
      </c>
      <c r="F846">
        <f t="shared" si="91"/>
        <v>0</v>
      </c>
      <c r="G846" s="11">
        <v>0.90694399999999997</v>
      </c>
      <c r="H846" s="11">
        <f>SUM(G$2:G846)</f>
        <v>1323.9529991969996</v>
      </c>
      <c r="I846" s="11">
        <v>1</v>
      </c>
      <c r="J846" s="19">
        <f t="shared" si="96"/>
        <v>5410.6842999999963</v>
      </c>
      <c r="K846" s="27">
        <v>4.2897999999999987</v>
      </c>
      <c r="L846" s="27">
        <f t="shared" si="97"/>
        <v>-0.1424000000000003</v>
      </c>
      <c r="M846" s="19">
        <f t="shared" si="92"/>
        <v>-0.10574083201672174</v>
      </c>
      <c r="N846" s="28">
        <v>0.98027799999999998</v>
      </c>
      <c r="O846" s="19">
        <f>SUM(N$2:N846)</f>
        <v>1354.0675536840045</v>
      </c>
      <c r="P846" s="28">
        <v>0</v>
      </c>
    </row>
    <row r="847" spans="1:16">
      <c r="A847">
        <v>845</v>
      </c>
      <c r="B847">
        <f t="shared" si="93"/>
        <v>14.083333333333334</v>
      </c>
      <c r="C847">
        <f t="shared" si="94"/>
        <v>4063.2194999999974</v>
      </c>
      <c r="D847" s="12">
        <v>0</v>
      </c>
      <c r="E847" s="9">
        <f t="shared" si="95"/>
        <v>0</v>
      </c>
      <c r="F847">
        <f t="shared" si="91"/>
        <v>0</v>
      </c>
      <c r="G847" s="11">
        <v>0.90694399999999997</v>
      </c>
      <c r="H847" s="11">
        <f>SUM(G$2:G847)</f>
        <v>1324.8599431969997</v>
      </c>
      <c r="I847" s="11">
        <v>1</v>
      </c>
      <c r="J847" s="19">
        <f t="shared" si="96"/>
        <v>5414.8316999999961</v>
      </c>
      <c r="K847" s="27">
        <v>4.1473999999999984</v>
      </c>
      <c r="L847" s="27">
        <f t="shared" si="97"/>
        <v>7.1200000000000152E-2</v>
      </c>
      <c r="M847" s="19">
        <f t="shared" si="92"/>
        <v>0.7811948175799619</v>
      </c>
      <c r="N847" s="28">
        <v>1.9691666670000001</v>
      </c>
      <c r="O847" s="19">
        <f>SUM(N$2:N847)</f>
        <v>1356.0367203510045</v>
      </c>
      <c r="P847" s="28">
        <v>3</v>
      </c>
    </row>
    <row r="848" spans="1:16">
      <c r="A848">
        <v>846</v>
      </c>
      <c r="B848">
        <f t="shared" si="93"/>
        <v>14.1</v>
      </c>
      <c r="C848">
        <f t="shared" si="94"/>
        <v>4063.2194999999974</v>
      </c>
      <c r="D848" s="12">
        <v>0</v>
      </c>
      <c r="E848" s="9">
        <f t="shared" si="95"/>
        <v>0</v>
      </c>
      <c r="F848">
        <f t="shared" si="91"/>
        <v>0</v>
      </c>
      <c r="G848" s="11">
        <v>0.90694399999999997</v>
      </c>
      <c r="H848" s="11">
        <f>SUM(G$2:G848)</f>
        <v>1325.7668871969997</v>
      </c>
      <c r="I848" s="11">
        <v>1</v>
      </c>
      <c r="J848" s="19">
        <f t="shared" si="96"/>
        <v>5419.0502999999962</v>
      </c>
      <c r="K848" s="27">
        <v>4.2185999999999986</v>
      </c>
      <c r="L848" s="27">
        <f t="shared" si="97"/>
        <v>7.1200000000000152E-2</v>
      </c>
      <c r="M848" s="19">
        <f t="shared" si="92"/>
        <v>0.79584940211198107</v>
      </c>
      <c r="N848" s="28">
        <v>1.9691666670000001</v>
      </c>
      <c r="O848" s="19">
        <f>SUM(N$2:N848)</f>
        <v>1358.0058870180046</v>
      </c>
      <c r="P848" s="28">
        <v>3</v>
      </c>
    </row>
    <row r="849" spans="1:16">
      <c r="A849">
        <v>847</v>
      </c>
      <c r="B849">
        <f t="shared" si="93"/>
        <v>14.116666666666667</v>
      </c>
      <c r="C849">
        <f t="shared" si="94"/>
        <v>4063.2194999999974</v>
      </c>
      <c r="D849" s="12">
        <v>0</v>
      </c>
      <c r="E849" s="9">
        <f t="shared" si="95"/>
        <v>0</v>
      </c>
      <c r="F849">
        <f t="shared" si="91"/>
        <v>0</v>
      </c>
      <c r="G849" s="11">
        <v>0.90694399999999997</v>
      </c>
      <c r="H849" s="11">
        <f>SUM(G$2:G849)</f>
        <v>1326.6738311969998</v>
      </c>
      <c r="I849" s="11">
        <v>1</v>
      </c>
      <c r="J849" s="19">
        <f t="shared" si="96"/>
        <v>5423.3400999999958</v>
      </c>
      <c r="K849" s="27">
        <v>4.2897999999999987</v>
      </c>
      <c r="L849" s="27">
        <f t="shared" si="97"/>
        <v>0.1424000000000003</v>
      </c>
      <c r="M849" s="19">
        <f t="shared" si="92"/>
        <v>1.1159942079832805</v>
      </c>
      <c r="N849" s="28">
        <v>1.9691666670000001</v>
      </c>
      <c r="O849" s="19">
        <f>SUM(N$2:N849)</f>
        <v>1359.9750536850047</v>
      </c>
      <c r="P849" s="28">
        <v>3</v>
      </c>
    </row>
    <row r="850" spans="1:16">
      <c r="A850">
        <v>848</v>
      </c>
      <c r="B850">
        <f t="shared" si="93"/>
        <v>14.133333333333333</v>
      </c>
      <c r="C850">
        <f t="shared" si="94"/>
        <v>4063.2194999999974</v>
      </c>
      <c r="D850" s="12">
        <v>0</v>
      </c>
      <c r="E850" s="9">
        <f t="shared" si="95"/>
        <v>0.45390000000000003</v>
      </c>
      <c r="F850">
        <f t="shared" si="91"/>
        <v>0</v>
      </c>
      <c r="G850" s="11">
        <v>0.90694399999999997</v>
      </c>
      <c r="H850" s="11">
        <f>SUM(G$2:G850)</f>
        <v>1327.5807751969999</v>
      </c>
      <c r="I850" s="11">
        <v>1</v>
      </c>
      <c r="J850" s="19">
        <f t="shared" si="96"/>
        <v>5427.772299999996</v>
      </c>
      <c r="K850" s="27">
        <v>4.432199999999999</v>
      </c>
      <c r="L850" s="27">
        <f t="shared" si="97"/>
        <v>-0.21360000000000046</v>
      </c>
      <c r="M850" s="19">
        <f t="shared" si="92"/>
        <v>-0.4221357510461044</v>
      </c>
      <c r="N850" s="28">
        <v>0.98027799999999998</v>
      </c>
      <c r="O850" s="19">
        <f>SUM(N$2:N850)</f>
        <v>1360.9553316850047</v>
      </c>
      <c r="P850" s="28">
        <v>0</v>
      </c>
    </row>
    <row r="851" spans="1:16">
      <c r="A851">
        <v>849</v>
      </c>
      <c r="B851">
        <f t="shared" si="93"/>
        <v>14.15</v>
      </c>
      <c r="C851">
        <f t="shared" si="94"/>
        <v>4063.6733999999974</v>
      </c>
      <c r="D851" s="12">
        <v>0.45390000000000003</v>
      </c>
      <c r="E851" s="9">
        <f t="shared" si="95"/>
        <v>1.7085000000000004</v>
      </c>
      <c r="F851">
        <f t="shared" si="91"/>
        <v>0.82382748595807498</v>
      </c>
      <c r="G851" s="11">
        <v>1.9691666670000001</v>
      </c>
      <c r="H851" s="11">
        <f>SUM(G$2:G851)</f>
        <v>1329.5499418639999</v>
      </c>
      <c r="I851" s="11">
        <v>3</v>
      </c>
      <c r="J851" s="19">
        <f t="shared" si="96"/>
        <v>5431.9908999999961</v>
      </c>
      <c r="K851" s="27">
        <v>4.2185999999999986</v>
      </c>
      <c r="L851" s="27">
        <f t="shared" si="97"/>
        <v>-7.1200000000000152E-2</v>
      </c>
      <c r="M851" s="19">
        <f t="shared" si="92"/>
        <v>0.19512076211198007</v>
      </c>
      <c r="N851" s="28">
        <v>0.98027799999999998</v>
      </c>
      <c r="O851" s="19">
        <f>SUM(N$2:N851)</f>
        <v>1361.9356096850047</v>
      </c>
      <c r="P851" s="28">
        <v>0</v>
      </c>
    </row>
    <row r="852" spans="1:16">
      <c r="A852">
        <v>850</v>
      </c>
      <c r="B852">
        <f t="shared" si="93"/>
        <v>14.166666666666666</v>
      </c>
      <c r="C852">
        <f t="shared" si="94"/>
        <v>4065.8357999999976</v>
      </c>
      <c r="D852" s="12">
        <v>2.1624000000000003</v>
      </c>
      <c r="E852" s="9">
        <f t="shared" si="95"/>
        <v>1.8456999999999995</v>
      </c>
      <c r="F852">
        <f t="shared" si="91"/>
        <v>4.2296526593691395</v>
      </c>
      <c r="G852" s="11">
        <v>2.7366666670000002</v>
      </c>
      <c r="H852" s="11">
        <f>SUM(G$2:G852)</f>
        <v>1332.286608531</v>
      </c>
      <c r="I852" s="11">
        <v>4</v>
      </c>
      <c r="J852" s="19">
        <f t="shared" si="96"/>
        <v>5436.138299999996</v>
      </c>
      <c r="K852" s="27">
        <v>4.1473999999999984</v>
      </c>
      <c r="L852" s="27">
        <f t="shared" si="97"/>
        <v>-0.1424000000000003</v>
      </c>
      <c r="M852" s="19">
        <f t="shared" si="92"/>
        <v>-0.1046898224200397</v>
      </c>
      <c r="N852" s="28">
        <v>0.98027799999999998</v>
      </c>
      <c r="O852" s="19">
        <f>SUM(N$2:N852)</f>
        <v>1362.9158876850047</v>
      </c>
      <c r="P852" s="28">
        <v>0</v>
      </c>
    </row>
    <row r="853" spans="1:16">
      <c r="A853">
        <v>851</v>
      </c>
      <c r="B853">
        <f t="shared" si="93"/>
        <v>14.183333333333334</v>
      </c>
      <c r="C853">
        <f t="shared" si="94"/>
        <v>4069.8438999999976</v>
      </c>
      <c r="D853" s="12">
        <v>4.0080999999999998</v>
      </c>
      <c r="E853" s="9">
        <f t="shared" si="95"/>
        <v>0.41420000000000101</v>
      </c>
      <c r="F853">
        <f t="shared" si="91"/>
        <v>2.1274625398964475</v>
      </c>
      <c r="G853" s="11">
        <v>1.9691666670000001</v>
      </c>
      <c r="H853" s="11">
        <f>SUM(G$2:G853)</f>
        <v>1334.255775198</v>
      </c>
      <c r="I853" s="11">
        <v>3</v>
      </c>
      <c r="J853" s="19">
        <f t="shared" si="96"/>
        <v>5440.1432999999961</v>
      </c>
      <c r="K853" s="27">
        <v>4.0049999999999981</v>
      </c>
      <c r="L853" s="27">
        <f t="shared" si="97"/>
        <v>-7.1199999999999708E-2</v>
      </c>
      <c r="M853" s="19">
        <f t="shared" si="92"/>
        <v>0.18174014732358118</v>
      </c>
      <c r="N853" s="28">
        <v>0.98027799999999998</v>
      </c>
      <c r="O853" s="19">
        <f>SUM(N$2:N853)</f>
        <v>1363.8961656850047</v>
      </c>
      <c r="P853" s="28">
        <v>0</v>
      </c>
    </row>
    <row r="854" spans="1:16">
      <c r="A854">
        <v>852</v>
      </c>
      <c r="B854">
        <f t="shared" si="93"/>
        <v>14.2</v>
      </c>
      <c r="C854">
        <f t="shared" si="94"/>
        <v>4074.2661999999978</v>
      </c>
      <c r="D854" s="12">
        <v>4.4223000000000008</v>
      </c>
      <c r="E854" s="9">
        <f t="shared" si="95"/>
        <v>0.80959999999999877</v>
      </c>
      <c r="F854">
        <f t="shared" si="91"/>
        <v>4.1035161375350953</v>
      </c>
      <c r="G854" s="11">
        <v>2.7366666670000002</v>
      </c>
      <c r="H854" s="11">
        <f>SUM(G$2:G854)</f>
        <v>1336.992441865</v>
      </c>
      <c r="I854" s="11">
        <v>4</v>
      </c>
      <c r="J854" s="19">
        <f t="shared" si="96"/>
        <v>5444.0770999999959</v>
      </c>
      <c r="K854" s="27">
        <v>3.9337999999999984</v>
      </c>
      <c r="L854" s="27">
        <f t="shared" si="97"/>
        <v>-0.21360000000000001</v>
      </c>
      <c r="M854" s="19">
        <f t="shared" si="92"/>
        <v>-0.38278362100587299</v>
      </c>
      <c r="N854" s="28">
        <v>0.98027799999999998</v>
      </c>
      <c r="O854" s="19">
        <f>SUM(N$2:N854)</f>
        <v>1364.8764436850047</v>
      </c>
      <c r="P854" s="28">
        <v>0</v>
      </c>
    </row>
    <row r="855" spans="1:16">
      <c r="A855">
        <v>853</v>
      </c>
      <c r="B855">
        <f t="shared" si="93"/>
        <v>14.216666666666667</v>
      </c>
      <c r="C855">
        <f t="shared" si="94"/>
        <v>4079.498099999998</v>
      </c>
      <c r="D855" s="12">
        <v>5.2318999999999996</v>
      </c>
      <c r="E855" s="9">
        <f t="shared" si="95"/>
        <v>0.14920000000000044</v>
      </c>
      <c r="F855">
        <f t="shared" si="91"/>
        <v>1.4189623618551639</v>
      </c>
      <c r="G855" s="11">
        <v>1.9691666670000001</v>
      </c>
      <c r="H855" s="11">
        <f>SUM(G$2:G855)</f>
        <v>1338.9616085320001</v>
      </c>
      <c r="I855" s="11">
        <v>3</v>
      </c>
      <c r="J855" s="19">
        <f t="shared" si="96"/>
        <v>5447.7972999999956</v>
      </c>
      <c r="K855" s="27">
        <v>3.7201999999999984</v>
      </c>
      <c r="L855" s="27">
        <f t="shared" si="97"/>
        <v>0.14239999999999986</v>
      </c>
      <c r="M855" s="19">
        <f t="shared" si="92"/>
        <v>0.95929084557017119</v>
      </c>
      <c r="N855" s="28">
        <v>1.9691666670000001</v>
      </c>
      <c r="O855" s="19">
        <f>SUM(N$2:N855)</f>
        <v>1366.8456103520048</v>
      </c>
      <c r="P855" s="28">
        <v>3</v>
      </c>
    </row>
    <row r="856" spans="1:16">
      <c r="A856">
        <v>854</v>
      </c>
      <c r="B856">
        <f t="shared" si="93"/>
        <v>14.233333333333333</v>
      </c>
      <c r="C856">
        <f t="shared" si="94"/>
        <v>4084.879199999998</v>
      </c>
      <c r="D856" s="12">
        <v>5.3811</v>
      </c>
      <c r="E856" s="9">
        <f t="shared" si="95"/>
        <v>0.64259999999999984</v>
      </c>
      <c r="F856">
        <f t="shared" si="91"/>
        <v>4.1183868812983153</v>
      </c>
      <c r="G856" s="11">
        <v>2.7366666670000002</v>
      </c>
      <c r="H856" s="11">
        <f>SUM(G$2:G856)</f>
        <v>1341.6982751990001</v>
      </c>
      <c r="I856" s="11">
        <v>4</v>
      </c>
      <c r="J856" s="19">
        <f t="shared" si="96"/>
        <v>5451.659899999996</v>
      </c>
      <c r="K856" s="27">
        <v>3.8625999999999983</v>
      </c>
      <c r="L856" s="27">
        <f t="shared" si="97"/>
        <v>0</v>
      </c>
      <c r="M856" s="19">
        <f t="shared" si="92"/>
        <v>0.4481095467937713</v>
      </c>
      <c r="N856" s="28">
        <v>1.9691666670000001</v>
      </c>
      <c r="O856" s="19">
        <f>SUM(N$2:N856)</f>
        <v>1368.8147770190049</v>
      </c>
      <c r="P856" s="28">
        <v>3</v>
      </c>
    </row>
    <row r="857" spans="1:16">
      <c r="A857">
        <v>855</v>
      </c>
      <c r="B857">
        <f t="shared" si="93"/>
        <v>14.25</v>
      </c>
      <c r="C857">
        <f t="shared" si="94"/>
        <v>4090.9028999999982</v>
      </c>
      <c r="D857" s="12">
        <v>6.0236999999999998</v>
      </c>
      <c r="E857" s="9">
        <f t="shared" si="95"/>
        <v>-0.18999999999999861</v>
      </c>
      <c r="F857">
        <f t="shared" si="91"/>
        <v>-0.3851933385978355</v>
      </c>
      <c r="G857" s="11">
        <v>0.98027799999999998</v>
      </c>
      <c r="H857" s="11">
        <f>SUM(G$2:G857)</f>
        <v>1342.6785531990001</v>
      </c>
      <c r="I857" s="11">
        <v>0</v>
      </c>
      <c r="J857" s="19">
        <f t="shared" si="96"/>
        <v>5455.5224999999964</v>
      </c>
      <c r="K857" s="27">
        <v>3.8625999999999983</v>
      </c>
      <c r="L857" s="27">
        <f t="shared" si="97"/>
        <v>0.14239999999999986</v>
      </c>
      <c r="M857" s="19">
        <f t="shared" si="92"/>
        <v>0.99814378679377036</v>
      </c>
      <c r="N857" s="28">
        <v>1.9691666670000001</v>
      </c>
      <c r="O857" s="19">
        <f>SUM(N$2:N857)</f>
        <v>1370.7839436860049</v>
      </c>
      <c r="P857" s="28">
        <v>3</v>
      </c>
    </row>
    <row r="858" spans="1:16">
      <c r="A858">
        <v>856</v>
      </c>
      <c r="B858">
        <f t="shared" si="93"/>
        <v>14.266666666666667</v>
      </c>
      <c r="C858">
        <f t="shared" si="94"/>
        <v>4096.7365999999984</v>
      </c>
      <c r="D858" s="12">
        <v>5.8337000000000012</v>
      </c>
      <c r="E858" s="9">
        <f t="shared" si="95"/>
        <v>0.7782</v>
      </c>
      <c r="F858">
        <f t="shared" si="91"/>
        <v>5.2692670738651088</v>
      </c>
      <c r="G858" s="11">
        <v>2.7366666670000002</v>
      </c>
      <c r="H858" s="11">
        <f>SUM(G$2:G858)</f>
        <v>1345.4152198660001</v>
      </c>
      <c r="I858" s="11">
        <v>4</v>
      </c>
      <c r="J858" s="19">
        <f t="shared" si="96"/>
        <v>5459.5274999999965</v>
      </c>
      <c r="K858" s="27">
        <v>4.0049999999999981</v>
      </c>
      <c r="L858" s="27">
        <f t="shared" si="97"/>
        <v>-0.21360000000000001</v>
      </c>
      <c r="M858" s="19">
        <f t="shared" si="92"/>
        <v>-0.38857185267641975</v>
      </c>
      <c r="N858" s="28">
        <v>0.98027799999999998</v>
      </c>
      <c r="O858" s="19">
        <f>SUM(N$2:N858)</f>
        <v>1371.7642216860049</v>
      </c>
      <c r="P858" s="28">
        <v>0</v>
      </c>
    </row>
    <row r="859" spans="1:16">
      <c r="A859">
        <v>857</v>
      </c>
      <c r="B859">
        <f t="shared" si="93"/>
        <v>14.283333333333333</v>
      </c>
      <c r="C859">
        <f t="shared" si="94"/>
        <v>4103.3484999999982</v>
      </c>
      <c r="D859" s="12">
        <v>6.6119000000000012</v>
      </c>
      <c r="E859" s="9">
        <f t="shared" si="95"/>
        <v>-0.17460000000000075</v>
      </c>
      <c r="F859">
        <f t="shared" si="91"/>
        <v>-0.29935175108666362</v>
      </c>
      <c r="G859" s="11">
        <v>0.98027799999999998</v>
      </c>
      <c r="H859" s="11">
        <f>SUM(G$2:G859)</f>
        <v>1346.3954978660001</v>
      </c>
      <c r="I859" s="11">
        <v>0</v>
      </c>
      <c r="J859" s="19">
        <f t="shared" si="96"/>
        <v>5463.3188999999966</v>
      </c>
      <c r="K859" s="27">
        <v>3.7913999999999981</v>
      </c>
      <c r="L859" s="27">
        <f t="shared" si="97"/>
        <v>0.1424000000000003</v>
      </c>
      <c r="M859" s="19">
        <f t="shared" si="92"/>
        <v>0.9786912494199691</v>
      </c>
      <c r="N859" s="28">
        <v>1.9691666670000001</v>
      </c>
      <c r="O859" s="19">
        <f>SUM(N$2:N859)</f>
        <v>1373.733388353005</v>
      </c>
      <c r="P859" s="28">
        <v>3</v>
      </c>
    </row>
    <row r="860" spans="1:16">
      <c r="A860">
        <v>858</v>
      </c>
      <c r="B860">
        <f t="shared" si="93"/>
        <v>14.3</v>
      </c>
      <c r="C860">
        <f t="shared" si="94"/>
        <v>4109.7857999999978</v>
      </c>
      <c r="D860" s="12">
        <v>6.4373000000000005</v>
      </c>
      <c r="E860" s="9">
        <f t="shared" si="95"/>
        <v>-0.2289999999999992</v>
      </c>
      <c r="F860">
        <f t="shared" si="91"/>
        <v>-0.64804223848678921</v>
      </c>
      <c r="G860" s="11">
        <v>0.98027799999999998</v>
      </c>
      <c r="H860" s="11">
        <f>SUM(G$2:G860)</f>
        <v>1347.3757758660001</v>
      </c>
      <c r="I860" s="11">
        <v>0</v>
      </c>
      <c r="J860" s="19">
        <f t="shared" si="96"/>
        <v>5467.2526999999964</v>
      </c>
      <c r="K860" s="27">
        <v>3.9337999999999984</v>
      </c>
      <c r="L860" s="27">
        <f t="shared" si="97"/>
        <v>7.1199999999999708E-2</v>
      </c>
      <c r="M860" s="19">
        <f t="shared" si="92"/>
        <v>0.73756261899412534</v>
      </c>
      <c r="N860" s="28">
        <v>1.9691666670000001</v>
      </c>
      <c r="O860" s="19">
        <f>SUM(N$2:N860)</f>
        <v>1375.7025550200051</v>
      </c>
      <c r="P860" s="28">
        <v>3</v>
      </c>
    </row>
    <row r="861" spans="1:16">
      <c r="A861">
        <v>859</v>
      </c>
      <c r="B861">
        <f t="shared" si="93"/>
        <v>14.316666666666666</v>
      </c>
      <c r="C861">
        <f t="shared" si="94"/>
        <v>4115.9940999999981</v>
      </c>
      <c r="D861" s="12">
        <v>6.2083000000000013</v>
      </c>
      <c r="E861" s="9">
        <f t="shared" si="95"/>
        <v>0.80540000000000056</v>
      </c>
      <c r="F861">
        <f t="shared" si="91"/>
        <v>5.7889643555510668</v>
      </c>
      <c r="G861" s="11">
        <v>2.7366666670000002</v>
      </c>
      <c r="H861" s="11">
        <f>SUM(G$2:G861)</f>
        <v>1350.1124425330001</v>
      </c>
      <c r="I861" s="11">
        <v>4</v>
      </c>
      <c r="J861" s="19">
        <f t="shared" si="96"/>
        <v>5471.2576999999965</v>
      </c>
      <c r="K861" s="27">
        <v>4.0049999999999981</v>
      </c>
      <c r="L861" s="27">
        <f t="shared" si="97"/>
        <v>7.1200000000000152E-2</v>
      </c>
      <c r="M861" s="19">
        <f t="shared" si="92"/>
        <v>0.75205214732358028</v>
      </c>
      <c r="N861" s="28">
        <v>1.9691666670000001</v>
      </c>
      <c r="O861" s="19">
        <f>SUM(N$2:N861)</f>
        <v>1377.6717216870052</v>
      </c>
      <c r="P861" s="28">
        <v>3</v>
      </c>
    </row>
    <row r="862" spans="1:16">
      <c r="A862">
        <v>860</v>
      </c>
      <c r="B862">
        <f t="shared" si="93"/>
        <v>14.333333333333334</v>
      </c>
      <c r="C862">
        <f t="shared" si="94"/>
        <v>4123.0077999999985</v>
      </c>
      <c r="D862" s="12">
        <v>7.0137000000000018</v>
      </c>
      <c r="E862" s="9">
        <f t="shared" si="95"/>
        <v>-0.27479999999999993</v>
      </c>
      <c r="F862">
        <f t="shared" si="91"/>
        <v>-1.0037121573360359</v>
      </c>
      <c r="G862" s="11">
        <v>0.98027799999999998</v>
      </c>
      <c r="H862" s="11">
        <f>SUM(G$2:G862)</f>
        <v>1351.0927205330001</v>
      </c>
      <c r="I862" s="11">
        <v>0</v>
      </c>
      <c r="J862" s="19">
        <f t="shared" si="96"/>
        <v>5475.3338999999969</v>
      </c>
      <c r="K862" s="27">
        <v>4.0761999999999983</v>
      </c>
      <c r="L862" s="27">
        <f t="shared" si="97"/>
        <v>7.1200000000000152E-2</v>
      </c>
      <c r="M862" s="19">
        <f t="shared" si="92"/>
        <v>0.76659597308467664</v>
      </c>
      <c r="N862" s="28">
        <v>1.9691666670000001</v>
      </c>
      <c r="O862" s="19">
        <f>SUM(N$2:N862)</f>
        <v>1379.6408883540053</v>
      </c>
      <c r="P862" s="28">
        <v>3</v>
      </c>
    </row>
    <row r="863" spans="1:16">
      <c r="A863">
        <v>861</v>
      </c>
      <c r="B863">
        <f t="shared" si="93"/>
        <v>14.35</v>
      </c>
      <c r="C863">
        <f t="shared" si="94"/>
        <v>4129.7466999999988</v>
      </c>
      <c r="D863" s="12">
        <v>6.7389000000000019</v>
      </c>
      <c r="E863" s="9">
        <f t="shared" si="95"/>
        <v>-0.1424000000000003</v>
      </c>
      <c r="F863">
        <f t="shared" si="91"/>
        <v>-8.3144949694250542E-2</v>
      </c>
      <c r="G863" s="11">
        <v>0.98027799999999998</v>
      </c>
      <c r="H863" s="11">
        <f>SUM(G$2:G863)</f>
        <v>1352.0729985330001</v>
      </c>
      <c r="I863" s="11">
        <v>0</v>
      </c>
      <c r="J863" s="19">
        <f t="shared" si="96"/>
        <v>5479.4812999999967</v>
      </c>
      <c r="K863" s="27">
        <v>4.1473999999999984</v>
      </c>
      <c r="L863" s="27">
        <f t="shared" si="97"/>
        <v>0.35600000000000076</v>
      </c>
      <c r="M863" s="19">
        <f t="shared" si="92"/>
        <v>1.962374337579964</v>
      </c>
      <c r="N863" s="28">
        <v>1.9691666670000001</v>
      </c>
      <c r="O863" s="19">
        <f>SUM(N$2:N863)</f>
        <v>1381.6100550210053</v>
      </c>
      <c r="P863" s="28">
        <v>3</v>
      </c>
    </row>
    <row r="864" spans="1:16">
      <c r="A864">
        <v>862</v>
      </c>
      <c r="B864">
        <f t="shared" si="93"/>
        <v>14.366666666666667</v>
      </c>
      <c r="C864">
        <f t="shared" si="94"/>
        <v>4136.3431999999984</v>
      </c>
      <c r="D864" s="12">
        <v>6.5965000000000016</v>
      </c>
      <c r="E864" s="9">
        <f t="shared" si="95"/>
        <v>0.72060000000000013</v>
      </c>
      <c r="F864">
        <f t="shared" si="91"/>
        <v>5.6059478701119092</v>
      </c>
      <c r="G864" s="11">
        <v>2.7366666670000002</v>
      </c>
      <c r="H864" s="11">
        <f>SUM(G$2:G864)</f>
        <v>1354.8096652000002</v>
      </c>
      <c r="I864" s="11">
        <v>4</v>
      </c>
      <c r="J864" s="19">
        <f t="shared" si="96"/>
        <v>5483.9846999999963</v>
      </c>
      <c r="K864" s="27">
        <v>4.5033999999999992</v>
      </c>
      <c r="L864" s="27">
        <f t="shared" si="97"/>
        <v>0</v>
      </c>
      <c r="M864" s="19">
        <f t="shared" si="92"/>
        <v>0.53439748665830755</v>
      </c>
      <c r="N864" s="28">
        <v>1.9691666670000001</v>
      </c>
      <c r="O864" s="19">
        <f>SUM(N$2:N864)</f>
        <v>1383.5792216880054</v>
      </c>
      <c r="P864" s="28">
        <v>3</v>
      </c>
    </row>
    <row r="865" spans="1:16">
      <c r="A865">
        <v>863</v>
      </c>
      <c r="B865">
        <f t="shared" si="93"/>
        <v>14.383333333333333</v>
      </c>
      <c r="C865">
        <f t="shared" si="94"/>
        <v>4143.6602999999986</v>
      </c>
      <c r="D865" s="12">
        <v>7.3171000000000017</v>
      </c>
      <c r="E865" s="9">
        <f t="shared" si="95"/>
        <v>0.57140000000000057</v>
      </c>
      <c r="F865">
        <f t="shared" si="91"/>
        <v>5.1582003547665085</v>
      </c>
      <c r="G865" s="11">
        <v>2.7366666670000002</v>
      </c>
      <c r="H865" s="11">
        <f>SUM(G$2:G865)</f>
        <v>1357.5463318670002</v>
      </c>
      <c r="I865" s="11">
        <v>4</v>
      </c>
      <c r="J865" s="19">
        <f t="shared" si="96"/>
        <v>5488.4880999999959</v>
      </c>
      <c r="K865" s="27">
        <v>4.5033999999999992</v>
      </c>
      <c r="L865" s="27">
        <f t="shared" si="97"/>
        <v>0.1424000000000003</v>
      </c>
      <c r="M865" s="19">
        <f t="shared" si="92"/>
        <v>1.1756816466583089</v>
      </c>
      <c r="N865" s="28">
        <v>1.9691666670000001</v>
      </c>
      <c r="O865" s="19">
        <f>SUM(N$2:N865)</f>
        <v>1385.5483883550055</v>
      </c>
      <c r="P865" s="28">
        <v>3</v>
      </c>
    </row>
    <row r="866" spans="1:16">
      <c r="A866">
        <v>864</v>
      </c>
      <c r="B866">
        <f t="shared" si="93"/>
        <v>14.4</v>
      </c>
      <c r="C866">
        <f t="shared" si="94"/>
        <v>4151.5487999999987</v>
      </c>
      <c r="D866" s="12">
        <v>7.8885000000000023</v>
      </c>
      <c r="E866" s="9">
        <f t="shared" si="95"/>
        <v>-0.26620000000000044</v>
      </c>
      <c r="F866">
        <f t="shared" si="91"/>
        <v>-1.0174687427607798</v>
      </c>
      <c r="G866" s="11">
        <v>0.98027799999999998</v>
      </c>
      <c r="H866" s="11">
        <f>SUM(G$2:G866)</f>
        <v>1358.5266098670002</v>
      </c>
      <c r="I866" s="11">
        <v>0</v>
      </c>
      <c r="J866" s="19">
        <f t="shared" si="96"/>
        <v>5493.1338999999962</v>
      </c>
      <c r="K866" s="27">
        <v>4.6457999999999995</v>
      </c>
      <c r="L866" s="27">
        <f t="shared" si="97"/>
        <v>0.21359999999999957</v>
      </c>
      <c r="M866" s="19">
        <f t="shared" si="92"/>
        <v>1.5465497630180554</v>
      </c>
      <c r="N866" s="28">
        <v>1.9691666670000001</v>
      </c>
      <c r="O866" s="19">
        <f>SUM(N$2:N866)</f>
        <v>1387.5175550220056</v>
      </c>
      <c r="P866" s="28">
        <v>3</v>
      </c>
    </row>
    <row r="867" spans="1:16">
      <c r="A867">
        <v>865</v>
      </c>
      <c r="B867">
        <f t="shared" si="93"/>
        <v>14.416666666666666</v>
      </c>
      <c r="C867">
        <f t="shared" si="94"/>
        <v>4159.1710999999987</v>
      </c>
      <c r="D867" s="12">
        <v>7.6223000000000019</v>
      </c>
      <c r="E867" s="9">
        <f t="shared" si="95"/>
        <v>-0.3714000000000004</v>
      </c>
      <c r="F867">
        <f t="shared" si="91"/>
        <v>-1.7982287047228349</v>
      </c>
      <c r="G867" s="11">
        <v>0.98027799999999998</v>
      </c>
      <c r="H867" s="11">
        <f>SUM(G$2:G867)</f>
        <v>1359.5068878670002</v>
      </c>
      <c r="I867" s="11">
        <v>0</v>
      </c>
      <c r="J867" s="19">
        <f t="shared" si="96"/>
        <v>5497.9932999999965</v>
      </c>
      <c r="K867" s="27">
        <v>4.8593999999999991</v>
      </c>
      <c r="L867" s="27">
        <f t="shared" si="97"/>
        <v>-7.1200000000000152E-2</v>
      </c>
      <c r="M867" s="19">
        <f t="shared" si="92"/>
        <v>0.23838941947318676</v>
      </c>
      <c r="N867" s="28">
        <v>0.98027799999999998</v>
      </c>
      <c r="O867" s="19">
        <f>SUM(N$2:N867)</f>
        <v>1388.4978330220056</v>
      </c>
      <c r="P867" s="28">
        <v>0</v>
      </c>
    </row>
    <row r="868" spans="1:16">
      <c r="A868">
        <v>866</v>
      </c>
      <c r="B868">
        <f t="shared" si="93"/>
        <v>14.433333333333334</v>
      </c>
      <c r="C868">
        <f t="shared" si="94"/>
        <v>4166.4219999999987</v>
      </c>
      <c r="D868" s="12">
        <v>7.2509000000000015</v>
      </c>
      <c r="E868" s="9">
        <f t="shared" si="95"/>
        <v>-0.52559999999999985</v>
      </c>
      <c r="F868">
        <f t="shared" si="91"/>
        <v>-2.8456835167061452</v>
      </c>
      <c r="G868" s="11">
        <v>0.98027799999999998</v>
      </c>
      <c r="H868" s="11">
        <f>SUM(G$2:G868)</f>
        <v>1360.4871658670002</v>
      </c>
      <c r="I868" s="11">
        <v>0</v>
      </c>
      <c r="J868" s="19">
        <f t="shared" si="96"/>
        <v>5502.7814999999964</v>
      </c>
      <c r="K868" s="27">
        <v>4.7881999999999989</v>
      </c>
      <c r="L868" s="27">
        <f t="shared" si="97"/>
        <v>0.28480000000000061</v>
      </c>
      <c r="M868" s="19">
        <f t="shared" si="92"/>
        <v>1.9379387959960184</v>
      </c>
      <c r="N868" s="28">
        <v>1.9691666670000001</v>
      </c>
      <c r="O868" s="19">
        <f>SUM(N$2:N868)</f>
        <v>1390.4669996890057</v>
      </c>
      <c r="P868" s="28">
        <v>3</v>
      </c>
    </row>
    <row r="869" spans="1:16">
      <c r="A869">
        <v>867</v>
      </c>
      <c r="B869">
        <f t="shared" si="93"/>
        <v>14.45</v>
      </c>
      <c r="C869">
        <f t="shared" si="94"/>
        <v>4173.1472999999987</v>
      </c>
      <c r="D869" s="12">
        <v>6.7253000000000016</v>
      </c>
      <c r="E869" s="9">
        <f t="shared" si="95"/>
        <v>0.42720000000000002</v>
      </c>
      <c r="F869">
        <f t="shared" si="91"/>
        <v>3.7472197567258934</v>
      </c>
      <c r="G869" s="11">
        <v>2.7366666670000002</v>
      </c>
      <c r="H869" s="11">
        <f>SUM(G$2:G869)</f>
        <v>1363.2238325340002</v>
      </c>
      <c r="I869" s="11">
        <v>4</v>
      </c>
      <c r="J869" s="19">
        <f t="shared" si="96"/>
        <v>5507.8544999999967</v>
      </c>
      <c r="K869" s="27">
        <v>5.0729999999999995</v>
      </c>
      <c r="L869" s="27">
        <f t="shared" si="97"/>
        <v>0</v>
      </c>
      <c r="M869" s="19">
        <f t="shared" si="92"/>
        <v>0.61511709348801491</v>
      </c>
      <c r="N869" s="28">
        <v>1.9691666670000001</v>
      </c>
      <c r="O869" s="19">
        <f>SUM(N$2:N869)</f>
        <v>1392.4361663560057</v>
      </c>
      <c r="P869" s="28">
        <v>3</v>
      </c>
    </row>
    <row r="870" spans="1:16">
      <c r="A870">
        <v>868</v>
      </c>
      <c r="B870">
        <f t="shared" si="93"/>
        <v>14.466666666666667</v>
      </c>
      <c r="C870">
        <f t="shared" si="94"/>
        <v>4180.2997999999989</v>
      </c>
      <c r="D870" s="12">
        <v>7.1525000000000016</v>
      </c>
      <c r="E870" s="9">
        <f t="shared" si="95"/>
        <v>1.1038000000000014</v>
      </c>
      <c r="F870">
        <f t="shared" si="91"/>
        <v>8.8428889747536523</v>
      </c>
      <c r="G870" s="11">
        <v>3.4580555560000001</v>
      </c>
      <c r="H870" s="11">
        <f>SUM(G$2:G870)</f>
        <v>1366.6818880900003</v>
      </c>
      <c r="I870" s="11">
        <v>5</v>
      </c>
      <c r="J870" s="19">
        <f t="shared" si="96"/>
        <v>5512.9274999999971</v>
      </c>
      <c r="K870" s="27">
        <v>5.0729999999999995</v>
      </c>
      <c r="L870" s="27">
        <f t="shared" si="97"/>
        <v>-0.1424000000000003</v>
      </c>
      <c r="M870" s="19">
        <f t="shared" si="92"/>
        <v>-0.10727810651198666</v>
      </c>
      <c r="N870" s="28">
        <v>0.98027799999999998</v>
      </c>
      <c r="O870" s="19">
        <f>SUM(N$2:N870)</f>
        <v>1393.4164443560057</v>
      </c>
      <c r="P870" s="28">
        <v>0</v>
      </c>
    </row>
    <row r="871" spans="1:16">
      <c r="A871">
        <v>869</v>
      </c>
      <c r="B871">
        <f t="shared" si="93"/>
        <v>14.483333333333333</v>
      </c>
      <c r="C871">
        <f t="shared" si="94"/>
        <v>4188.5560999999989</v>
      </c>
      <c r="D871" s="12">
        <v>8.2563000000000031</v>
      </c>
      <c r="E871" s="9">
        <f t="shared" si="95"/>
        <v>0.21359999999999957</v>
      </c>
      <c r="F871">
        <f t="shared" si="91"/>
        <v>2.9169040401459272</v>
      </c>
      <c r="G871" s="11">
        <v>1.9691666670000001</v>
      </c>
      <c r="H871" s="11">
        <f>SUM(G$2:G871)</f>
        <v>1368.6510547570003</v>
      </c>
      <c r="I871" s="11">
        <v>3</v>
      </c>
      <c r="J871" s="19">
        <f t="shared" si="96"/>
        <v>5517.8580999999967</v>
      </c>
      <c r="K871" s="27">
        <v>4.9305999999999992</v>
      </c>
      <c r="L871" s="27">
        <f t="shared" si="97"/>
        <v>0.35600000000000076</v>
      </c>
      <c r="M871" s="19">
        <f t="shared" si="92"/>
        <v>2.349854516012551</v>
      </c>
      <c r="N871" s="28">
        <v>1.9691666670000001</v>
      </c>
      <c r="O871" s="19">
        <f>SUM(N$2:N871)</f>
        <v>1395.3856110230058</v>
      </c>
      <c r="P871" s="28">
        <v>3</v>
      </c>
    </row>
    <row r="872" spans="1:16">
      <c r="A872">
        <v>870</v>
      </c>
      <c r="B872">
        <f t="shared" si="93"/>
        <v>14.5</v>
      </c>
      <c r="C872">
        <f t="shared" si="94"/>
        <v>4197.0259999999989</v>
      </c>
      <c r="D872" s="12">
        <v>8.4699000000000026</v>
      </c>
      <c r="E872" s="9">
        <f t="shared" si="95"/>
        <v>-0.16779999999999973</v>
      </c>
      <c r="F872">
        <f t="shared" si="91"/>
        <v>-0.22552455870399563</v>
      </c>
      <c r="G872" s="11">
        <v>0.98027799999999998</v>
      </c>
      <c r="H872" s="11">
        <f>SUM(G$2:G872)</f>
        <v>1369.6313327570003</v>
      </c>
      <c r="I872" s="11">
        <v>0</v>
      </c>
      <c r="J872" s="19">
        <f t="shared" si="96"/>
        <v>5523.1446999999971</v>
      </c>
      <c r="K872" s="27">
        <v>5.2866</v>
      </c>
      <c r="L872" s="27">
        <f t="shared" si="97"/>
        <v>0.21359999999999957</v>
      </c>
      <c r="M872" s="19">
        <f t="shared" si="92"/>
        <v>1.7756593002312644</v>
      </c>
      <c r="N872" s="28">
        <v>1.9691666670000001</v>
      </c>
      <c r="O872" s="19">
        <f>SUM(N$2:N872)</f>
        <v>1397.3547776900059</v>
      </c>
      <c r="P872" s="28">
        <v>3</v>
      </c>
    </row>
    <row r="873" spans="1:16">
      <c r="A873">
        <v>871</v>
      </c>
      <c r="B873">
        <f t="shared" si="93"/>
        <v>14.516666666666667</v>
      </c>
      <c r="C873">
        <f t="shared" si="94"/>
        <v>4205.3280999999988</v>
      </c>
      <c r="D873" s="12">
        <v>8.3021000000000029</v>
      </c>
      <c r="E873" s="9">
        <f t="shared" si="95"/>
        <v>-0.35780000000000012</v>
      </c>
      <c r="F873">
        <f t="shared" si="91"/>
        <v>-1.8081233267927701</v>
      </c>
      <c r="G873" s="11">
        <v>0.98027799999999998</v>
      </c>
      <c r="H873" s="11">
        <f>SUM(G$2:G873)</f>
        <v>1370.6116107570003</v>
      </c>
      <c r="I873" s="11">
        <v>0</v>
      </c>
      <c r="J873" s="19">
        <f t="shared" si="96"/>
        <v>5528.6448999999975</v>
      </c>
      <c r="K873" s="27">
        <v>5.5001999999999995</v>
      </c>
      <c r="L873" s="27">
        <f t="shared" si="97"/>
        <v>0.1424000000000003</v>
      </c>
      <c r="M873" s="19">
        <f t="shared" si="92"/>
        <v>1.4615999948716714</v>
      </c>
      <c r="N873" s="28">
        <v>1.9691666670000001</v>
      </c>
      <c r="O873" s="19">
        <f>SUM(N$2:N873)</f>
        <v>1399.323944357006</v>
      </c>
      <c r="P873" s="28">
        <v>3</v>
      </c>
    </row>
    <row r="874" spans="1:16">
      <c r="A874">
        <v>872</v>
      </c>
      <c r="B874">
        <f t="shared" si="93"/>
        <v>14.533333333333333</v>
      </c>
      <c r="C874">
        <f t="shared" si="94"/>
        <v>4213.2723999999989</v>
      </c>
      <c r="D874" s="12">
        <v>7.9443000000000028</v>
      </c>
      <c r="E874" s="9">
        <f t="shared" si="95"/>
        <v>0.70019999999999971</v>
      </c>
      <c r="F874">
        <f t="shared" si="91"/>
        <v>6.655643289409868</v>
      </c>
      <c r="G874" s="11">
        <v>3.4580555560000001</v>
      </c>
      <c r="H874" s="11">
        <f>SUM(G$2:G874)</f>
        <v>1374.0696663130004</v>
      </c>
      <c r="I874" s="11">
        <v>5</v>
      </c>
      <c r="J874" s="19">
        <f t="shared" si="96"/>
        <v>5534.2874999999976</v>
      </c>
      <c r="K874" s="27">
        <v>5.6425999999999998</v>
      </c>
      <c r="L874" s="27">
        <f t="shared" si="97"/>
        <v>7.1200000000000152E-2</v>
      </c>
      <c r="M874" s="19">
        <f t="shared" si="92"/>
        <v>1.1017573063865185</v>
      </c>
      <c r="N874" s="28">
        <v>1.9691666670000001</v>
      </c>
      <c r="O874" s="19">
        <f>SUM(N$2:N874)</f>
        <v>1401.2931110240061</v>
      </c>
      <c r="P874" s="28">
        <v>3</v>
      </c>
    </row>
    <row r="875" spans="1:16">
      <c r="A875">
        <v>873</v>
      </c>
      <c r="B875">
        <f t="shared" si="93"/>
        <v>14.55</v>
      </c>
      <c r="C875">
        <f t="shared" si="94"/>
        <v>4221.9168999999993</v>
      </c>
      <c r="D875" s="12">
        <v>8.6445000000000025</v>
      </c>
      <c r="E875" s="9">
        <f t="shared" si="95"/>
        <v>1.8599999999999284E-2</v>
      </c>
      <c r="F875">
        <f t="shared" si="91"/>
        <v>1.3918077313324055</v>
      </c>
      <c r="G875" s="11">
        <v>1.9691666670000001</v>
      </c>
      <c r="H875" s="11">
        <f>SUM(G$2:G875)</f>
        <v>1376.0388329800005</v>
      </c>
      <c r="I875" s="11">
        <v>3</v>
      </c>
      <c r="J875" s="19">
        <f t="shared" si="96"/>
        <v>5540.0012999999981</v>
      </c>
      <c r="K875" s="27">
        <v>5.7138</v>
      </c>
      <c r="L875" s="27">
        <f t="shared" si="97"/>
        <v>0.21360000000000046</v>
      </c>
      <c r="M875" s="19">
        <f t="shared" si="92"/>
        <v>1.9313941725779546</v>
      </c>
      <c r="N875" s="28">
        <v>1.9691666670000001</v>
      </c>
      <c r="O875" s="19">
        <f>SUM(N$2:N875)</f>
        <v>1403.2622776910061</v>
      </c>
      <c r="P875" s="28">
        <v>3</v>
      </c>
    </row>
    <row r="876" spans="1:16">
      <c r="A876">
        <v>874</v>
      </c>
      <c r="B876">
        <f t="shared" si="93"/>
        <v>14.566666666666666</v>
      </c>
      <c r="C876">
        <f t="shared" si="94"/>
        <v>4230.579999999999</v>
      </c>
      <c r="D876" s="12">
        <v>8.6631000000000018</v>
      </c>
      <c r="E876" s="9">
        <f t="shared" si="95"/>
        <v>-0.47299999999999898</v>
      </c>
      <c r="F876">
        <f t="shared" si="91"/>
        <v>-2.8628305642754066</v>
      </c>
      <c r="G876" s="11">
        <v>0.98027799999999998</v>
      </c>
      <c r="H876" s="11">
        <f>SUM(G$2:G876)</f>
        <v>1377.0191109800005</v>
      </c>
      <c r="I876" s="11">
        <v>0</v>
      </c>
      <c r="J876" s="19">
        <f t="shared" si="96"/>
        <v>5545.9286999999977</v>
      </c>
      <c r="K876" s="27">
        <v>5.9274000000000004</v>
      </c>
      <c r="L876" s="27">
        <f t="shared" si="97"/>
        <v>0.1424000000000003</v>
      </c>
      <c r="M876" s="19">
        <f t="shared" si="92"/>
        <v>1.5881877085188409</v>
      </c>
      <c r="N876" s="28">
        <v>1.9691666670000001</v>
      </c>
      <c r="O876" s="19">
        <f>SUM(N$2:N876)</f>
        <v>1405.2314443580062</v>
      </c>
      <c r="P876" s="28">
        <v>3</v>
      </c>
    </row>
    <row r="877" spans="1:16">
      <c r="A877">
        <v>875</v>
      </c>
      <c r="B877">
        <f t="shared" si="93"/>
        <v>14.583333333333334</v>
      </c>
      <c r="C877">
        <f t="shared" si="94"/>
        <v>4238.7700999999988</v>
      </c>
      <c r="D877" s="12">
        <v>8.1901000000000028</v>
      </c>
      <c r="E877" s="9">
        <f t="shared" si="95"/>
        <v>0.32559999999999967</v>
      </c>
      <c r="F877">
        <f t="shared" si="91"/>
        <v>3.8071033277528787</v>
      </c>
      <c r="G877" s="11">
        <v>2.7366666670000002</v>
      </c>
      <c r="H877" s="11">
        <f>SUM(G$2:G877)</f>
        <v>1379.7557776470005</v>
      </c>
      <c r="I877" s="11">
        <v>4</v>
      </c>
      <c r="J877" s="19">
        <f t="shared" si="96"/>
        <v>5551.9984999999979</v>
      </c>
      <c r="K877" s="27">
        <v>6.0698000000000008</v>
      </c>
      <c r="L877" s="27">
        <f t="shared" si="97"/>
        <v>0</v>
      </c>
      <c r="M877" s="19">
        <f t="shared" si="92"/>
        <v>0.76662657997703987</v>
      </c>
      <c r="N877" s="28">
        <v>1.9691666670000001</v>
      </c>
      <c r="O877" s="19">
        <f>SUM(N$2:N877)</f>
        <v>1407.2006110250063</v>
      </c>
      <c r="P877" s="28">
        <v>3</v>
      </c>
    </row>
    <row r="878" spans="1:16">
      <c r="A878">
        <v>876</v>
      </c>
      <c r="B878">
        <f t="shared" si="93"/>
        <v>14.6</v>
      </c>
      <c r="C878">
        <f t="shared" si="94"/>
        <v>4247.2857999999987</v>
      </c>
      <c r="D878" s="12">
        <v>8.5157000000000025</v>
      </c>
      <c r="E878" s="9">
        <f t="shared" si="95"/>
        <v>-0.31380000000000052</v>
      </c>
      <c r="F878">
        <f t="shared" si="91"/>
        <v>-1.4673018757544833</v>
      </c>
      <c r="G878" s="11">
        <v>0.98027799999999998</v>
      </c>
      <c r="H878" s="11">
        <f>SUM(G$2:G878)</f>
        <v>1380.7360556470005</v>
      </c>
      <c r="I878" s="11">
        <v>0</v>
      </c>
      <c r="J878" s="19">
        <f t="shared" si="96"/>
        <v>5558.0682999999981</v>
      </c>
      <c r="K878" s="27">
        <v>6.0698000000000008</v>
      </c>
      <c r="L878" s="27">
        <f t="shared" si="97"/>
        <v>-7.1200000000000152E-2</v>
      </c>
      <c r="M878" s="19">
        <f t="shared" si="92"/>
        <v>0.33445681997703891</v>
      </c>
      <c r="N878" s="28">
        <v>0.98027799999999998</v>
      </c>
      <c r="O878" s="19">
        <f>SUM(N$2:N878)</f>
        <v>1408.1808890250063</v>
      </c>
      <c r="P878" s="28">
        <v>0</v>
      </c>
    </row>
    <row r="879" spans="1:16">
      <c r="A879">
        <v>877</v>
      </c>
      <c r="B879">
        <f t="shared" si="93"/>
        <v>14.616666666666667</v>
      </c>
      <c r="C879">
        <f t="shared" si="94"/>
        <v>4255.4876999999988</v>
      </c>
      <c r="D879" s="12">
        <v>8.201900000000002</v>
      </c>
      <c r="E879" s="9">
        <f t="shared" si="95"/>
        <v>-0.31699999999999928</v>
      </c>
      <c r="F879">
        <f t="shared" si="91"/>
        <v>-1.4572930789633249</v>
      </c>
      <c r="G879" s="11">
        <v>0.98027799999999998</v>
      </c>
      <c r="H879" s="11">
        <f>SUM(G$2:G879)</f>
        <v>1381.7163336470005</v>
      </c>
      <c r="I879" s="11">
        <v>0</v>
      </c>
      <c r="J879" s="19">
        <f t="shared" si="96"/>
        <v>5564.066899999998</v>
      </c>
      <c r="K879" s="27">
        <v>5.9986000000000006</v>
      </c>
      <c r="L879" s="27">
        <f t="shared" si="97"/>
        <v>0</v>
      </c>
      <c r="M879" s="19">
        <f t="shared" si="92"/>
        <v>0.75533901729648179</v>
      </c>
      <c r="N879" s="28">
        <v>1.9691666670000001</v>
      </c>
      <c r="O879" s="19">
        <f>SUM(N$2:N879)</f>
        <v>1410.1500556920064</v>
      </c>
      <c r="P879" s="28">
        <v>3</v>
      </c>
    </row>
    <row r="880" spans="1:16">
      <c r="A880">
        <v>878</v>
      </c>
      <c r="B880">
        <f t="shared" si="93"/>
        <v>14.633333333333333</v>
      </c>
      <c r="C880">
        <f t="shared" si="94"/>
        <v>4263.3725999999988</v>
      </c>
      <c r="D880" s="12">
        <v>7.8849000000000027</v>
      </c>
      <c r="E880" s="9">
        <f t="shared" si="95"/>
        <v>-5.2599999999999092E-2</v>
      </c>
      <c r="F880">
        <f t="shared" si="91"/>
        <v>0.66702268158914091</v>
      </c>
      <c r="G880" s="11">
        <v>0.98027799999999998</v>
      </c>
      <c r="H880" s="11">
        <f>SUM(G$2:G880)</f>
        <v>1382.6966116470005</v>
      </c>
      <c r="I880" s="11">
        <v>0</v>
      </c>
      <c r="J880" s="19">
        <f t="shared" si="96"/>
        <v>5570.0654999999979</v>
      </c>
      <c r="K880" s="27">
        <v>5.9986000000000006</v>
      </c>
      <c r="L880" s="27">
        <f t="shared" si="97"/>
        <v>0</v>
      </c>
      <c r="M880" s="19">
        <f t="shared" si="92"/>
        <v>0.75533901729648179</v>
      </c>
      <c r="N880" s="28">
        <v>1.9691666670000001</v>
      </c>
      <c r="O880" s="19">
        <f>SUM(N$2:N880)</f>
        <v>1412.1192223590065</v>
      </c>
      <c r="P880" s="28">
        <v>3</v>
      </c>
    </row>
    <row r="881" spans="1:16">
      <c r="A881">
        <v>879</v>
      </c>
      <c r="B881">
        <f t="shared" si="93"/>
        <v>14.65</v>
      </c>
      <c r="C881">
        <f t="shared" si="94"/>
        <v>4271.2048999999988</v>
      </c>
      <c r="D881" s="12">
        <v>7.8323000000000036</v>
      </c>
      <c r="E881" s="9">
        <f t="shared" si="95"/>
        <v>0.62399999999999878</v>
      </c>
      <c r="F881">
        <f t="shared" si="91"/>
        <v>5.9591928714894111</v>
      </c>
      <c r="G881" s="11">
        <v>2.7366666670000002</v>
      </c>
      <c r="H881" s="11">
        <f>SUM(G$2:G881)</f>
        <v>1385.4332783140005</v>
      </c>
      <c r="I881" s="11">
        <v>4</v>
      </c>
      <c r="J881" s="19">
        <f t="shared" si="96"/>
        <v>5576.0640999999978</v>
      </c>
      <c r="K881" s="27">
        <v>5.9986000000000006</v>
      </c>
      <c r="L881" s="27">
        <f t="shared" si="97"/>
        <v>0.21359999999999957</v>
      </c>
      <c r="M881" s="19">
        <f t="shared" si="92"/>
        <v>2.0366399772964794</v>
      </c>
      <c r="N881" s="28">
        <v>1.9691666670000001</v>
      </c>
      <c r="O881" s="19">
        <f>SUM(N$2:N881)</f>
        <v>1414.0883890260066</v>
      </c>
      <c r="P881" s="28">
        <v>3</v>
      </c>
    </row>
    <row r="882" spans="1:16">
      <c r="A882">
        <v>880</v>
      </c>
      <c r="B882">
        <f t="shared" si="93"/>
        <v>14.666666666666666</v>
      </c>
      <c r="C882">
        <f t="shared" si="94"/>
        <v>4279.6611999999986</v>
      </c>
      <c r="D882" s="12">
        <v>8.4563000000000024</v>
      </c>
      <c r="E882" s="9">
        <f t="shared" si="95"/>
        <v>-0.33739999999999881</v>
      </c>
      <c r="F882">
        <f t="shared" si="91"/>
        <v>-1.6601549339998509</v>
      </c>
      <c r="G882" s="11">
        <v>0.98027799999999998</v>
      </c>
      <c r="H882" s="11">
        <f>SUM(G$2:G882)</f>
        <v>1386.4135563140005</v>
      </c>
      <c r="I882" s="11">
        <v>0</v>
      </c>
      <c r="J882" s="19">
        <f t="shared" si="96"/>
        <v>5582.2762999999977</v>
      </c>
      <c r="K882" s="27">
        <v>6.2122000000000002</v>
      </c>
      <c r="L882" s="27">
        <f t="shared" si="97"/>
        <v>0.35600000000000076</v>
      </c>
      <c r="M882" s="19">
        <f t="shared" si="92"/>
        <v>3.0009712722570896</v>
      </c>
      <c r="N882" s="28">
        <v>2.7366666670000002</v>
      </c>
      <c r="O882" s="19">
        <f>SUM(N$2:N882)</f>
        <v>1416.8250556930066</v>
      </c>
      <c r="P882" s="28">
        <v>4</v>
      </c>
    </row>
    <row r="883" spans="1:16">
      <c r="A883">
        <v>881</v>
      </c>
      <c r="B883">
        <f t="shared" si="93"/>
        <v>14.683333333333334</v>
      </c>
      <c r="C883">
        <f t="shared" si="94"/>
        <v>4287.780099999999</v>
      </c>
      <c r="D883" s="12">
        <v>8.1189000000000036</v>
      </c>
      <c r="E883" s="9">
        <f t="shared" si="95"/>
        <v>3.7199999999998568E-2</v>
      </c>
      <c r="F883">
        <f t="shared" si="91"/>
        <v>1.428593322152993</v>
      </c>
      <c r="G883" s="11">
        <v>1.9691666670000001</v>
      </c>
      <c r="H883" s="11">
        <f>SUM(G$2:G883)</f>
        <v>1388.3827229810006</v>
      </c>
      <c r="I883" s="11">
        <v>3</v>
      </c>
      <c r="J883" s="19">
        <f t="shared" si="96"/>
        <v>5588.8444999999974</v>
      </c>
      <c r="K883" s="27">
        <v>6.5682000000000009</v>
      </c>
      <c r="L883" s="27">
        <f t="shared" si="97"/>
        <v>0.21360000000000046</v>
      </c>
      <c r="M883" s="19">
        <f t="shared" si="92"/>
        <v>2.2507534574364092</v>
      </c>
      <c r="N883" s="28">
        <v>1.9691666670000001</v>
      </c>
      <c r="O883" s="19">
        <f>SUM(N$2:N883)</f>
        <v>1418.7942223600066</v>
      </c>
      <c r="P883" s="28">
        <v>3</v>
      </c>
    </row>
    <row r="884" spans="1:16">
      <c r="A884">
        <v>882</v>
      </c>
      <c r="B884">
        <f t="shared" si="93"/>
        <v>14.7</v>
      </c>
      <c r="C884">
        <f t="shared" si="94"/>
        <v>4295.9361999999992</v>
      </c>
      <c r="D884" s="12">
        <v>8.1561000000000021</v>
      </c>
      <c r="E884" s="9">
        <f t="shared" si="95"/>
        <v>0.93420000000000059</v>
      </c>
      <c r="F884">
        <f t="shared" si="91"/>
        <v>8.7532160399399181</v>
      </c>
      <c r="G884" s="11">
        <v>3.4580555560000001</v>
      </c>
      <c r="H884" s="11">
        <f>SUM(G$2:G884)</f>
        <v>1391.8407785370007</v>
      </c>
      <c r="I884" s="11">
        <v>5</v>
      </c>
      <c r="J884" s="19">
        <f t="shared" si="96"/>
        <v>5595.6262999999972</v>
      </c>
      <c r="K884" s="27">
        <v>6.7818000000000014</v>
      </c>
      <c r="L884" s="27">
        <f t="shared" si="97"/>
        <v>0.28479999999999972</v>
      </c>
      <c r="M884" s="19">
        <f t="shared" si="92"/>
        <v>2.8152146980029853</v>
      </c>
      <c r="N884" s="28">
        <v>1.9691666670000001</v>
      </c>
      <c r="O884" s="19">
        <f>SUM(N$2:N884)</f>
        <v>1420.7633890270067</v>
      </c>
      <c r="P884" s="28">
        <v>3</v>
      </c>
    </row>
    <row r="885" spans="1:16">
      <c r="A885">
        <v>883</v>
      </c>
      <c r="B885">
        <f t="shared" si="93"/>
        <v>14.716666666666667</v>
      </c>
      <c r="C885">
        <f t="shared" si="94"/>
        <v>4305.026499999999</v>
      </c>
      <c r="D885" s="12">
        <v>9.0903000000000027</v>
      </c>
      <c r="E885" s="9">
        <f t="shared" si="95"/>
        <v>0.2798000000000016</v>
      </c>
      <c r="F885">
        <f t="shared" si="91"/>
        <v>3.8673926550537248</v>
      </c>
      <c r="G885" s="11">
        <v>2.7366666670000002</v>
      </c>
      <c r="H885" s="11">
        <f>SUM(G$2:G885)</f>
        <v>1394.5774452040007</v>
      </c>
      <c r="I885" s="11">
        <v>4</v>
      </c>
      <c r="J885" s="19">
        <f t="shared" si="96"/>
        <v>5602.6928999999973</v>
      </c>
      <c r="K885" s="27">
        <v>7.0666000000000011</v>
      </c>
      <c r="L885" s="27">
        <f t="shared" si="97"/>
        <v>0</v>
      </c>
      <c r="M885" s="19">
        <f t="shared" si="92"/>
        <v>0.93287824673645892</v>
      </c>
      <c r="N885" s="28">
        <v>1.9691666670000001</v>
      </c>
      <c r="O885" s="19">
        <f>SUM(N$2:N885)</f>
        <v>1422.7325556940068</v>
      </c>
      <c r="P885" s="28">
        <v>3</v>
      </c>
    </row>
    <row r="886" spans="1:16">
      <c r="A886">
        <v>884</v>
      </c>
      <c r="B886">
        <f t="shared" si="93"/>
        <v>14.733333333333333</v>
      </c>
      <c r="C886">
        <f t="shared" si="94"/>
        <v>4314.3965999999991</v>
      </c>
      <c r="D886" s="12">
        <v>9.3701000000000043</v>
      </c>
      <c r="E886" s="9">
        <f t="shared" si="95"/>
        <v>-0.83259999999999934</v>
      </c>
      <c r="F886">
        <f t="shared" si="91"/>
        <v>-6.4171993604866948</v>
      </c>
      <c r="G886" s="11">
        <v>0.98027799999999998</v>
      </c>
      <c r="H886" s="11">
        <f>SUM(G$2:G886)</f>
        <v>1395.5577232040007</v>
      </c>
      <c r="I886" s="11">
        <v>0</v>
      </c>
      <c r="J886" s="19">
        <f t="shared" si="96"/>
        <v>5609.7594999999974</v>
      </c>
      <c r="K886" s="27">
        <v>7.0666000000000011</v>
      </c>
      <c r="L886" s="27">
        <f t="shared" si="97"/>
        <v>0.1424000000000003</v>
      </c>
      <c r="M886" s="19">
        <f t="shared" si="92"/>
        <v>1.939162086736461</v>
      </c>
      <c r="N886" s="28">
        <v>1.9691666670000001</v>
      </c>
      <c r="O886" s="19">
        <f>SUM(N$2:N886)</f>
        <v>1424.7017223610069</v>
      </c>
      <c r="P886" s="28">
        <v>3</v>
      </c>
    </row>
    <row r="887" spans="1:16">
      <c r="A887">
        <v>885</v>
      </c>
      <c r="B887">
        <f t="shared" si="93"/>
        <v>14.75</v>
      </c>
      <c r="C887">
        <f t="shared" si="94"/>
        <v>4322.9340999999995</v>
      </c>
      <c r="D887" s="12">
        <v>8.537500000000005</v>
      </c>
      <c r="E887" s="9">
        <f t="shared" si="95"/>
        <v>1.220799999999997</v>
      </c>
      <c r="F887">
        <f t="shared" si="91"/>
        <v>11.631898404322213</v>
      </c>
      <c r="G887" s="11">
        <v>4.1236111109999998</v>
      </c>
      <c r="H887" s="11">
        <f>SUM(G$2:G887)</f>
        <v>1399.6813343150006</v>
      </c>
      <c r="I887" s="11">
        <v>6</v>
      </c>
      <c r="J887" s="19">
        <f t="shared" si="96"/>
        <v>5616.9684999999972</v>
      </c>
      <c r="K887" s="27">
        <v>7.2090000000000014</v>
      </c>
      <c r="L887" s="27">
        <f t="shared" si="97"/>
        <v>0</v>
      </c>
      <c r="M887" s="19">
        <f t="shared" si="92"/>
        <v>0.95794733653959829</v>
      </c>
      <c r="N887" s="28">
        <v>1.9691666670000001</v>
      </c>
      <c r="O887" s="19">
        <f>SUM(N$2:N887)</f>
        <v>1426.670889028007</v>
      </c>
      <c r="P887" s="28">
        <v>3</v>
      </c>
    </row>
    <row r="888" spans="1:16">
      <c r="A888">
        <v>886</v>
      </c>
      <c r="B888">
        <f t="shared" si="93"/>
        <v>14.766666666666667</v>
      </c>
      <c r="C888">
        <f t="shared" si="94"/>
        <v>4332.6923999999999</v>
      </c>
      <c r="D888" s="12">
        <v>9.758300000000002</v>
      </c>
      <c r="E888" s="9">
        <f t="shared" si="95"/>
        <v>-0.89519999999999911</v>
      </c>
      <c r="F888">
        <f t="shared" si="91"/>
        <v>-7.2646692610559764</v>
      </c>
      <c r="G888" s="11">
        <v>0.98027799999999998</v>
      </c>
      <c r="H888" s="11">
        <f>SUM(G$2:G888)</f>
        <v>1400.6616123150006</v>
      </c>
      <c r="I888" s="11">
        <v>0</v>
      </c>
      <c r="J888" s="19">
        <f t="shared" si="96"/>
        <v>5624.1774999999971</v>
      </c>
      <c r="K888" s="27">
        <v>7.2090000000000014</v>
      </c>
      <c r="L888" s="27">
        <f t="shared" si="97"/>
        <v>-0.1424000000000003</v>
      </c>
      <c r="M888" s="19">
        <f t="shared" si="92"/>
        <v>-6.8614263460404196E-2</v>
      </c>
      <c r="N888" s="28">
        <v>0.98027799999999998</v>
      </c>
      <c r="O888" s="19">
        <f>SUM(N$2:N888)</f>
        <v>1427.651167028007</v>
      </c>
      <c r="P888" s="28">
        <v>0</v>
      </c>
    </row>
    <row r="889" spans="1:16">
      <c r="A889">
        <v>887</v>
      </c>
      <c r="B889">
        <f t="shared" si="93"/>
        <v>14.783333333333333</v>
      </c>
      <c r="C889">
        <f t="shared" si="94"/>
        <v>4341.5554999999995</v>
      </c>
      <c r="D889" s="12">
        <v>8.8631000000000029</v>
      </c>
      <c r="E889" s="9">
        <f t="shared" si="95"/>
        <v>-0.46620000000000061</v>
      </c>
      <c r="F889">
        <f t="shared" si="91"/>
        <v>-2.8559071935174414</v>
      </c>
      <c r="G889" s="11">
        <v>0.98027799999999998</v>
      </c>
      <c r="H889" s="11">
        <f>SUM(G$2:G889)</f>
        <v>1401.6418903150006</v>
      </c>
      <c r="I889" s="11">
        <v>0</v>
      </c>
      <c r="J889" s="19">
        <f t="shared" si="96"/>
        <v>5631.2440999999972</v>
      </c>
      <c r="K889" s="27">
        <v>7.0666000000000011</v>
      </c>
      <c r="L889" s="27">
        <f t="shared" si="97"/>
        <v>0.28480000000000061</v>
      </c>
      <c r="M889" s="19">
        <f t="shared" si="92"/>
        <v>2.9454459267364634</v>
      </c>
      <c r="N889" s="28">
        <v>1.9691666670000001</v>
      </c>
      <c r="O889" s="19">
        <f>SUM(N$2:N889)</f>
        <v>1429.620333695007</v>
      </c>
      <c r="P889" s="28">
        <v>3</v>
      </c>
    </row>
    <row r="890" spans="1:16">
      <c r="A890">
        <v>888</v>
      </c>
      <c r="B890">
        <f t="shared" si="93"/>
        <v>14.8</v>
      </c>
      <c r="C890">
        <f t="shared" si="94"/>
        <v>4349.9523999999992</v>
      </c>
      <c r="D890" s="12">
        <v>8.3969000000000023</v>
      </c>
      <c r="E890" s="9">
        <f t="shared" si="95"/>
        <v>-0.23899999999999899</v>
      </c>
      <c r="F890">
        <f t="shared" si="91"/>
        <v>-0.82571333482239073</v>
      </c>
      <c r="G890" s="11">
        <v>0.98027799999999998</v>
      </c>
      <c r="H890" s="11">
        <f>SUM(G$2:G890)</f>
        <v>1402.6221683150006</v>
      </c>
      <c r="I890" s="11">
        <v>0</v>
      </c>
      <c r="J890" s="19">
        <f t="shared" si="96"/>
        <v>5638.5954999999967</v>
      </c>
      <c r="K890" s="27">
        <v>7.3514000000000017</v>
      </c>
      <c r="L890" s="27">
        <f t="shared" si="97"/>
        <v>0</v>
      </c>
      <c r="M890" s="19">
        <f t="shared" si="92"/>
        <v>0.98336345052749086</v>
      </c>
      <c r="N890" s="28">
        <v>1.9691666670000001</v>
      </c>
      <c r="O890" s="19">
        <f>SUM(N$2:N890)</f>
        <v>1431.5895003620071</v>
      </c>
      <c r="P890" s="28">
        <v>3</v>
      </c>
    </row>
    <row r="891" spans="1:16">
      <c r="A891">
        <v>889</v>
      </c>
      <c r="B891">
        <f t="shared" si="93"/>
        <v>14.816666666666666</v>
      </c>
      <c r="C891">
        <f t="shared" si="94"/>
        <v>4358.1102999999994</v>
      </c>
      <c r="D891" s="12">
        <v>8.1579000000000033</v>
      </c>
      <c r="E891" s="9">
        <f t="shared" si="95"/>
        <v>0.26119999999999877</v>
      </c>
      <c r="F891">
        <f t="shared" si="91"/>
        <v>3.2649807845098291</v>
      </c>
      <c r="G891" s="11">
        <v>2.7366666670000002</v>
      </c>
      <c r="H891" s="11">
        <f>SUM(G$2:G891)</f>
        <v>1405.3588349820006</v>
      </c>
      <c r="I891" s="11">
        <v>4</v>
      </c>
      <c r="J891" s="19">
        <f t="shared" si="96"/>
        <v>5645.9468999999963</v>
      </c>
      <c r="K891" s="27">
        <v>7.3514000000000017</v>
      </c>
      <c r="L891" s="27">
        <f t="shared" si="97"/>
        <v>7.1200000000000152E-2</v>
      </c>
      <c r="M891" s="19">
        <f t="shared" si="92"/>
        <v>1.5067831305274921</v>
      </c>
      <c r="N891" s="28">
        <v>1.9691666670000001</v>
      </c>
      <c r="O891" s="19">
        <f>SUM(N$2:N891)</f>
        <v>1433.5586670290072</v>
      </c>
      <c r="P891" s="28">
        <v>3</v>
      </c>
    </row>
    <row r="892" spans="1:16">
      <c r="A892">
        <v>890</v>
      </c>
      <c r="B892">
        <f t="shared" si="93"/>
        <v>14.833333333333334</v>
      </c>
      <c r="C892">
        <f t="shared" si="94"/>
        <v>4366.5293999999994</v>
      </c>
      <c r="D892" s="12">
        <v>8.419100000000002</v>
      </c>
      <c r="E892" s="9">
        <f t="shared" si="95"/>
        <v>0.25259999999999927</v>
      </c>
      <c r="F892">
        <f t="shared" si="91"/>
        <v>3.3122329829662047</v>
      </c>
      <c r="G892" s="11">
        <v>2.7366666670000002</v>
      </c>
      <c r="H892" s="11">
        <f>SUM(G$2:G892)</f>
        <v>1408.0955016490007</v>
      </c>
      <c r="I892" s="11">
        <v>4</v>
      </c>
      <c r="J892" s="19">
        <f t="shared" si="96"/>
        <v>5653.3694999999962</v>
      </c>
      <c r="K892" s="27">
        <v>7.4226000000000019</v>
      </c>
      <c r="L892" s="27">
        <f t="shared" si="97"/>
        <v>-0.1424000000000003</v>
      </c>
      <c r="M892" s="19">
        <f t="shared" si="92"/>
        <v>-6.0774795152919441E-2</v>
      </c>
      <c r="N892" s="28">
        <v>0.98027799999999998</v>
      </c>
      <c r="O892" s="19">
        <f>SUM(N$2:N892)</f>
        <v>1434.5389450290072</v>
      </c>
      <c r="P892" s="28">
        <v>0</v>
      </c>
    </row>
    <row r="893" spans="1:16">
      <c r="A893">
        <v>891</v>
      </c>
      <c r="B893">
        <f t="shared" si="93"/>
        <v>14.85</v>
      </c>
      <c r="C893">
        <f t="shared" si="94"/>
        <v>4375.2010999999993</v>
      </c>
      <c r="D893" s="12">
        <v>8.6717000000000013</v>
      </c>
      <c r="E893" s="9">
        <f t="shared" si="95"/>
        <v>-0.58679999999999843</v>
      </c>
      <c r="F893">
        <f t="shared" si="91"/>
        <v>-3.8519804804821272</v>
      </c>
      <c r="G893" s="11">
        <v>0.98027799999999998</v>
      </c>
      <c r="H893" s="11">
        <f>SUM(G$2:G893)</f>
        <v>1409.0757796490007</v>
      </c>
      <c r="I893" s="11">
        <v>0</v>
      </c>
      <c r="J893" s="19">
        <f t="shared" si="96"/>
        <v>5660.6496999999963</v>
      </c>
      <c r="K893" s="27">
        <v>7.2802000000000016</v>
      </c>
      <c r="L893" s="27">
        <f t="shared" si="97"/>
        <v>-0.1424000000000003</v>
      </c>
      <c r="M893" s="19">
        <f t="shared" si="92"/>
        <v>-6.6088825140824994E-2</v>
      </c>
      <c r="N893" s="28">
        <v>0.98027799999999998</v>
      </c>
      <c r="O893" s="19">
        <f>SUM(N$2:N893)</f>
        <v>1435.5192230290072</v>
      </c>
      <c r="P893" s="28">
        <v>0</v>
      </c>
    </row>
    <row r="894" spans="1:16">
      <c r="A894">
        <v>892</v>
      </c>
      <c r="B894">
        <f t="shared" si="93"/>
        <v>14.866666666666667</v>
      </c>
      <c r="C894">
        <f t="shared" si="94"/>
        <v>4383.2859999999991</v>
      </c>
      <c r="D894" s="12">
        <v>8.0849000000000029</v>
      </c>
      <c r="E894" s="9">
        <f t="shared" si="95"/>
        <v>0.60360000000000014</v>
      </c>
      <c r="F894">
        <f t="shared" si="91"/>
        <v>6.0000424545672546</v>
      </c>
      <c r="G894" s="11">
        <v>3.4580555560000001</v>
      </c>
      <c r="H894" s="11">
        <f>SUM(G$2:G894)</f>
        <v>1412.5338352050007</v>
      </c>
      <c r="I894" s="11">
        <v>5</v>
      </c>
      <c r="J894" s="19">
        <f t="shared" si="96"/>
        <v>5667.7874999999967</v>
      </c>
      <c r="K894" s="27">
        <v>7.1378000000000013</v>
      </c>
      <c r="L894" s="27">
        <f t="shared" si="97"/>
        <v>0.28480000000000061</v>
      </c>
      <c r="M894" s="19">
        <f t="shared" si="92"/>
        <v>2.9782152142662115</v>
      </c>
      <c r="N894" s="28">
        <v>1.9691666670000001</v>
      </c>
      <c r="O894" s="19">
        <f>SUM(N$2:N894)</f>
        <v>1437.4883896960073</v>
      </c>
      <c r="P894" s="28">
        <v>3</v>
      </c>
    </row>
    <row r="895" spans="1:16">
      <c r="A895">
        <v>893</v>
      </c>
      <c r="B895">
        <f t="shared" si="93"/>
        <v>14.883333333333333</v>
      </c>
      <c r="C895">
        <f t="shared" si="94"/>
        <v>4391.9744999999994</v>
      </c>
      <c r="D895" s="12">
        <v>8.688500000000003</v>
      </c>
      <c r="E895" s="9">
        <f t="shared" si="95"/>
        <v>0.32380000000000031</v>
      </c>
      <c r="F895">
        <f t="shared" si="91"/>
        <v>4.0533466063502752</v>
      </c>
      <c r="G895" s="11">
        <v>2.7366666670000002</v>
      </c>
      <c r="H895" s="11">
        <f>SUM(G$2:G895)</f>
        <v>1415.2705018720008</v>
      </c>
      <c r="I895" s="11">
        <v>4</v>
      </c>
      <c r="J895" s="19">
        <f t="shared" si="96"/>
        <v>5675.2100999999966</v>
      </c>
      <c r="K895" s="27">
        <v>7.4226000000000019</v>
      </c>
      <c r="L895" s="27">
        <f t="shared" si="97"/>
        <v>0.14239999999999942</v>
      </c>
      <c r="M895" s="19">
        <f t="shared" si="92"/>
        <v>2.053181684847079</v>
      </c>
      <c r="N895" s="28">
        <v>1.9691666670000001</v>
      </c>
      <c r="O895" s="19">
        <f>SUM(N$2:N895)</f>
        <v>1439.4575563630074</v>
      </c>
      <c r="P895" s="28">
        <v>3</v>
      </c>
    </row>
    <row r="896" spans="1:16">
      <c r="A896">
        <v>894</v>
      </c>
      <c r="B896">
        <f t="shared" si="93"/>
        <v>14.9</v>
      </c>
      <c r="C896">
        <f t="shared" si="94"/>
        <v>4400.9867999999997</v>
      </c>
      <c r="D896" s="12">
        <v>9.0123000000000033</v>
      </c>
      <c r="E896" s="9">
        <f t="shared" si="95"/>
        <v>-0.7392000000000003</v>
      </c>
      <c r="F896">
        <f t="shared" si="91"/>
        <v>-5.3545153912870225</v>
      </c>
      <c r="G896" s="11">
        <v>0.98027799999999998</v>
      </c>
      <c r="H896" s="11">
        <f>SUM(G$2:G896)</f>
        <v>1416.2507798720007</v>
      </c>
      <c r="I896" s="11">
        <v>0</v>
      </c>
      <c r="J896" s="19">
        <f t="shared" si="96"/>
        <v>5682.7750999999962</v>
      </c>
      <c r="K896" s="27">
        <v>7.5650000000000013</v>
      </c>
      <c r="L896" s="27">
        <f t="shared" si="97"/>
        <v>0.21360000000000046</v>
      </c>
      <c r="M896" s="19">
        <f t="shared" si="92"/>
        <v>2.6380349146502917</v>
      </c>
      <c r="N896" s="28">
        <v>1.9691666670000001</v>
      </c>
      <c r="O896" s="19">
        <f>SUM(N$2:N896)</f>
        <v>1441.4267230300075</v>
      </c>
      <c r="P896" s="28">
        <v>3</v>
      </c>
    </row>
    <row r="897" spans="1:16">
      <c r="A897">
        <v>895</v>
      </c>
      <c r="B897">
        <f t="shared" si="93"/>
        <v>14.916666666666666</v>
      </c>
      <c r="C897">
        <f t="shared" si="94"/>
        <v>4409.2599</v>
      </c>
      <c r="D897" s="12">
        <v>8.273100000000003</v>
      </c>
      <c r="E897" s="9">
        <f t="shared" si="95"/>
        <v>0.12379999999999924</v>
      </c>
      <c r="F897">
        <f t="shared" si="91"/>
        <v>2.1808683168769578</v>
      </c>
      <c r="G897" s="11">
        <v>1.9691666670000001</v>
      </c>
      <c r="H897" s="11">
        <f>SUM(G$2:G897)</f>
        <v>1418.2199465390008</v>
      </c>
      <c r="I897" s="11">
        <v>3</v>
      </c>
      <c r="J897" s="19">
        <f t="shared" si="96"/>
        <v>5690.5536999999958</v>
      </c>
      <c r="K897" s="27">
        <v>7.7786000000000017</v>
      </c>
      <c r="L897" s="27">
        <f t="shared" si="97"/>
        <v>7.1200000000000152E-2</v>
      </c>
      <c r="M897" s="19">
        <f t="shared" si="92"/>
        <v>1.615587961803326</v>
      </c>
      <c r="N897" s="28">
        <v>1.9691666670000001</v>
      </c>
      <c r="O897" s="19">
        <f>SUM(N$2:N897)</f>
        <v>1443.3958896970075</v>
      </c>
      <c r="P897" s="28">
        <v>3</v>
      </c>
    </row>
    <row r="898" spans="1:16">
      <c r="A898">
        <v>896</v>
      </c>
      <c r="B898">
        <f t="shared" si="93"/>
        <v>14.933333333333334</v>
      </c>
      <c r="C898">
        <f t="shared" si="94"/>
        <v>4417.6567999999997</v>
      </c>
      <c r="D898" s="12">
        <v>8.3969000000000023</v>
      </c>
      <c r="E898" s="9">
        <f t="shared" si="95"/>
        <v>0.62400000000000055</v>
      </c>
      <c r="F898">
        <f t="shared" ref="F898:F961" si="98">(R$2*D898+R$3*D898^2+R$4*D898^3+R$5*D898*E898)/R$5</f>
        <v>6.4208113651776078</v>
      </c>
      <c r="G898" s="11">
        <v>3.4580555560000001</v>
      </c>
      <c r="H898" s="11">
        <f>SUM(G$2:G898)</f>
        <v>1421.6780020950009</v>
      </c>
      <c r="I898" s="11">
        <v>5</v>
      </c>
      <c r="J898" s="19">
        <f t="shared" si="96"/>
        <v>5698.4034999999958</v>
      </c>
      <c r="K898" s="27">
        <v>7.8498000000000019</v>
      </c>
      <c r="L898" s="27">
        <f t="shared" si="97"/>
        <v>7.1200000000000152E-2</v>
      </c>
      <c r="M898" s="19">
        <f t="shared" ref="M898:M961" si="99">(R$2*K898+R$3*K898^2+R$4*K898^3+R$5*K898*L898)/R$5</f>
        <v>1.6340417353840486</v>
      </c>
      <c r="N898" s="28">
        <v>1.9691666670000001</v>
      </c>
      <c r="O898" s="19">
        <f>SUM(N$2:N898)</f>
        <v>1445.3650563640076</v>
      </c>
      <c r="P898" s="28">
        <v>3</v>
      </c>
    </row>
    <row r="899" spans="1:16">
      <c r="A899">
        <v>897</v>
      </c>
      <c r="B899">
        <f t="shared" ref="B899:B962" si="100">A899/60</f>
        <v>14.95</v>
      </c>
      <c r="C899">
        <f t="shared" ref="C899:C962" si="101">C898+D899</f>
        <v>4426.6777000000002</v>
      </c>
      <c r="D899" s="12">
        <v>9.0209000000000028</v>
      </c>
      <c r="E899" s="9">
        <f t="shared" ref="E899:E962" si="102">D900-D899</f>
        <v>-0.1899999999999995</v>
      </c>
      <c r="F899">
        <f t="shared" si="98"/>
        <v>-0.40477569325821766</v>
      </c>
      <c r="G899" s="11">
        <v>0.98027799999999998</v>
      </c>
      <c r="H899" s="11">
        <f>SUM(G$2:G899)</f>
        <v>1422.6582800950009</v>
      </c>
      <c r="I899" s="11">
        <v>0</v>
      </c>
      <c r="J899" s="19">
        <f t="shared" ref="J899:J962" si="103">J898+K899</f>
        <v>5706.3244999999961</v>
      </c>
      <c r="K899" s="27">
        <v>7.921000000000002</v>
      </c>
      <c r="L899" s="27">
        <f t="shared" ref="L899:L962" si="104">K900-K899</f>
        <v>0.28479999999999972</v>
      </c>
      <c r="M899" s="19">
        <f t="shared" si="99"/>
        <v>3.3445143567338649</v>
      </c>
      <c r="N899" s="28">
        <v>2.7366666670000002</v>
      </c>
      <c r="O899" s="19">
        <f>SUM(N$2:N899)</f>
        <v>1448.1017230310076</v>
      </c>
      <c r="P899" s="28">
        <v>4</v>
      </c>
    </row>
    <row r="900" spans="1:16">
      <c r="A900">
        <v>898</v>
      </c>
      <c r="B900">
        <f t="shared" si="100"/>
        <v>14.966666666666667</v>
      </c>
      <c r="C900">
        <f t="shared" si="101"/>
        <v>4435.5086000000001</v>
      </c>
      <c r="D900" s="12">
        <v>8.8309000000000033</v>
      </c>
      <c r="E900" s="9">
        <f t="shared" si="102"/>
        <v>0.24759999999999849</v>
      </c>
      <c r="F900">
        <f t="shared" si="98"/>
        <v>3.4559041798324599</v>
      </c>
      <c r="G900" s="11">
        <v>2.7366666670000002</v>
      </c>
      <c r="H900" s="11">
        <f>SUM(G$2:G900)</f>
        <v>1425.3949467620009</v>
      </c>
      <c r="I900" s="11">
        <v>4</v>
      </c>
      <c r="J900" s="19">
        <f t="shared" si="103"/>
        <v>5714.5302999999958</v>
      </c>
      <c r="K900" s="27">
        <v>8.2058000000000018</v>
      </c>
      <c r="L900" s="27">
        <f t="shared" si="104"/>
        <v>0.1424000000000003</v>
      </c>
      <c r="M900" s="19">
        <f t="shared" si="99"/>
        <v>2.3119767058750313</v>
      </c>
      <c r="N900" s="28">
        <v>1.9691666670000001</v>
      </c>
      <c r="O900" s="19">
        <f>SUM(N$2:N900)</f>
        <v>1450.0708896980077</v>
      </c>
      <c r="P900" s="28">
        <v>3</v>
      </c>
    </row>
    <row r="901" spans="1:16">
      <c r="A901">
        <v>899</v>
      </c>
      <c r="B901">
        <f t="shared" si="100"/>
        <v>14.983333333333333</v>
      </c>
      <c r="C901">
        <f t="shared" si="101"/>
        <v>4444.5870999999997</v>
      </c>
      <c r="D901" s="12">
        <v>9.0785000000000018</v>
      </c>
      <c r="E901" s="9">
        <f t="shared" si="102"/>
        <v>0.16100000000000136</v>
      </c>
      <c r="F901">
        <f t="shared" si="98"/>
        <v>2.7830533759774374</v>
      </c>
      <c r="G901" s="11">
        <v>1.9691666670000001</v>
      </c>
      <c r="H901" s="11">
        <f>SUM(G$2:G901)</f>
        <v>1427.364113429001</v>
      </c>
      <c r="I901" s="11">
        <v>3</v>
      </c>
      <c r="J901" s="19">
        <f t="shared" si="103"/>
        <v>5722.8784999999962</v>
      </c>
      <c r="K901" s="27">
        <v>8.3482000000000021</v>
      </c>
      <c r="L901" s="27">
        <f t="shared" si="104"/>
        <v>-0.1424000000000003</v>
      </c>
      <c r="M901" s="19">
        <f t="shared" si="99"/>
        <v>-1.7306039073627818E-2</v>
      </c>
      <c r="N901" s="28">
        <v>0.98027799999999998</v>
      </c>
      <c r="O901" s="19">
        <f>SUM(N$2:N901)</f>
        <v>1451.0511676980077</v>
      </c>
      <c r="P901" s="28">
        <v>0</v>
      </c>
    </row>
    <row r="902" spans="1:16">
      <c r="A902">
        <v>900</v>
      </c>
      <c r="B902">
        <f t="shared" si="100"/>
        <v>15</v>
      </c>
      <c r="C902">
        <f t="shared" si="101"/>
        <v>4453.8265999999994</v>
      </c>
      <c r="D902" s="12">
        <v>9.2395000000000032</v>
      </c>
      <c r="E902" s="9">
        <f t="shared" si="102"/>
        <v>0.14419999999999966</v>
      </c>
      <c r="F902">
        <f t="shared" si="98"/>
        <v>2.6882742761649179</v>
      </c>
      <c r="G902" s="11">
        <v>1.9691666670000001</v>
      </c>
      <c r="H902" s="11">
        <f>SUM(G$2:G902)</f>
        <v>1429.3332800960011</v>
      </c>
      <c r="I902" s="11">
        <v>3</v>
      </c>
      <c r="J902" s="19">
        <f t="shared" si="103"/>
        <v>5731.0842999999959</v>
      </c>
      <c r="K902" s="27">
        <v>8.2058000000000018</v>
      </c>
      <c r="L902" s="27">
        <f t="shared" si="104"/>
        <v>-0.1424000000000003</v>
      </c>
      <c r="M902" s="19">
        <f t="shared" si="99"/>
        <v>-2.5035134124974226E-2</v>
      </c>
      <c r="N902" s="28">
        <v>0.98027799999999998</v>
      </c>
      <c r="O902" s="19">
        <f>SUM(N$2:N902)</f>
        <v>1452.0314456980077</v>
      </c>
      <c r="P902" s="28">
        <v>0</v>
      </c>
    </row>
    <row r="903" spans="1:16">
      <c r="A903">
        <v>901</v>
      </c>
      <c r="B903">
        <f t="shared" si="100"/>
        <v>15.016666666666667</v>
      </c>
      <c r="C903">
        <f t="shared" si="101"/>
        <v>4463.2102999999997</v>
      </c>
      <c r="D903" s="12">
        <v>9.3837000000000028</v>
      </c>
      <c r="E903" s="9">
        <f t="shared" si="102"/>
        <v>-1.2072000000000003</v>
      </c>
      <c r="F903">
        <f t="shared" si="98"/>
        <v>-9.9406775906203801</v>
      </c>
      <c r="G903" s="11">
        <v>0.98027799999999998</v>
      </c>
      <c r="H903" s="11">
        <f>SUM(G$2:G903)</f>
        <v>1430.3135580960011</v>
      </c>
      <c r="I903" s="11">
        <v>0</v>
      </c>
      <c r="J903" s="19">
        <f t="shared" si="103"/>
        <v>5739.1476999999959</v>
      </c>
      <c r="K903" s="27">
        <v>8.0634000000000015</v>
      </c>
      <c r="L903" s="27">
        <f t="shared" si="104"/>
        <v>-7.1199999999999264E-2</v>
      </c>
      <c r="M903" s="19">
        <f t="shared" si="99"/>
        <v>0.54173726795098609</v>
      </c>
      <c r="N903" s="28">
        <v>0.98027799999999998</v>
      </c>
      <c r="O903" s="19">
        <f>SUM(N$2:N903)</f>
        <v>1453.0117236980077</v>
      </c>
      <c r="P903" s="28">
        <v>0</v>
      </c>
    </row>
    <row r="904" spans="1:16">
      <c r="A904">
        <v>902</v>
      </c>
      <c r="B904">
        <f t="shared" si="100"/>
        <v>15.033333333333333</v>
      </c>
      <c r="C904">
        <f t="shared" si="101"/>
        <v>4471.3867999999993</v>
      </c>
      <c r="D904" s="12">
        <v>8.1765000000000025</v>
      </c>
      <c r="E904" s="9">
        <f t="shared" si="102"/>
        <v>-0.36959999999999926</v>
      </c>
      <c r="F904">
        <f t="shared" si="98"/>
        <v>-1.8842780129391365</v>
      </c>
      <c r="G904" s="11">
        <v>0.98027799999999998</v>
      </c>
      <c r="H904" s="11">
        <f>SUM(G$2:G904)</f>
        <v>1431.2938360960011</v>
      </c>
      <c r="I904" s="11">
        <v>0</v>
      </c>
      <c r="J904" s="19">
        <f t="shared" si="103"/>
        <v>5747.1398999999956</v>
      </c>
      <c r="K904" s="27">
        <v>7.9922000000000022</v>
      </c>
      <c r="L904" s="27">
        <f t="shared" si="104"/>
        <v>0.28480000000000061</v>
      </c>
      <c r="M904" s="19">
        <f t="shared" si="99"/>
        <v>3.3783636671553352</v>
      </c>
      <c r="N904" s="28">
        <v>2.7366666670000002</v>
      </c>
      <c r="O904" s="19">
        <f>SUM(N$2:N904)</f>
        <v>1455.7483903650077</v>
      </c>
      <c r="P904" s="28">
        <v>4</v>
      </c>
    </row>
    <row r="905" spans="1:16">
      <c r="A905">
        <v>903</v>
      </c>
      <c r="B905">
        <f t="shared" si="100"/>
        <v>15.05</v>
      </c>
      <c r="C905">
        <f t="shared" si="101"/>
        <v>4479.1936999999989</v>
      </c>
      <c r="D905" s="12">
        <v>7.8069000000000033</v>
      </c>
      <c r="E905" s="9">
        <f t="shared" si="102"/>
        <v>0.71559999999999935</v>
      </c>
      <c r="F905">
        <f t="shared" si="98"/>
        <v>6.6536780587144637</v>
      </c>
      <c r="G905" s="11">
        <v>3.4580555560000001</v>
      </c>
      <c r="H905" s="11">
        <f>SUM(G$2:G905)</f>
        <v>1434.7518916520012</v>
      </c>
      <c r="I905" s="11">
        <v>5</v>
      </c>
      <c r="J905" s="19">
        <f t="shared" si="103"/>
        <v>5755.4168999999956</v>
      </c>
      <c r="K905" s="27">
        <v>8.2770000000000028</v>
      </c>
      <c r="L905" s="27">
        <f t="shared" si="104"/>
        <v>0.28480000000000061</v>
      </c>
      <c r="M905" s="19">
        <f t="shared" si="99"/>
        <v>3.5147150256085231</v>
      </c>
      <c r="N905" s="28">
        <v>2.7366666670000002</v>
      </c>
      <c r="O905" s="19">
        <f>SUM(N$2:N905)</f>
        <v>1458.4850570320077</v>
      </c>
      <c r="P905" s="28">
        <v>4</v>
      </c>
    </row>
    <row r="906" spans="1:16">
      <c r="A906">
        <v>904</v>
      </c>
      <c r="B906">
        <f t="shared" si="100"/>
        <v>15.066666666666666</v>
      </c>
      <c r="C906">
        <f t="shared" si="101"/>
        <v>4487.7161999999989</v>
      </c>
      <c r="D906" s="12">
        <v>8.5225000000000026</v>
      </c>
      <c r="E906" s="9">
        <f t="shared" si="102"/>
        <v>0.18140000000000001</v>
      </c>
      <c r="F906">
        <f t="shared" si="98"/>
        <v>2.7522757643046982</v>
      </c>
      <c r="G906" s="11">
        <v>1.9691666670000001</v>
      </c>
      <c r="H906" s="11">
        <f>SUM(G$2:G906)</f>
        <v>1436.7210583190013</v>
      </c>
      <c r="I906" s="11">
        <v>3</v>
      </c>
      <c r="J906" s="19">
        <f t="shared" si="103"/>
        <v>5763.978699999996</v>
      </c>
      <c r="K906" s="27">
        <v>8.5618000000000034</v>
      </c>
      <c r="L906" s="27">
        <f t="shared" si="104"/>
        <v>-0.1424000000000003</v>
      </c>
      <c r="M906" s="19">
        <f t="shared" si="99"/>
        <v>-4.9733665883775584E-3</v>
      </c>
      <c r="N906" s="28">
        <v>0.98027799999999998</v>
      </c>
      <c r="O906" s="19">
        <f>SUM(N$2:N906)</f>
        <v>1459.4653350320077</v>
      </c>
      <c r="P906" s="28">
        <v>0</v>
      </c>
    </row>
    <row r="907" spans="1:16">
      <c r="A907">
        <v>905</v>
      </c>
      <c r="B907">
        <f t="shared" si="100"/>
        <v>15.083333333333334</v>
      </c>
      <c r="C907">
        <f t="shared" si="101"/>
        <v>4496.4200999999994</v>
      </c>
      <c r="D907" s="12">
        <v>8.7039000000000026</v>
      </c>
      <c r="E907" s="9">
        <f t="shared" si="102"/>
        <v>0.43399999999999928</v>
      </c>
      <c r="F907">
        <f t="shared" si="98"/>
        <v>5.0206586735715169</v>
      </c>
      <c r="G907" s="11">
        <v>2.7366666670000002</v>
      </c>
      <c r="H907" s="11">
        <f>SUM(G$2:G907)</f>
        <v>1439.4577249860013</v>
      </c>
      <c r="I907" s="11">
        <v>4</v>
      </c>
      <c r="J907" s="19">
        <f t="shared" si="103"/>
        <v>5772.3980999999958</v>
      </c>
      <c r="K907" s="27">
        <v>8.4194000000000031</v>
      </c>
      <c r="L907" s="27">
        <f t="shared" si="104"/>
        <v>0.35599999999999987</v>
      </c>
      <c r="M907" s="19">
        <f t="shared" si="99"/>
        <v>4.1829345531311501</v>
      </c>
      <c r="N907" s="28">
        <v>2.7366666670000002</v>
      </c>
      <c r="O907" s="19">
        <f>SUM(N$2:N907)</f>
        <v>1462.2020016990077</v>
      </c>
      <c r="P907" s="28">
        <v>4</v>
      </c>
    </row>
    <row r="908" spans="1:16">
      <c r="A908">
        <v>906</v>
      </c>
      <c r="B908">
        <f t="shared" si="100"/>
        <v>15.1</v>
      </c>
      <c r="C908">
        <f t="shared" si="101"/>
        <v>4505.5579999999991</v>
      </c>
      <c r="D908" s="12">
        <v>9.1379000000000019</v>
      </c>
      <c r="E908" s="9">
        <f t="shared" si="102"/>
        <v>-0.70199999999999818</v>
      </c>
      <c r="F908">
        <f t="shared" si="98"/>
        <v>-5.080717039144619</v>
      </c>
      <c r="G908" s="11">
        <v>0.98027799999999998</v>
      </c>
      <c r="H908" s="11">
        <f>SUM(G$2:G908)</f>
        <v>1440.4380029860013</v>
      </c>
      <c r="I908" s="11">
        <v>0</v>
      </c>
      <c r="J908" s="19">
        <f t="shared" si="103"/>
        <v>5781.1734999999962</v>
      </c>
      <c r="K908" s="27">
        <v>8.775400000000003</v>
      </c>
      <c r="L908" s="27">
        <f t="shared" si="104"/>
        <v>-7.120000000000104E-2</v>
      </c>
      <c r="M908" s="19">
        <f t="shared" si="99"/>
        <v>0.63307193304783305</v>
      </c>
      <c r="N908" s="28">
        <v>0.98027799999999998</v>
      </c>
      <c r="O908" s="19">
        <f>SUM(N$2:N908)</f>
        <v>1463.1822796990077</v>
      </c>
      <c r="P908" s="28">
        <v>0</v>
      </c>
    </row>
    <row r="909" spans="1:16">
      <c r="A909">
        <v>907</v>
      </c>
      <c r="B909">
        <f t="shared" si="100"/>
        <v>15.116666666666667</v>
      </c>
      <c r="C909">
        <f t="shared" si="101"/>
        <v>4513.9938999999995</v>
      </c>
      <c r="D909" s="12">
        <v>8.4359000000000037</v>
      </c>
      <c r="E909" s="9">
        <f t="shared" si="102"/>
        <v>0.86979999999999968</v>
      </c>
      <c r="F909">
        <f t="shared" si="98"/>
        <v>8.5264673408852509</v>
      </c>
      <c r="G909" s="11">
        <v>3.4580555560000001</v>
      </c>
      <c r="H909" s="11">
        <f>SUM(G$2:G909)</f>
        <v>1443.8960585420014</v>
      </c>
      <c r="I909" s="11">
        <v>5</v>
      </c>
      <c r="J909" s="19">
        <f t="shared" si="103"/>
        <v>5789.8776999999964</v>
      </c>
      <c r="K909" s="27">
        <v>8.7042000000000019</v>
      </c>
      <c r="L909" s="27">
        <f t="shared" si="104"/>
        <v>-0.14239999999999853</v>
      </c>
      <c r="M909" s="19">
        <f t="shared" si="99"/>
        <v>3.7495168703215059E-3</v>
      </c>
      <c r="N909" s="28">
        <v>0.98027799999999998</v>
      </c>
      <c r="O909" s="19">
        <f>SUM(N$2:N909)</f>
        <v>1464.1625576990077</v>
      </c>
      <c r="P909" s="28">
        <v>0</v>
      </c>
    </row>
    <row r="910" spans="1:16">
      <c r="A910">
        <v>908</v>
      </c>
      <c r="B910">
        <f t="shared" si="100"/>
        <v>15.133333333333333</v>
      </c>
      <c r="C910">
        <f t="shared" si="101"/>
        <v>4523.2995999999994</v>
      </c>
      <c r="D910" s="12">
        <v>9.3057000000000034</v>
      </c>
      <c r="E910" s="9">
        <f t="shared" si="102"/>
        <v>-0.16280000000000072</v>
      </c>
      <c r="F910">
        <f t="shared" si="98"/>
        <v>-0.14467546712697005</v>
      </c>
      <c r="G910" s="11">
        <v>0.98027799999999998</v>
      </c>
      <c r="H910" s="11">
        <f>SUM(G$2:G910)</f>
        <v>1444.8763365420014</v>
      </c>
      <c r="I910" s="11">
        <v>0</v>
      </c>
      <c r="J910" s="19">
        <f t="shared" si="103"/>
        <v>5798.4394999999968</v>
      </c>
      <c r="K910" s="27">
        <v>8.5618000000000034</v>
      </c>
      <c r="L910" s="27">
        <f t="shared" si="104"/>
        <v>0.21359999999999957</v>
      </c>
      <c r="M910" s="19">
        <f t="shared" si="99"/>
        <v>3.043027433411623</v>
      </c>
      <c r="N910" s="28">
        <v>2.7366666670000002</v>
      </c>
      <c r="O910" s="19">
        <f>SUM(N$2:N910)</f>
        <v>1466.8992243660077</v>
      </c>
      <c r="P910" s="28">
        <v>4</v>
      </c>
    </row>
    <row r="911" spans="1:16">
      <c r="A911">
        <v>909</v>
      </c>
      <c r="B911">
        <f t="shared" si="100"/>
        <v>15.15</v>
      </c>
      <c r="C911">
        <f t="shared" si="101"/>
        <v>4532.4424999999992</v>
      </c>
      <c r="D911" s="12">
        <v>9.1429000000000027</v>
      </c>
      <c r="E911" s="9">
        <f t="shared" si="102"/>
        <v>0.20859999999999879</v>
      </c>
      <c r="F911">
        <f t="shared" si="98"/>
        <v>3.2423678962288136</v>
      </c>
      <c r="G911" s="11">
        <v>2.7366666670000002</v>
      </c>
      <c r="H911" s="11">
        <f>SUM(G$2:G911)</f>
        <v>1447.6130032090014</v>
      </c>
      <c r="I911" s="11">
        <v>4</v>
      </c>
      <c r="J911" s="19">
        <f t="shared" si="103"/>
        <v>5807.2148999999972</v>
      </c>
      <c r="K911" s="27">
        <v>8.775400000000003</v>
      </c>
      <c r="L911" s="27">
        <f t="shared" si="104"/>
        <v>0.28480000000000061</v>
      </c>
      <c r="M911" s="19">
        <f t="shared" si="99"/>
        <v>3.7571143330478489</v>
      </c>
      <c r="N911" s="28">
        <v>2.7366666670000002</v>
      </c>
      <c r="O911" s="19">
        <f>SUM(N$2:N911)</f>
        <v>1469.6358910330077</v>
      </c>
      <c r="P911" s="28">
        <v>4</v>
      </c>
    </row>
    <row r="912" spans="1:16">
      <c r="A912">
        <v>910</v>
      </c>
      <c r="B912">
        <f t="shared" si="100"/>
        <v>15.166666666666666</v>
      </c>
      <c r="C912">
        <f t="shared" si="101"/>
        <v>4541.793999999999</v>
      </c>
      <c r="D912" s="12">
        <v>9.3515000000000015</v>
      </c>
      <c r="E912" s="9">
        <f t="shared" si="102"/>
        <v>0.27120000000000211</v>
      </c>
      <c r="F912">
        <f t="shared" si="98"/>
        <v>3.9164046910589319</v>
      </c>
      <c r="G912" s="11">
        <v>2.7366666670000002</v>
      </c>
      <c r="H912" s="11">
        <f>SUM(G$2:G912)</f>
        <v>1450.3496698760014</v>
      </c>
      <c r="I912" s="11">
        <v>4</v>
      </c>
      <c r="J912" s="19">
        <f t="shared" si="103"/>
        <v>5816.2750999999971</v>
      </c>
      <c r="K912" s="27">
        <v>9.0602000000000036</v>
      </c>
      <c r="L912" s="27">
        <f t="shared" si="104"/>
        <v>7.1199999999999264E-2</v>
      </c>
      <c r="M912" s="19">
        <f t="shared" si="99"/>
        <v>1.9626113778053051</v>
      </c>
      <c r="N912" s="28">
        <v>1.9691666670000001</v>
      </c>
      <c r="O912" s="19">
        <f>SUM(N$2:N912)</f>
        <v>1471.6050577000078</v>
      </c>
      <c r="P912" s="28">
        <v>3</v>
      </c>
    </row>
    <row r="913" spans="1:16">
      <c r="A913">
        <v>911</v>
      </c>
      <c r="B913">
        <f t="shared" si="100"/>
        <v>15.183333333333334</v>
      </c>
      <c r="C913">
        <f t="shared" si="101"/>
        <v>4551.4166999999989</v>
      </c>
      <c r="D913" s="12">
        <v>9.6227000000000036</v>
      </c>
      <c r="E913" s="9">
        <f t="shared" si="102"/>
        <v>4.3999999999998707E-2</v>
      </c>
      <c r="F913">
        <f t="shared" si="98"/>
        <v>1.8637303266393113</v>
      </c>
      <c r="G913" s="11">
        <v>1.9691666670000001</v>
      </c>
      <c r="H913" s="11">
        <f>SUM(G$2:G913)</f>
        <v>1452.3188365430015</v>
      </c>
      <c r="I913" s="11">
        <v>3</v>
      </c>
      <c r="J913" s="19">
        <f t="shared" si="103"/>
        <v>5825.4064999999973</v>
      </c>
      <c r="K913" s="27">
        <v>9.1314000000000028</v>
      </c>
      <c r="L913" s="27">
        <f t="shared" si="104"/>
        <v>0.1424000000000003</v>
      </c>
      <c r="M913" s="19">
        <f t="shared" si="99"/>
        <v>2.6330096505192433</v>
      </c>
      <c r="N913" s="28">
        <v>1.9691666670000001</v>
      </c>
      <c r="O913" s="19">
        <f>SUM(N$2:N913)</f>
        <v>1473.5742243670079</v>
      </c>
      <c r="P913" s="28">
        <v>3</v>
      </c>
    </row>
    <row r="914" spans="1:16">
      <c r="A914">
        <v>912</v>
      </c>
      <c r="B914">
        <f t="shared" si="100"/>
        <v>15.2</v>
      </c>
      <c r="C914">
        <f t="shared" si="101"/>
        <v>4561.0833999999986</v>
      </c>
      <c r="D914" s="12">
        <v>9.6667000000000023</v>
      </c>
      <c r="E914" s="9">
        <f t="shared" si="102"/>
        <v>-0.42219999999999835</v>
      </c>
      <c r="F914">
        <f t="shared" si="98"/>
        <v>-2.631054927557428</v>
      </c>
      <c r="G914" s="11">
        <v>0.98027799999999998</v>
      </c>
      <c r="H914" s="11">
        <f>SUM(G$2:G914)</f>
        <v>1453.2991145430015</v>
      </c>
      <c r="I914" s="11">
        <v>0</v>
      </c>
      <c r="J914" s="19">
        <f t="shared" si="103"/>
        <v>5834.6802999999973</v>
      </c>
      <c r="K914" s="27">
        <v>9.2738000000000032</v>
      </c>
      <c r="L914" s="27">
        <f t="shared" si="104"/>
        <v>0.21359999999999957</v>
      </c>
      <c r="M914" s="19">
        <f t="shared" si="99"/>
        <v>3.3442476908943859</v>
      </c>
      <c r="N914" s="28">
        <v>2.7366666670000002</v>
      </c>
      <c r="O914" s="19">
        <f>SUM(N$2:N914)</f>
        <v>1476.3108910340079</v>
      </c>
      <c r="P914" s="28">
        <v>4</v>
      </c>
    </row>
    <row r="915" spans="1:16">
      <c r="A915">
        <v>913</v>
      </c>
      <c r="B915">
        <f t="shared" si="100"/>
        <v>15.216666666666667</v>
      </c>
      <c r="C915">
        <f t="shared" si="101"/>
        <v>4570.3278999999984</v>
      </c>
      <c r="D915" s="12">
        <v>9.2445000000000039</v>
      </c>
      <c r="E915" s="9">
        <f t="shared" si="102"/>
        <v>0.14919999999999867</v>
      </c>
      <c r="F915">
        <f t="shared" si="98"/>
        <v>2.7362986774960718</v>
      </c>
      <c r="G915" s="11">
        <v>1.9691666670000001</v>
      </c>
      <c r="H915" s="11">
        <f>SUM(G$2:G915)</f>
        <v>1455.2682812100015</v>
      </c>
      <c r="I915" s="11">
        <v>3</v>
      </c>
      <c r="J915" s="19">
        <f t="shared" si="103"/>
        <v>5844.1676999999972</v>
      </c>
      <c r="K915" s="27">
        <v>9.4874000000000027</v>
      </c>
      <c r="L915" s="27">
        <f t="shared" si="104"/>
        <v>0.21360000000000134</v>
      </c>
      <c r="M915" s="19">
        <f t="shared" si="99"/>
        <v>3.4366805883635374</v>
      </c>
      <c r="N915" s="28">
        <v>2.7366666670000002</v>
      </c>
      <c r="O915" s="19">
        <f>SUM(N$2:N915)</f>
        <v>1479.0475577010079</v>
      </c>
      <c r="P915" s="28">
        <v>4</v>
      </c>
    </row>
    <row r="916" spans="1:16">
      <c r="A916">
        <v>914</v>
      </c>
      <c r="B916">
        <f t="shared" si="100"/>
        <v>15.233333333333333</v>
      </c>
      <c r="C916">
        <f t="shared" si="101"/>
        <v>4579.721599999998</v>
      </c>
      <c r="D916" s="12">
        <v>9.3937000000000026</v>
      </c>
      <c r="E916" s="9">
        <f t="shared" si="102"/>
        <v>-0.16779999999999973</v>
      </c>
      <c r="F916">
        <f t="shared" si="98"/>
        <v>-0.18674472732095895</v>
      </c>
      <c r="G916" s="11">
        <v>0.98027799999999998</v>
      </c>
      <c r="H916" s="11">
        <f>SUM(G$2:G916)</f>
        <v>1456.2485592100015</v>
      </c>
      <c r="I916" s="11">
        <v>0</v>
      </c>
      <c r="J916" s="19">
        <f t="shared" si="103"/>
        <v>5853.8686999999973</v>
      </c>
      <c r="K916" s="27">
        <v>9.7010000000000041</v>
      </c>
      <c r="L916" s="27">
        <f t="shared" si="104"/>
        <v>0.28480000000000061</v>
      </c>
      <c r="M916" s="19">
        <f t="shared" si="99"/>
        <v>4.2208132253814501</v>
      </c>
      <c r="N916" s="28">
        <v>2.7366666670000002</v>
      </c>
      <c r="O916" s="19">
        <f>SUM(N$2:N916)</f>
        <v>1481.7842243680079</v>
      </c>
      <c r="P916" s="28">
        <v>4</v>
      </c>
    </row>
    <row r="917" spans="1:16">
      <c r="A917">
        <v>915</v>
      </c>
      <c r="B917">
        <f t="shared" si="100"/>
        <v>15.25</v>
      </c>
      <c r="C917">
        <f t="shared" si="101"/>
        <v>4588.9474999999984</v>
      </c>
      <c r="D917" s="12">
        <v>9.2259000000000029</v>
      </c>
      <c r="E917" s="9">
        <f t="shared" si="102"/>
        <v>-0.29159999999999897</v>
      </c>
      <c r="F917">
        <f t="shared" si="98"/>
        <v>-1.3372714384417708</v>
      </c>
      <c r="G917" s="11">
        <v>0.98027799999999998</v>
      </c>
      <c r="H917" s="11">
        <f>SUM(G$2:G917)</f>
        <v>1457.2288372100015</v>
      </c>
      <c r="I917" s="11">
        <v>0</v>
      </c>
      <c r="J917" s="19">
        <f t="shared" si="103"/>
        <v>5863.8544999999976</v>
      </c>
      <c r="K917" s="27">
        <v>9.9858000000000047</v>
      </c>
      <c r="L917" s="27">
        <f t="shared" si="104"/>
        <v>0.35599999999999987</v>
      </c>
      <c r="M917" s="19">
        <f t="shared" si="99"/>
        <v>5.0782132503777868</v>
      </c>
      <c r="N917" s="28">
        <v>2.7366666670000002</v>
      </c>
      <c r="O917" s="19">
        <f>SUM(N$2:N917)</f>
        <v>1484.5208910350079</v>
      </c>
      <c r="P917" s="28">
        <v>4</v>
      </c>
    </row>
    <row r="918" spans="1:16">
      <c r="A918">
        <v>916</v>
      </c>
      <c r="B918">
        <f t="shared" si="100"/>
        <v>15.266666666666667</v>
      </c>
      <c r="C918">
        <f t="shared" si="101"/>
        <v>4597.8817999999983</v>
      </c>
      <c r="D918" s="12">
        <v>8.9343000000000039</v>
      </c>
      <c r="E918" s="9">
        <f t="shared" si="102"/>
        <v>-0.48660000000000103</v>
      </c>
      <c r="F918">
        <f t="shared" si="98"/>
        <v>-3.0564775141209219</v>
      </c>
      <c r="G918" s="11">
        <v>0.98027799999999998</v>
      </c>
      <c r="H918" s="11">
        <f>SUM(G$2:G918)</f>
        <v>1458.2091152100015</v>
      </c>
      <c r="I918" s="11">
        <v>0</v>
      </c>
      <c r="J918" s="19">
        <f t="shared" si="103"/>
        <v>5874.1962999999978</v>
      </c>
      <c r="K918" s="27">
        <v>10.341800000000005</v>
      </c>
      <c r="L918" s="27">
        <f t="shared" si="104"/>
        <v>0.1424000000000003</v>
      </c>
      <c r="M918" s="19">
        <f t="shared" si="99"/>
        <v>3.0801561654151786</v>
      </c>
      <c r="N918" s="28">
        <v>2.7366666670000002</v>
      </c>
      <c r="O918" s="19">
        <f>SUM(N$2:N918)</f>
        <v>1487.2575577020079</v>
      </c>
      <c r="P918" s="28">
        <v>4</v>
      </c>
    </row>
    <row r="919" spans="1:16">
      <c r="A919">
        <v>917</v>
      </c>
      <c r="B919">
        <f t="shared" si="100"/>
        <v>15.283333333333333</v>
      </c>
      <c r="C919">
        <f t="shared" si="101"/>
        <v>4606.329499999998</v>
      </c>
      <c r="D919" s="12">
        <v>8.4477000000000029</v>
      </c>
      <c r="E919" s="9">
        <f t="shared" si="102"/>
        <v>0.30519999999999925</v>
      </c>
      <c r="F919">
        <f t="shared" si="98"/>
        <v>3.769518084127538</v>
      </c>
      <c r="G919" s="11">
        <v>2.7366666670000002</v>
      </c>
      <c r="H919" s="11">
        <f>SUM(G$2:G919)</f>
        <v>1460.9457818770015</v>
      </c>
      <c r="I919" s="11">
        <v>4</v>
      </c>
      <c r="J919" s="19">
        <f t="shared" si="103"/>
        <v>5884.6804999999977</v>
      </c>
      <c r="K919" s="27">
        <v>10.484200000000005</v>
      </c>
      <c r="L919" s="27">
        <f t="shared" si="104"/>
        <v>7.1199999999999264E-2</v>
      </c>
      <c r="M919" s="19">
        <f t="shared" si="99"/>
        <v>2.3884694478196202</v>
      </c>
      <c r="N919" s="28">
        <v>1.9691666670000001</v>
      </c>
      <c r="O919" s="19">
        <f>SUM(N$2:N919)</f>
        <v>1489.226724369008</v>
      </c>
      <c r="P919" s="28">
        <v>3</v>
      </c>
    </row>
    <row r="920" spans="1:16">
      <c r="A920">
        <v>918</v>
      </c>
      <c r="B920">
        <f t="shared" si="100"/>
        <v>15.3</v>
      </c>
      <c r="C920">
        <f t="shared" si="101"/>
        <v>4615.0823999999984</v>
      </c>
      <c r="D920" s="12">
        <v>8.7529000000000021</v>
      </c>
      <c r="E920" s="9">
        <f t="shared" si="102"/>
        <v>0.27300000000000146</v>
      </c>
      <c r="F920">
        <f t="shared" si="98"/>
        <v>3.6427806016245516</v>
      </c>
      <c r="G920" s="11">
        <v>2.7366666670000002</v>
      </c>
      <c r="H920" s="11">
        <f>SUM(G$2:G920)</f>
        <v>1463.6824485440015</v>
      </c>
      <c r="I920" s="11">
        <v>4</v>
      </c>
      <c r="J920" s="19">
        <f t="shared" si="103"/>
        <v>5895.2358999999979</v>
      </c>
      <c r="K920" s="27">
        <v>10.555400000000004</v>
      </c>
      <c r="L920" s="27">
        <f t="shared" si="104"/>
        <v>-0.1424000000000003</v>
      </c>
      <c r="M920" s="19">
        <f t="shared" si="99"/>
        <v>0.1563402723154963</v>
      </c>
      <c r="N920" s="28">
        <v>0.98027799999999998</v>
      </c>
      <c r="O920" s="19">
        <f>SUM(N$2:N920)</f>
        <v>1490.207002369008</v>
      </c>
      <c r="P920" s="28">
        <v>0</v>
      </c>
    </row>
    <row r="921" spans="1:16">
      <c r="A921">
        <v>919</v>
      </c>
      <c r="B921">
        <f t="shared" si="100"/>
        <v>15.316666666666666</v>
      </c>
      <c r="C921">
        <f t="shared" si="101"/>
        <v>4624.1082999999981</v>
      </c>
      <c r="D921" s="12">
        <v>9.0259000000000036</v>
      </c>
      <c r="E921" s="9">
        <f t="shared" si="102"/>
        <v>-0.74600000000000044</v>
      </c>
      <c r="F921">
        <f t="shared" si="98"/>
        <v>-5.423068098818665</v>
      </c>
      <c r="G921" s="11">
        <v>0.98027799999999998</v>
      </c>
      <c r="H921" s="11">
        <f>SUM(G$2:G921)</f>
        <v>1464.6627265440015</v>
      </c>
      <c r="I921" s="11">
        <v>0</v>
      </c>
      <c r="J921" s="19">
        <f t="shared" si="103"/>
        <v>5905.6488999999974</v>
      </c>
      <c r="K921" s="27">
        <v>10.413000000000004</v>
      </c>
      <c r="L921" s="27">
        <f t="shared" si="104"/>
        <v>0.1424000000000003</v>
      </c>
      <c r="M921" s="19">
        <f t="shared" si="99"/>
        <v>3.1074907192870374</v>
      </c>
      <c r="N921" s="28">
        <v>2.7366666670000002</v>
      </c>
      <c r="O921" s="19">
        <f>SUM(N$2:N921)</f>
        <v>1492.943669036008</v>
      </c>
      <c r="P921" s="28">
        <v>4</v>
      </c>
    </row>
    <row r="922" spans="1:16">
      <c r="A922">
        <v>920</v>
      </c>
      <c r="B922">
        <f t="shared" si="100"/>
        <v>15.333333333333334</v>
      </c>
      <c r="C922">
        <f t="shared" si="101"/>
        <v>4632.3881999999985</v>
      </c>
      <c r="D922" s="12">
        <v>8.2799000000000031</v>
      </c>
      <c r="E922" s="9">
        <f t="shared" si="102"/>
        <v>-0.45440000000000058</v>
      </c>
      <c r="F922">
        <f t="shared" si="98"/>
        <v>-2.6043906940194583</v>
      </c>
      <c r="G922" s="11">
        <v>0.98027799999999998</v>
      </c>
      <c r="H922" s="11">
        <f>SUM(G$2:G922)</f>
        <v>1465.6430045440015</v>
      </c>
      <c r="I922" s="11">
        <v>0</v>
      </c>
      <c r="J922" s="19">
        <f t="shared" si="103"/>
        <v>5916.2042999999976</v>
      </c>
      <c r="K922" s="27">
        <v>10.555400000000004</v>
      </c>
      <c r="L922" s="27">
        <f t="shared" si="104"/>
        <v>0.1424000000000003</v>
      </c>
      <c r="M922" s="19">
        <f t="shared" si="99"/>
        <v>3.1625181923155039</v>
      </c>
      <c r="N922" s="28">
        <v>2.7366666670000002</v>
      </c>
      <c r="O922" s="19">
        <f>SUM(N$2:N922)</f>
        <v>1495.680335703008</v>
      </c>
      <c r="P922" s="28">
        <v>4</v>
      </c>
    </row>
    <row r="923" spans="1:16">
      <c r="A923">
        <v>921</v>
      </c>
      <c r="B923">
        <f t="shared" si="100"/>
        <v>15.35</v>
      </c>
      <c r="C923">
        <f t="shared" si="101"/>
        <v>4640.2136999999984</v>
      </c>
      <c r="D923" s="12">
        <v>7.8255000000000026</v>
      </c>
      <c r="E923" s="9">
        <f t="shared" si="102"/>
        <v>0.17459999999999898</v>
      </c>
      <c r="F923">
        <f t="shared" si="98"/>
        <v>2.4368898622529986</v>
      </c>
      <c r="G923" s="11">
        <v>1.9691666670000001</v>
      </c>
      <c r="H923" s="11">
        <f>SUM(G$2:G923)</f>
        <v>1467.6121712110016</v>
      </c>
      <c r="I923" s="11">
        <v>3</v>
      </c>
      <c r="J923" s="19">
        <f t="shared" si="103"/>
        <v>5926.9020999999975</v>
      </c>
      <c r="K923" s="27">
        <v>10.697800000000004</v>
      </c>
      <c r="L923" s="27">
        <f t="shared" si="104"/>
        <v>0.1424000000000003</v>
      </c>
      <c r="M923" s="19">
        <f t="shared" si="99"/>
        <v>3.2180282944072678</v>
      </c>
      <c r="N923" s="28">
        <v>2.7366666670000002</v>
      </c>
      <c r="O923" s="19">
        <f>SUM(N$2:N923)</f>
        <v>1498.417002370008</v>
      </c>
      <c r="P923" s="28">
        <v>4</v>
      </c>
    </row>
    <row r="924" spans="1:16">
      <c r="A924">
        <v>922</v>
      </c>
      <c r="B924">
        <f t="shared" si="100"/>
        <v>15.366666666666667</v>
      </c>
      <c r="C924">
        <f t="shared" si="101"/>
        <v>4648.2137999999986</v>
      </c>
      <c r="D924" s="12">
        <v>8.0001000000000015</v>
      </c>
      <c r="E924" s="9">
        <f t="shared" si="102"/>
        <v>0.1374000000000013</v>
      </c>
      <c r="F924">
        <f t="shared" si="98"/>
        <v>2.2029105021759707</v>
      </c>
      <c r="G924" s="11">
        <v>1.9691666670000001</v>
      </c>
      <c r="H924" s="11">
        <f>SUM(G$2:G924)</f>
        <v>1469.5813378780017</v>
      </c>
      <c r="I924" s="11">
        <v>3</v>
      </c>
      <c r="J924" s="19">
        <f t="shared" si="103"/>
        <v>5937.7422999999972</v>
      </c>
      <c r="K924" s="27">
        <v>10.840200000000005</v>
      </c>
      <c r="L924" s="27">
        <f t="shared" si="104"/>
        <v>7.1199999999999264E-2</v>
      </c>
      <c r="M924" s="19">
        <f t="shared" si="99"/>
        <v>2.5022045559826807</v>
      </c>
      <c r="N924" s="28">
        <v>1.9691666670000001</v>
      </c>
      <c r="O924" s="19">
        <f>SUM(N$2:N924)</f>
        <v>1500.3861690370081</v>
      </c>
      <c r="P924" s="28">
        <v>3</v>
      </c>
    </row>
    <row r="925" spans="1:16">
      <c r="A925">
        <v>923</v>
      </c>
      <c r="B925">
        <f t="shared" si="100"/>
        <v>15.383333333333333</v>
      </c>
      <c r="C925">
        <f t="shared" si="101"/>
        <v>4656.3512999999984</v>
      </c>
      <c r="D925" s="12">
        <v>8.1375000000000028</v>
      </c>
      <c r="E925" s="9">
        <f t="shared" si="102"/>
        <v>7.7999999999999403E-2</v>
      </c>
      <c r="F925">
        <f t="shared" si="98"/>
        <v>1.7649005497836865</v>
      </c>
      <c r="G925" s="11">
        <v>1.9691666670000001</v>
      </c>
      <c r="H925" s="11">
        <f>SUM(G$2:G925)</f>
        <v>1471.5505045450018</v>
      </c>
      <c r="I925" s="11">
        <v>3</v>
      </c>
      <c r="J925" s="19">
        <f t="shared" si="103"/>
        <v>5948.6536999999971</v>
      </c>
      <c r="K925" s="27">
        <v>10.911400000000004</v>
      </c>
      <c r="L925" s="27">
        <f t="shared" si="104"/>
        <v>7.120000000000104E-2</v>
      </c>
      <c r="M925" s="19">
        <f t="shared" si="99"/>
        <v>2.5253193198331481</v>
      </c>
      <c r="N925" s="28">
        <v>1.9691666670000001</v>
      </c>
      <c r="O925" s="19">
        <f>SUM(N$2:N925)</f>
        <v>1502.3553357040082</v>
      </c>
      <c r="P925" s="28">
        <v>3</v>
      </c>
    </row>
    <row r="926" spans="1:16">
      <c r="A926">
        <v>924</v>
      </c>
      <c r="B926">
        <f t="shared" si="100"/>
        <v>15.4</v>
      </c>
      <c r="C926">
        <f t="shared" si="101"/>
        <v>4664.5667999999987</v>
      </c>
      <c r="D926" s="12">
        <v>8.2155000000000022</v>
      </c>
      <c r="E926" s="9">
        <f t="shared" si="102"/>
        <v>7.6200000000001822E-2</v>
      </c>
      <c r="F926">
        <f t="shared" si="98"/>
        <v>1.7713872947740321</v>
      </c>
      <c r="G926" s="11">
        <v>1.9691666670000001</v>
      </c>
      <c r="H926" s="11">
        <f>SUM(G$2:G926)</f>
        <v>1473.5196712120019</v>
      </c>
      <c r="I926" s="11">
        <v>3</v>
      </c>
      <c r="J926" s="19">
        <f t="shared" si="103"/>
        <v>5959.6362999999974</v>
      </c>
      <c r="K926" s="27">
        <v>10.982600000000005</v>
      </c>
      <c r="L926" s="27">
        <f t="shared" si="104"/>
        <v>7.1199999999999264E-2</v>
      </c>
      <c r="M926" s="19">
        <f t="shared" si="99"/>
        <v>2.5485583474621296</v>
      </c>
      <c r="N926" s="28">
        <v>1.9691666670000001</v>
      </c>
      <c r="O926" s="19">
        <f>SUM(N$2:N926)</f>
        <v>1504.3245023710083</v>
      </c>
      <c r="P926" s="28">
        <v>3</v>
      </c>
    </row>
    <row r="927" spans="1:16">
      <c r="A927">
        <v>925</v>
      </c>
      <c r="B927">
        <f t="shared" si="100"/>
        <v>15.416666666666666</v>
      </c>
      <c r="C927">
        <f t="shared" si="101"/>
        <v>4672.8584999999985</v>
      </c>
      <c r="D927" s="12">
        <v>8.2917000000000041</v>
      </c>
      <c r="E927" s="9">
        <f t="shared" si="102"/>
        <v>1.1953999999999994</v>
      </c>
      <c r="F927">
        <f t="shared" si="98"/>
        <v>11.072216818562776</v>
      </c>
      <c r="G927" s="11">
        <v>4.1236111109999998</v>
      </c>
      <c r="H927" s="11">
        <f>SUM(G$2:G927)</f>
        <v>1477.6432823230018</v>
      </c>
      <c r="I927" s="11">
        <v>6</v>
      </c>
      <c r="J927" s="19">
        <f t="shared" si="103"/>
        <v>5970.6900999999971</v>
      </c>
      <c r="K927" s="27">
        <v>11.053800000000004</v>
      </c>
      <c r="L927" s="27">
        <f t="shared" si="104"/>
        <v>0</v>
      </c>
      <c r="M927" s="19">
        <f t="shared" si="99"/>
        <v>1.7848918001722345</v>
      </c>
      <c r="N927" s="28">
        <v>1.9691666670000001</v>
      </c>
      <c r="O927" s="19">
        <f>SUM(N$2:N927)</f>
        <v>1506.2936690380084</v>
      </c>
      <c r="P927" s="28">
        <v>3</v>
      </c>
    </row>
    <row r="928" spans="1:16">
      <c r="A928">
        <v>926</v>
      </c>
      <c r="B928">
        <f t="shared" si="100"/>
        <v>15.433333333333334</v>
      </c>
      <c r="C928">
        <f t="shared" si="101"/>
        <v>4682.3455999999987</v>
      </c>
      <c r="D928" s="12">
        <v>9.4871000000000034</v>
      </c>
      <c r="E928" s="9">
        <f t="shared" si="102"/>
        <v>-0.86480000000000068</v>
      </c>
      <c r="F928">
        <f t="shared" si="98"/>
        <v>-6.7943385617870327</v>
      </c>
      <c r="G928" s="11">
        <v>0.98027799999999998</v>
      </c>
      <c r="H928" s="11">
        <f>SUM(G$2:G928)</f>
        <v>1478.6235603230018</v>
      </c>
      <c r="I928" s="11">
        <v>0</v>
      </c>
      <c r="J928" s="19">
        <f t="shared" si="103"/>
        <v>5981.7438999999968</v>
      </c>
      <c r="K928" s="27">
        <v>11.053800000000004</v>
      </c>
      <c r="L928" s="27">
        <f t="shared" si="104"/>
        <v>0.21360000000000134</v>
      </c>
      <c r="M928" s="19">
        <f t="shared" si="99"/>
        <v>4.1459834801722506</v>
      </c>
      <c r="N928" s="28">
        <v>2.7366666670000002</v>
      </c>
      <c r="O928" s="19">
        <f>SUM(N$2:N928)</f>
        <v>1509.0303357050084</v>
      </c>
      <c r="P928" s="28">
        <v>4</v>
      </c>
    </row>
    <row r="929" spans="1:16">
      <c r="A929">
        <v>927</v>
      </c>
      <c r="B929">
        <f t="shared" si="100"/>
        <v>15.45</v>
      </c>
      <c r="C929">
        <f t="shared" si="101"/>
        <v>4690.9678999999987</v>
      </c>
      <c r="D929" s="12">
        <v>8.6223000000000027</v>
      </c>
      <c r="E929" s="9">
        <f t="shared" si="102"/>
        <v>0.52059999999999995</v>
      </c>
      <c r="F929">
        <f t="shared" si="98"/>
        <v>5.7152681029331278</v>
      </c>
      <c r="G929" s="11">
        <v>2.7366666670000002</v>
      </c>
      <c r="H929" s="11">
        <f>SUM(G$2:G929)</f>
        <v>1481.3602269900018</v>
      </c>
      <c r="I929" s="11">
        <v>4</v>
      </c>
      <c r="J929" s="19">
        <f t="shared" si="103"/>
        <v>5993.0112999999965</v>
      </c>
      <c r="K929" s="27">
        <v>11.267400000000006</v>
      </c>
      <c r="L929" s="27">
        <f t="shared" si="104"/>
        <v>-7.120000000000104E-2</v>
      </c>
      <c r="M929" s="19">
        <f t="shared" si="99"/>
        <v>1.0382937618145525</v>
      </c>
      <c r="N929" s="28">
        <v>0.98027799999999998</v>
      </c>
      <c r="O929" s="19">
        <f>SUM(N$2:N929)</f>
        <v>1510.0106137050084</v>
      </c>
      <c r="P929" s="28">
        <v>0</v>
      </c>
    </row>
    <row r="930" spans="1:16">
      <c r="A930">
        <v>928</v>
      </c>
      <c r="B930">
        <f t="shared" si="100"/>
        <v>15.466666666666667</v>
      </c>
      <c r="C930">
        <f t="shared" si="101"/>
        <v>4700.1107999999986</v>
      </c>
      <c r="D930" s="12">
        <v>9.1429000000000027</v>
      </c>
      <c r="E930" s="9">
        <f t="shared" si="102"/>
        <v>-0.43399999999999928</v>
      </c>
      <c r="F930">
        <f t="shared" si="98"/>
        <v>-2.6328596437711713</v>
      </c>
      <c r="G930" s="11">
        <v>0.98027799999999998</v>
      </c>
      <c r="H930" s="11">
        <f>SUM(G$2:G930)</f>
        <v>1482.3405049900018</v>
      </c>
      <c r="I930" s="11">
        <v>0</v>
      </c>
      <c r="J930" s="19">
        <f t="shared" si="103"/>
        <v>6004.2074999999968</v>
      </c>
      <c r="K930" s="27">
        <v>11.196200000000005</v>
      </c>
      <c r="L930" s="27">
        <f t="shared" si="104"/>
        <v>0.35599999999999987</v>
      </c>
      <c r="M930" s="19">
        <f t="shared" si="99"/>
        <v>5.8077059860459022</v>
      </c>
      <c r="N930" s="28">
        <v>2.6897222219999999</v>
      </c>
      <c r="O930" s="19">
        <f>SUM(N$2:N930)</f>
        <v>1512.7003359270084</v>
      </c>
      <c r="P930" s="28">
        <v>10</v>
      </c>
    </row>
    <row r="931" spans="1:16">
      <c r="A931">
        <v>929</v>
      </c>
      <c r="B931">
        <f t="shared" si="100"/>
        <v>15.483333333333333</v>
      </c>
      <c r="C931">
        <f t="shared" si="101"/>
        <v>4708.8196999999982</v>
      </c>
      <c r="D931" s="12">
        <v>8.7089000000000034</v>
      </c>
      <c r="E931" s="9">
        <f t="shared" si="102"/>
        <v>-0.53919999999999924</v>
      </c>
      <c r="F931">
        <f t="shared" si="98"/>
        <v>-3.4516471818881835</v>
      </c>
      <c r="G931" s="11">
        <v>0.98027799999999998</v>
      </c>
      <c r="H931" s="11">
        <f>SUM(G$2:G931)</f>
        <v>1483.3207829900018</v>
      </c>
      <c r="I931" s="11">
        <v>0</v>
      </c>
      <c r="J931" s="19">
        <f t="shared" si="103"/>
        <v>6015.7596999999969</v>
      </c>
      <c r="K931" s="27">
        <v>11.552200000000004</v>
      </c>
      <c r="L931" s="27">
        <f t="shared" si="104"/>
        <v>0.21360000000000134</v>
      </c>
      <c r="M931" s="19">
        <f t="shared" si="99"/>
        <v>4.3840639008274689</v>
      </c>
      <c r="N931" s="28">
        <v>2.6897222219999999</v>
      </c>
      <c r="O931" s="19">
        <f>SUM(N$2:N931)</f>
        <v>1515.3900581490084</v>
      </c>
      <c r="P931" s="28">
        <v>10</v>
      </c>
    </row>
    <row r="932" spans="1:16">
      <c r="A932">
        <v>930</v>
      </c>
      <c r="B932">
        <f t="shared" si="100"/>
        <v>15.5</v>
      </c>
      <c r="C932">
        <f t="shared" si="101"/>
        <v>4716.9893999999986</v>
      </c>
      <c r="D932" s="12">
        <v>8.1697000000000042</v>
      </c>
      <c r="E932" s="9">
        <f t="shared" si="102"/>
        <v>0.19499999999999851</v>
      </c>
      <c r="F932">
        <f t="shared" si="98"/>
        <v>2.7295240181266065</v>
      </c>
      <c r="G932" s="11">
        <v>1.9691666670000001</v>
      </c>
      <c r="H932" s="11">
        <f>SUM(G$2:G932)</f>
        <v>1485.2899496570019</v>
      </c>
      <c r="I932" s="11">
        <v>3</v>
      </c>
      <c r="J932" s="19">
        <f t="shared" si="103"/>
        <v>6027.525499999997</v>
      </c>
      <c r="K932" s="27">
        <v>11.765800000000006</v>
      </c>
      <c r="L932" s="27">
        <f t="shared" si="104"/>
        <v>0.1424000000000003</v>
      </c>
      <c r="M932" s="19">
        <f t="shared" si="99"/>
        <v>3.6503203132935513</v>
      </c>
      <c r="N932" s="28">
        <v>2.6897222219999999</v>
      </c>
      <c r="O932" s="19">
        <f>SUM(N$2:N932)</f>
        <v>1518.0797803710084</v>
      </c>
      <c r="P932" s="28">
        <v>10</v>
      </c>
    </row>
    <row r="933" spans="1:16">
      <c r="A933">
        <v>931</v>
      </c>
      <c r="B933">
        <f t="shared" si="100"/>
        <v>15.516666666666667</v>
      </c>
      <c r="C933">
        <f t="shared" si="101"/>
        <v>4725.3540999999987</v>
      </c>
      <c r="D933" s="12">
        <v>8.3647000000000027</v>
      </c>
      <c r="E933" s="9">
        <f t="shared" si="102"/>
        <v>0.17639999999999922</v>
      </c>
      <c r="F933">
        <f t="shared" si="98"/>
        <v>2.6502812062589074</v>
      </c>
      <c r="G933" s="11">
        <v>1.9691666670000001</v>
      </c>
      <c r="H933" s="11">
        <f>SUM(G$2:G933)</f>
        <v>1487.259116324002</v>
      </c>
      <c r="I933" s="11">
        <v>3</v>
      </c>
      <c r="J933" s="19">
        <f t="shared" si="103"/>
        <v>6039.4336999999969</v>
      </c>
      <c r="K933" s="27">
        <v>11.908200000000006</v>
      </c>
      <c r="L933" s="27">
        <f t="shared" si="104"/>
        <v>0.21359999999999957</v>
      </c>
      <c r="M933" s="19">
        <f t="shared" si="99"/>
        <v>4.5580295831455153</v>
      </c>
      <c r="N933" s="28">
        <v>2.6897222219999999</v>
      </c>
      <c r="O933" s="19">
        <f>SUM(N$2:N933)</f>
        <v>1520.7695025930084</v>
      </c>
      <c r="P933" s="28">
        <v>10</v>
      </c>
    </row>
    <row r="934" spans="1:16">
      <c r="A934">
        <v>932</v>
      </c>
      <c r="B934">
        <f t="shared" si="100"/>
        <v>15.533333333333333</v>
      </c>
      <c r="C934">
        <f t="shared" si="101"/>
        <v>4733.895199999999</v>
      </c>
      <c r="D934" s="12">
        <v>8.5411000000000019</v>
      </c>
      <c r="E934" s="9">
        <f t="shared" si="102"/>
        <v>-0.22039999999999971</v>
      </c>
      <c r="F934">
        <f t="shared" si="98"/>
        <v>-0.67241358048241673</v>
      </c>
      <c r="G934" s="11">
        <v>0.98027799999999998</v>
      </c>
      <c r="H934" s="11">
        <f>SUM(G$2:G934)</f>
        <v>1488.239394324002</v>
      </c>
      <c r="I934" s="11">
        <v>0</v>
      </c>
      <c r="J934" s="19">
        <f t="shared" si="103"/>
        <v>6051.5554999999968</v>
      </c>
      <c r="K934" s="27">
        <v>12.121800000000006</v>
      </c>
      <c r="L934" s="27">
        <f t="shared" si="104"/>
        <v>0.1424000000000003</v>
      </c>
      <c r="M934" s="19">
        <f t="shared" si="99"/>
        <v>3.8009434062862546</v>
      </c>
      <c r="N934" s="28">
        <v>2.6897222219999999</v>
      </c>
      <c r="O934" s="19">
        <f>SUM(N$2:N934)</f>
        <v>1523.4592248150084</v>
      </c>
      <c r="P934" s="28">
        <v>10</v>
      </c>
    </row>
    <row r="935" spans="1:16">
      <c r="A935">
        <v>933</v>
      </c>
      <c r="B935">
        <f t="shared" si="100"/>
        <v>15.55</v>
      </c>
      <c r="C935">
        <f t="shared" si="101"/>
        <v>4742.2158999999992</v>
      </c>
      <c r="D935" s="12">
        <v>8.3207000000000022</v>
      </c>
      <c r="E935" s="9">
        <f t="shared" si="102"/>
        <v>-0.89019999999999921</v>
      </c>
      <c r="F935">
        <f t="shared" si="98"/>
        <v>-6.2410485813911043</v>
      </c>
      <c r="G935" s="11">
        <v>0.98027799999999998</v>
      </c>
      <c r="H935" s="11">
        <f>SUM(G$2:G935)</f>
        <v>1489.219672324002</v>
      </c>
      <c r="I935" s="11">
        <v>0</v>
      </c>
      <c r="J935" s="19">
        <f t="shared" si="103"/>
        <v>6063.8196999999964</v>
      </c>
      <c r="K935" s="27">
        <v>12.264200000000006</v>
      </c>
      <c r="L935" s="27">
        <f t="shared" si="104"/>
        <v>0.1424000000000003</v>
      </c>
      <c r="M935" s="19">
        <f t="shared" si="99"/>
        <v>3.862143275818287</v>
      </c>
      <c r="N935" s="28">
        <v>2.6897222219999999</v>
      </c>
      <c r="O935" s="19">
        <f>SUM(N$2:N935)</f>
        <v>1526.1489470370084</v>
      </c>
      <c r="P935" s="28">
        <v>10</v>
      </c>
    </row>
    <row r="936" spans="1:16">
      <c r="A936">
        <v>934</v>
      </c>
      <c r="B936">
        <f t="shared" si="100"/>
        <v>15.566666666666666</v>
      </c>
      <c r="C936">
        <f t="shared" si="101"/>
        <v>4749.6463999999996</v>
      </c>
      <c r="D936" s="12">
        <v>7.430500000000003</v>
      </c>
      <c r="E936" s="9">
        <f t="shared" si="102"/>
        <v>0.18319999999999936</v>
      </c>
      <c r="F936">
        <f t="shared" si="98"/>
        <v>2.3589011743707773</v>
      </c>
      <c r="G936" s="11">
        <v>1.9691666670000001</v>
      </c>
      <c r="H936" s="11">
        <f>SUM(G$2:G936)</f>
        <v>1491.1888389910021</v>
      </c>
      <c r="I936" s="11">
        <v>3</v>
      </c>
      <c r="J936" s="19">
        <f t="shared" si="103"/>
        <v>6076.2262999999966</v>
      </c>
      <c r="K936" s="27">
        <v>12.406600000000006</v>
      </c>
      <c r="L936" s="27">
        <f t="shared" si="104"/>
        <v>0.1424000000000003</v>
      </c>
      <c r="M936" s="19">
        <f t="shared" si="99"/>
        <v>3.9238950194579805</v>
      </c>
      <c r="N936" s="28">
        <v>2.6897222219999999</v>
      </c>
      <c r="O936" s="19">
        <f>SUM(N$2:N936)</f>
        <v>1528.8386692590084</v>
      </c>
      <c r="P936" s="28">
        <v>10</v>
      </c>
    </row>
    <row r="937" spans="1:16">
      <c r="A937">
        <v>935</v>
      </c>
      <c r="B937">
        <f t="shared" si="100"/>
        <v>15.583333333333334</v>
      </c>
      <c r="C937">
        <f t="shared" si="101"/>
        <v>4757.2600999999995</v>
      </c>
      <c r="D937" s="12">
        <v>7.6137000000000024</v>
      </c>
      <c r="E937" s="9">
        <f t="shared" si="102"/>
        <v>0.45619999999999816</v>
      </c>
      <c r="F937">
        <f t="shared" si="98"/>
        <v>4.5044773977245116</v>
      </c>
      <c r="G937" s="11">
        <v>2.7366666670000002</v>
      </c>
      <c r="H937" s="11">
        <f>SUM(G$2:G937)</f>
        <v>1493.9255056580021</v>
      </c>
      <c r="I937" s="11">
        <v>4</v>
      </c>
      <c r="J937" s="19">
        <f t="shared" si="103"/>
        <v>6088.7752999999966</v>
      </c>
      <c r="K937" s="27">
        <v>12.549000000000007</v>
      </c>
      <c r="L937" s="27">
        <f t="shared" si="104"/>
        <v>-7.120000000000104E-2</v>
      </c>
      <c r="M937" s="19">
        <f t="shared" si="99"/>
        <v>1.3057380076256795</v>
      </c>
      <c r="N937" s="28">
        <v>0.98027799999999998</v>
      </c>
      <c r="O937" s="19">
        <f>SUM(N$2:N937)</f>
        <v>1529.8189472590084</v>
      </c>
      <c r="P937" s="28">
        <v>0</v>
      </c>
    </row>
    <row r="938" spans="1:16">
      <c r="A938">
        <v>936</v>
      </c>
      <c r="B938">
        <f t="shared" si="100"/>
        <v>15.6</v>
      </c>
      <c r="C938">
        <f t="shared" si="101"/>
        <v>4765.33</v>
      </c>
      <c r="D938" s="12">
        <v>8.0699000000000005</v>
      </c>
      <c r="E938" s="9">
        <f t="shared" si="102"/>
        <v>-0.83259999999999845</v>
      </c>
      <c r="F938">
        <f t="shared" si="98"/>
        <v>-5.6018950298746635</v>
      </c>
      <c r="G938" s="11">
        <v>0.98027799999999998</v>
      </c>
      <c r="H938" s="11">
        <f>SUM(G$2:G938)</f>
        <v>1494.9057836580021</v>
      </c>
      <c r="I938" s="11">
        <v>0</v>
      </c>
      <c r="J938" s="19">
        <f t="shared" si="103"/>
        <v>6101.2530999999963</v>
      </c>
      <c r="K938" s="27">
        <v>12.477800000000006</v>
      </c>
      <c r="L938" s="27">
        <f t="shared" si="104"/>
        <v>0.1424000000000003</v>
      </c>
      <c r="M938" s="19">
        <f t="shared" si="99"/>
        <v>3.9549796473245626</v>
      </c>
      <c r="N938" s="28">
        <v>2.6897222219999999</v>
      </c>
      <c r="O938" s="19">
        <f>SUM(N$2:N938)</f>
        <v>1532.5086694810084</v>
      </c>
      <c r="P938" s="28">
        <v>10</v>
      </c>
    </row>
    <row r="939" spans="1:16">
      <c r="A939">
        <v>937</v>
      </c>
      <c r="B939">
        <f t="shared" si="100"/>
        <v>15.616666666666667</v>
      </c>
      <c r="C939">
        <f t="shared" si="101"/>
        <v>4772.5672999999997</v>
      </c>
      <c r="D939" s="12">
        <v>7.2373000000000021</v>
      </c>
      <c r="E939" s="9">
        <f t="shared" si="102"/>
        <v>0.2594000000000003</v>
      </c>
      <c r="F939">
        <f t="shared" si="98"/>
        <v>2.8403262385827759</v>
      </c>
      <c r="G939" s="11">
        <v>1.9691666670000001</v>
      </c>
      <c r="H939" s="11">
        <f>SUM(G$2:G939)</f>
        <v>1496.8749503250021</v>
      </c>
      <c r="I939" s="11">
        <v>3</v>
      </c>
      <c r="J939" s="19">
        <f t="shared" si="103"/>
        <v>6113.8732999999966</v>
      </c>
      <c r="K939" s="27">
        <v>12.620200000000006</v>
      </c>
      <c r="L939" s="27">
        <f t="shared" si="104"/>
        <v>0.1424000000000003</v>
      </c>
      <c r="M939" s="19">
        <f t="shared" si="99"/>
        <v>4.0175700216639294</v>
      </c>
      <c r="N939" s="28">
        <v>2.6897222219999999</v>
      </c>
      <c r="O939" s="19">
        <f>SUM(N$2:N939)</f>
        <v>1535.1983917030084</v>
      </c>
      <c r="P939" s="28">
        <v>10</v>
      </c>
    </row>
    <row r="940" spans="1:16">
      <c r="A940">
        <v>938</v>
      </c>
      <c r="B940">
        <f t="shared" si="100"/>
        <v>15.633333333333333</v>
      </c>
      <c r="C940">
        <f t="shared" si="101"/>
        <v>4780.0639999999994</v>
      </c>
      <c r="D940" s="12">
        <v>7.4967000000000024</v>
      </c>
      <c r="E940" s="9">
        <f t="shared" si="102"/>
        <v>0.46300000000000008</v>
      </c>
      <c r="F940">
        <f t="shared" si="98"/>
        <v>4.4806329531834992</v>
      </c>
      <c r="G940" s="11">
        <v>2.7366666670000002</v>
      </c>
      <c r="H940" s="11">
        <f>SUM(G$2:G940)</f>
        <v>1499.6116169920022</v>
      </c>
      <c r="I940" s="11">
        <v>4</v>
      </c>
      <c r="J940" s="19">
        <f t="shared" si="103"/>
        <v>6126.6358999999966</v>
      </c>
      <c r="K940" s="27">
        <v>12.762600000000006</v>
      </c>
      <c r="L940" s="27">
        <f t="shared" si="104"/>
        <v>0.21359999999999957</v>
      </c>
      <c r="M940" s="19">
        <f t="shared" si="99"/>
        <v>4.9894238161618549</v>
      </c>
      <c r="N940" s="28">
        <v>2.6897222219999999</v>
      </c>
      <c r="O940" s="19">
        <f>SUM(N$2:N940)</f>
        <v>1537.8881139250084</v>
      </c>
      <c r="P940" s="28">
        <v>10</v>
      </c>
    </row>
    <row r="941" spans="1:16">
      <c r="A941">
        <v>939</v>
      </c>
      <c r="B941">
        <f t="shared" si="100"/>
        <v>15.65</v>
      </c>
      <c r="C941">
        <f t="shared" si="101"/>
        <v>4788.0236999999997</v>
      </c>
      <c r="D941" s="12">
        <v>7.9597000000000024</v>
      </c>
      <c r="E941" s="9">
        <f t="shared" si="102"/>
        <v>-0.35600000000000076</v>
      </c>
      <c r="F941">
        <f t="shared" si="98"/>
        <v>-1.7376746750042531</v>
      </c>
      <c r="G941" s="11">
        <v>0.98027799999999998</v>
      </c>
      <c r="H941" s="11">
        <f>SUM(G$2:G941)</f>
        <v>1500.5918949920022</v>
      </c>
      <c r="I941" s="11">
        <v>0</v>
      </c>
      <c r="J941" s="19">
        <f t="shared" si="103"/>
        <v>6139.6120999999966</v>
      </c>
      <c r="K941" s="27">
        <v>12.976200000000006</v>
      </c>
      <c r="L941" s="27">
        <f t="shared" si="104"/>
        <v>0.21360000000000134</v>
      </c>
      <c r="M941" s="19">
        <f t="shared" si="99"/>
        <v>5.1004415835006434</v>
      </c>
      <c r="N941" s="28">
        <v>2.6897222219999999</v>
      </c>
      <c r="O941" s="19">
        <f>SUM(N$2:N941)</f>
        <v>1540.5778361470084</v>
      </c>
      <c r="P941" s="28">
        <v>10</v>
      </c>
    </row>
    <row r="942" spans="1:16">
      <c r="A942">
        <v>940</v>
      </c>
      <c r="B942">
        <f t="shared" si="100"/>
        <v>15.666666666666666</v>
      </c>
      <c r="C942">
        <f t="shared" si="101"/>
        <v>4795.6273999999994</v>
      </c>
      <c r="D942" s="12">
        <v>7.6037000000000017</v>
      </c>
      <c r="E942" s="9">
        <f t="shared" si="102"/>
        <v>-0.35099999999999998</v>
      </c>
      <c r="F942">
        <f t="shared" si="98"/>
        <v>-1.6396338285583814</v>
      </c>
      <c r="G942" s="11">
        <v>0.98027799999999998</v>
      </c>
      <c r="H942" s="11">
        <f>SUM(G$2:G942)</f>
        <v>1501.5721729920022</v>
      </c>
      <c r="I942" s="11">
        <v>0</v>
      </c>
      <c r="J942" s="19">
        <f t="shared" si="103"/>
        <v>6152.8018999999967</v>
      </c>
      <c r="K942" s="27">
        <v>13.189800000000007</v>
      </c>
      <c r="L942" s="27">
        <f t="shared" si="104"/>
        <v>-7.120000000000104E-2</v>
      </c>
      <c r="M942" s="19">
        <f t="shared" si="99"/>
        <v>1.456310944810703</v>
      </c>
      <c r="N942" s="28">
        <v>0.98027799999999998</v>
      </c>
      <c r="O942" s="19">
        <f>SUM(N$2:N942)</f>
        <v>1541.5581141470084</v>
      </c>
      <c r="P942" s="28">
        <v>0</v>
      </c>
    </row>
    <row r="943" spans="1:16">
      <c r="A943">
        <v>941</v>
      </c>
      <c r="B943">
        <f t="shared" si="100"/>
        <v>15.683333333333334</v>
      </c>
      <c r="C943">
        <f t="shared" si="101"/>
        <v>4802.8800999999994</v>
      </c>
      <c r="D943" s="12">
        <v>7.2527000000000017</v>
      </c>
      <c r="E943" s="9">
        <f t="shared" si="102"/>
        <v>-0.39679999999999982</v>
      </c>
      <c r="F943">
        <f t="shared" si="98"/>
        <v>-1.9121614493080106</v>
      </c>
      <c r="G943" s="11">
        <v>0.98027799999999998</v>
      </c>
      <c r="H943" s="11">
        <f>SUM(G$2:G943)</f>
        <v>1502.5524509920022</v>
      </c>
      <c r="I943" s="11">
        <v>0</v>
      </c>
      <c r="J943" s="19">
        <f t="shared" si="103"/>
        <v>6165.9204999999965</v>
      </c>
      <c r="K943" s="27">
        <v>13.118600000000006</v>
      </c>
      <c r="L943" s="27">
        <f t="shared" si="104"/>
        <v>-7.1199999999999264E-2</v>
      </c>
      <c r="M943" s="19">
        <f t="shared" si="99"/>
        <v>1.4390008539840839</v>
      </c>
      <c r="N943" s="28">
        <v>0.98027799999999998</v>
      </c>
      <c r="O943" s="19">
        <f>SUM(N$2:N943)</f>
        <v>1542.5383921470084</v>
      </c>
      <c r="P943" s="28">
        <v>0</v>
      </c>
    </row>
    <row r="944" spans="1:16">
      <c r="A944">
        <v>942</v>
      </c>
      <c r="B944">
        <f t="shared" si="100"/>
        <v>15.7</v>
      </c>
      <c r="C944">
        <f t="shared" si="101"/>
        <v>4809.735999999999</v>
      </c>
      <c r="D944" s="12">
        <v>6.8559000000000019</v>
      </c>
      <c r="E944" s="9">
        <f t="shared" si="102"/>
        <v>0.4883999999999995</v>
      </c>
      <c r="F944">
        <f t="shared" si="98"/>
        <v>4.2448310380398446</v>
      </c>
      <c r="G944" s="11">
        <v>2.7366666670000002</v>
      </c>
      <c r="H944" s="11">
        <f>SUM(G$2:G944)</f>
        <v>1505.2891176590022</v>
      </c>
      <c r="I944" s="11">
        <v>4</v>
      </c>
      <c r="J944" s="19">
        <f t="shared" si="103"/>
        <v>6178.9678999999969</v>
      </c>
      <c r="K944" s="27">
        <v>13.047400000000007</v>
      </c>
      <c r="L944" s="27">
        <f t="shared" si="104"/>
        <v>0</v>
      </c>
      <c r="M944" s="19">
        <f t="shared" si="99"/>
        <v>2.3508122673148923</v>
      </c>
      <c r="N944" s="28">
        <v>2.2083333330000001</v>
      </c>
      <c r="O944" s="19">
        <f>SUM(N$2:N944)</f>
        <v>1544.7467254800083</v>
      </c>
      <c r="P944" s="28">
        <v>9</v>
      </c>
    </row>
    <row r="945" spans="1:16">
      <c r="A945">
        <v>943</v>
      </c>
      <c r="B945">
        <f t="shared" si="100"/>
        <v>15.716666666666667</v>
      </c>
      <c r="C945">
        <f t="shared" si="101"/>
        <v>4817.0802999999987</v>
      </c>
      <c r="D945" s="12">
        <v>7.3443000000000014</v>
      </c>
      <c r="E945" s="9">
        <f t="shared" si="102"/>
        <v>0.21360000000000046</v>
      </c>
      <c r="F945">
        <f t="shared" si="98"/>
        <v>2.5508303857686045</v>
      </c>
      <c r="G945" s="11">
        <v>1.9691666670000001</v>
      </c>
      <c r="H945" s="11">
        <f>SUM(G$2:G945)</f>
        <v>1507.2582843260022</v>
      </c>
      <c r="I945" s="11">
        <v>3</v>
      </c>
      <c r="J945" s="19">
        <f t="shared" si="103"/>
        <v>6192.0152999999973</v>
      </c>
      <c r="K945" s="27">
        <v>13.047400000000007</v>
      </c>
      <c r="L945" s="27">
        <f t="shared" si="104"/>
        <v>-0.1424000000000003</v>
      </c>
      <c r="M945" s="19">
        <f t="shared" si="99"/>
        <v>0.49286250731488729</v>
      </c>
      <c r="N945" s="28">
        <v>0.98027799999999998</v>
      </c>
      <c r="O945" s="19">
        <f>SUM(N$2:N945)</f>
        <v>1545.7270034800083</v>
      </c>
      <c r="P945" s="28">
        <v>0</v>
      </c>
    </row>
    <row r="946" spans="1:16">
      <c r="A946">
        <v>944</v>
      </c>
      <c r="B946">
        <f t="shared" si="100"/>
        <v>15.733333333333333</v>
      </c>
      <c r="C946">
        <f t="shared" si="101"/>
        <v>4824.6381999999985</v>
      </c>
      <c r="D946" s="12">
        <v>7.5579000000000018</v>
      </c>
      <c r="E946" s="9">
        <f t="shared" si="102"/>
        <v>-0.92920000000000069</v>
      </c>
      <c r="F946">
        <f t="shared" si="98"/>
        <v>-6.0019520082948334</v>
      </c>
      <c r="G946" s="11">
        <v>0.98027799999999998</v>
      </c>
      <c r="H946" s="11">
        <f>SUM(G$2:G946)</f>
        <v>1508.2385623260022</v>
      </c>
      <c r="I946" s="11">
        <v>0</v>
      </c>
      <c r="J946" s="19">
        <f t="shared" si="103"/>
        <v>6204.920299999997</v>
      </c>
      <c r="K946" s="27">
        <v>12.905000000000006</v>
      </c>
      <c r="L946" s="27">
        <f t="shared" si="104"/>
        <v>0.21359999999999957</v>
      </c>
      <c r="M946" s="19">
        <f t="shared" si="99"/>
        <v>5.0632914412387233</v>
      </c>
      <c r="N946" s="28">
        <v>2.6897222219999999</v>
      </c>
      <c r="O946" s="19">
        <f>SUM(N$2:N946)</f>
        <v>1548.4167257020083</v>
      </c>
      <c r="P946" s="28">
        <v>10</v>
      </c>
    </row>
    <row r="947" spans="1:16">
      <c r="A947">
        <v>945</v>
      </c>
      <c r="B947">
        <f t="shared" si="100"/>
        <v>15.75</v>
      </c>
      <c r="C947">
        <f t="shared" si="101"/>
        <v>4831.2668999999987</v>
      </c>
      <c r="D947" s="12">
        <v>6.6287000000000011</v>
      </c>
      <c r="E947" s="9">
        <f t="shared" si="102"/>
        <v>0.13560000000000105</v>
      </c>
      <c r="F947">
        <f t="shared" si="98"/>
        <v>1.7567522176186263</v>
      </c>
      <c r="G947" s="11">
        <v>1.9691666670000001</v>
      </c>
      <c r="H947" s="11">
        <f>SUM(G$2:G947)</f>
        <v>1510.2077289930023</v>
      </c>
      <c r="I947" s="11">
        <v>3</v>
      </c>
      <c r="J947" s="19">
        <f t="shared" si="103"/>
        <v>6218.0388999999968</v>
      </c>
      <c r="K947" s="27">
        <v>13.118600000000006</v>
      </c>
      <c r="L947" s="27">
        <f t="shared" si="104"/>
        <v>-0.1424000000000003</v>
      </c>
      <c r="M947" s="19">
        <f t="shared" si="99"/>
        <v>0.50495653398406959</v>
      </c>
      <c r="N947" s="28">
        <v>0.98027799999999998</v>
      </c>
      <c r="O947" s="19">
        <f>SUM(N$2:N947)</f>
        <v>1549.3970037020083</v>
      </c>
      <c r="P947" s="28">
        <v>0</v>
      </c>
    </row>
    <row r="948" spans="1:16">
      <c r="A948">
        <v>946</v>
      </c>
      <c r="B948">
        <f t="shared" si="100"/>
        <v>15.766666666666667</v>
      </c>
      <c r="C948">
        <f t="shared" si="101"/>
        <v>4838.0311999999985</v>
      </c>
      <c r="D948" s="12">
        <v>6.7643000000000022</v>
      </c>
      <c r="E948" s="9">
        <f t="shared" si="102"/>
        <v>3.8999999999999702E-2</v>
      </c>
      <c r="F948">
        <f t="shared" si="98"/>
        <v>1.1445909682397672</v>
      </c>
      <c r="G948" s="11">
        <v>1.9691666670000001</v>
      </c>
      <c r="H948" s="11">
        <f>SUM(G$2:G948)</f>
        <v>1512.1768956600024</v>
      </c>
      <c r="I948" s="11">
        <v>3</v>
      </c>
      <c r="J948" s="19">
        <f t="shared" si="103"/>
        <v>6231.0150999999969</v>
      </c>
      <c r="K948" s="27">
        <v>12.976200000000006</v>
      </c>
      <c r="L948" s="27">
        <f t="shared" si="104"/>
        <v>-7.1199999999999264E-2</v>
      </c>
      <c r="M948" s="19">
        <f t="shared" si="99"/>
        <v>1.4048198235006337</v>
      </c>
      <c r="N948" s="28">
        <v>0.98027799999999998</v>
      </c>
      <c r="O948" s="19">
        <f>SUM(N$2:N948)</f>
        <v>1550.3772817020083</v>
      </c>
      <c r="P948" s="28">
        <v>0</v>
      </c>
    </row>
    <row r="949" spans="1:16">
      <c r="A949">
        <v>947</v>
      </c>
      <c r="B949">
        <f t="shared" si="100"/>
        <v>15.783333333333333</v>
      </c>
      <c r="C949">
        <f t="shared" si="101"/>
        <v>4844.8344999999981</v>
      </c>
      <c r="D949" s="12">
        <v>6.8033000000000019</v>
      </c>
      <c r="E949" s="9">
        <f t="shared" si="102"/>
        <v>0.13059999999999938</v>
      </c>
      <c r="F949">
        <f t="shared" si="98"/>
        <v>1.7759305977627606</v>
      </c>
      <c r="G949" s="11">
        <v>1.9691666670000001</v>
      </c>
      <c r="H949" s="11">
        <f>SUM(G$2:G949)</f>
        <v>1514.1460623270025</v>
      </c>
      <c r="I949" s="11">
        <v>3</v>
      </c>
      <c r="J949" s="19">
        <f t="shared" si="103"/>
        <v>6243.9200999999966</v>
      </c>
      <c r="K949" s="27">
        <v>12.905000000000006</v>
      </c>
      <c r="L949" s="27">
        <f t="shared" si="104"/>
        <v>0.28480000000000061</v>
      </c>
      <c r="M949" s="19">
        <f t="shared" si="99"/>
        <v>5.9821274412387373</v>
      </c>
      <c r="N949" s="28">
        <v>2.6897222219999999</v>
      </c>
      <c r="O949" s="19">
        <f>SUM(N$2:N949)</f>
        <v>1553.0670039240083</v>
      </c>
      <c r="P949" s="28">
        <v>10</v>
      </c>
    </row>
    <row r="950" spans="1:16">
      <c r="A950">
        <v>948</v>
      </c>
      <c r="B950">
        <f t="shared" si="100"/>
        <v>15.8</v>
      </c>
      <c r="C950">
        <f t="shared" si="101"/>
        <v>4851.7683999999981</v>
      </c>
      <c r="D950" s="12">
        <v>6.9339000000000013</v>
      </c>
      <c r="E950" s="9">
        <f t="shared" si="102"/>
        <v>0.20180000000000042</v>
      </c>
      <c r="F950">
        <f t="shared" si="98"/>
        <v>2.3090851277775228</v>
      </c>
      <c r="G950" s="11">
        <v>1.9691666670000001</v>
      </c>
      <c r="H950" s="11">
        <f>SUM(G$2:G950)</f>
        <v>1516.1152289940026</v>
      </c>
      <c r="I950" s="11">
        <v>3</v>
      </c>
      <c r="J950" s="19">
        <f t="shared" si="103"/>
        <v>6257.1098999999967</v>
      </c>
      <c r="K950" s="27">
        <v>13.189800000000007</v>
      </c>
      <c r="L950" s="27">
        <f t="shared" si="104"/>
        <v>0.1424000000000003</v>
      </c>
      <c r="M950" s="19">
        <f t="shared" si="99"/>
        <v>4.2736522248107223</v>
      </c>
      <c r="N950" s="28">
        <v>2.6897222219999999</v>
      </c>
      <c r="O950" s="19">
        <f>SUM(N$2:N950)</f>
        <v>1555.7567261460083</v>
      </c>
      <c r="P950" s="28">
        <v>10</v>
      </c>
    </row>
    <row r="951" spans="1:16">
      <c r="A951">
        <v>949</v>
      </c>
      <c r="B951">
        <f t="shared" si="100"/>
        <v>15.816666666666666</v>
      </c>
      <c r="C951">
        <f t="shared" si="101"/>
        <v>4858.9040999999979</v>
      </c>
      <c r="D951" s="12">
        <v>7.1357000000000017</v>
      </c>
      <c r="E951" s="9">
        <f t="shared" si="102"/>
        <v>2.5400000000000311E-2</v>
      </c>
      <c r="F951">
        <f t="shared" si="98"/>
        <v>1.1262468965746595</v>
      </c>
      <c r="G951" s="11">
        <v>1.9691666670000001</v>
      </c>
      <c r="H951" s="11">
        <f>SUM(G$2:G951)</f>
        <v>1518.0843956610026</v>
      </c>
      <c r="I951" s="11">
        <v>3</v>
      </c>
      <c r="J951" s="19">
        <f t="shared" si="103"/>
        <v>6270.4420999999966</v>
      </c>
      <c r="K951" s="27">
        <v>13.332200000000007</v>
      </c>
      <c r="L951" s="27">
        <f t="shared" si="104"/>
        <v>-7.120000000000104E-2</v>
      </c>
      <c r="M951" s="19">
        <f t="shared" si="99"/>
        <v>1.4913738841465516</v>
      </c>
      <c r="N951" s="28">
        <v>0.98027799999999998</v>
      </c>
      <c r="O951" s="19">
        <f>SUM(N$2:N951)</f>
        <v>1556.7370041460083</v>
      </c>
      <c r="P951" s="28">
        <v>0</v>
      </c>
    </row>
    <row r="952" spans="1:16">
      <c r="A952">
        <v>950</v>
      </c>
      <c r="B952">
        <f t="shared" si="100"/>
        <v>15.833333333333334</v>
      </c>
      <c r="C952">
        <f t="shared" si="101"/>
        <v>4866.0651999999982</v>
      </c>
      <c r="D952" s="12">
        <v>7.161100000000002</v>
      </c>
      <c r="E952" s="9">
        <f t="shared" si="102"/>
        <v>-0.23220000000000152</v>
      </c>
      <c r="F952">
        <f t="shared" si="98"/>
        <v>-0.71333117949034808</v>
      </c>
      <c r="G952" s="11">
        <v>0.98027799999999998</v>
      </c>
      <c r="H952" s="11">
        <f>SUM(G$2:G952)</f>
        <v>1519.0646736610026</v>
      </c>
      <c r="I952" s="11">
        <v>0</v>
      </c>
      <c r="J952" s="19">
        <f t="shared" si="103"/>
        <v>6283.703099999997</v>
      </c>
      <c r="K952" s="27">
        <v>13.261000000000006</v>
      </c>
      <c r="L952" s="27">
        <f t="shared" si="104"/>
        <v>0.28480000000000061</v>
      </c>
      <c r="M952" s="19">
        <f t="shared" si="99"/>
        <v>6.1946843810973755</v>
      </c>
      <c r="N952" s="28">
        <v>3.4508333329999998</v>
      </c>
      <c r="O952" s="19">
        <f>SUM(N$2:N952)</f>
        <v>1560.1878374790083</v>
      </c>
      <c r="P952" s="28">
        <v>11</v>
      </c>
    </row>
    <row r="953" spans="1:16">
      <c r="A953">
        <v>951</v>
      </c>
      <c r="B953">
        <f t="shared" si="100"/>
        <v>15.85</v>
      </c>
      <c r="C953">
        <f t="shared" si="101"/>
        <v>4872.9940999999981</v>
      </c>
      <c r="D953" s="12">
        <v>6.9289000000000005</v>
      </c>
      <c r="E953" s="9">
        <f t="shared" si="102"/>
        <v>0.25260000000000105</v>
      </c>
      <c r="F953">
        <f t="shared" si="98"/>
        <v>2.6592013228146243</v>
      </c>
      <c r="G953" s="11">
        <v>1.9691666670000001</v>
      </c>
      <c r="H953" s="11">
        <f>SUM(G$2:G953)</f>
        <v>1521.0338403280027</v>
      </c>
      <c r="I953" s="11">
        <v>3</v>
      </c>
      <c r="J953" s="19">
        <f t="shared" si="103"/>
        <v>6297.2488999999969</v>
      </c>
      <c r="K953" s="27">
        <v>13.545800000000007</v>
      </c>
      <c r="L953" s="27">
        <f t="shared" si="104"/>
        <v>-7.1199999999999264E-2</v>
      </c>
      <c r="M953" s="19">
        <f t="shared" si="99"/>
        <v>1.5450860068949381</v>
      </c>
      <c r="N953" s="28">
        <v>0.98027799999999998</v>
      </c>
      <c r="O953" s="19">
        <f>SUM(N$2:N953)</f>
        <v>1561.1681154790083</v>
      </c>
      <c r="P953" s="28">
        <v>0</v>
      </c>
    </row>
    <row r="954" spans="1:16">
      <c r="A954">
        <v>952</v>
      </c>
      <c r="B954">
        <f t="shared" si="100"/>
        <v>15.866666666666667</v>
      </c>
      <c r="C954">
        <f t="shared" si="101"/>
        <v>4880.1755999999978</v>
      </c>
      <c r="D954" s="12">
        <v>7.1815000000000015</v>
      </c>
      <c r="E954" s="9">
        <f t="shared" si="102"/>
        <v>-0.21539999999999981</v>
      </c>
      <c r="F954">
        <f t="shared" si="98"/>
        <v>-0.59381591382805743</v>
      </c>
      <c r="G954" s="11">
        <v>0.98027799999999998</v>
      </c>
      <c r="H954" s="11">
        <f>SUM(G$2:G954)</f>
        <v>1522.0141183280027</v>
      </c>
      <c r="I954" s="11">
        <v>0</v>
      </c>
      <c r="J954" s="19">
        <f t="shared" si="103"/>
        <v>6310.7234999999964</v>
      </c>
      <c r="K954" s="27">
        <v>13.474600000000008</v>
      </c>
      <c r="L954" s="27">
        <f t="shared" si="104"/>
        <v>0</v>
      </c>
      <c r="M954" s="19">
        <f t="shared" si="99"/>
        <v>2.4864234957428013</v>
      </c>
      <c r="N954" s="28">
        <v>2.2083333330000001</v>
      </c>
      <c r="O954" s="19">
        <f>SUM(N$2:N954)</f>
        <v>1563.3764488120082</v>
      </c>
      <c r="P954" s="28">
        <v>9</v>
      </c>
    </row>
    <row r="955" spans="1:16">
      <c r="A955">
        <v>953</v>
      </c>
      <c r="B955">
        <f t="shared" si="100"/>
        <v>15.883333333333333</v>
      </c>
      <c r="C955">
        <f t="shared" si="101"/>
        <v>4887.1416999999974</v>
      </c>
      <c r="D955" s="12">
        <v>6.9661000000000017</v>
      </c>
      <c r="E955" s="9">
        <f t="shared" si="102"/>
        <v>-0.30520000000000014</v>
      </c>
      <c r="F955">
        <f t="shared" si="98"/>
        <v>-1.2106624442289617</v>
      </c>
      <c r="G955" s="11">
        <v>0.98027799999999998</v>
      </c>
      <c r="H955" s="11">
        <f>SUM(G$2:G955)</f>
        <v>1522.9943963280027</v>
      </c>
      <c r="I955" s="11">
        <v>0</v>
      </c>
      <c r="J955" s="19">
        <f t="shared" si="103"/>
        <v>6324.198099999996</v>
      </c>
      <c r="K955" s="27">
        <v>13.474600000000008</v>
      </c>
      <c r="L955" s="27">
        <f t="shared" si="104"/>
        <v>0.1424000000000003</v>
      </c>
      <c r="M955" s="19">
        <f t="shared" si="99"/>
        <v>4.4052065357428072</v>
      </c>
      <c r="N955" s="28">
        <v>2.6897222219999999</v>
      </c>
      <c r="O955" s="19">
        <f>SUM(N$2:N955)</f>
        <v>1566.0661710340082</v>
      </c>
      <c r="P955" s="28">
        <v>10</v>
      </c>
    </row>
    <row r="956" spans="1:16">
      <c r="A956">
        <v>954</v>
      </c>
      <c r="B956">
        <f t="shared" si="100"/>
        <v>15.9</v>
      </c>
      <c r="C956">
        <f t="shared" si="101"/>
        <v>4893.8025999999973</v>
      </c>
      <c r="D956" s="12">
        <v>6.6609000000000016</v>
      </c>
      <c r="E956" s="9">
        <f t="shared" si="102"/>
        <v>-5.0000000000007816E-3</v>
      </c>
      <c r="F956">
        <f t="shared" si="98"/>
        <v>0.83000306674430269</v>
      </c>
      <c r="G956" s="11">
        <v>0.98027799999999998</v>
      </c>
      <c r="H956" s="11">
        <f>SUM(G$2:G956)</f>
        <v>1523.9746743280027</v>
      </c>
      <c r="I956" s="11">
        <v>0</v>
      </c>
      <c r="J956" s="19">
        <f t="shared" si="103"/>
        <v>6337.8150999999962</v>
      </c>
      <c r="K956" s="27">
        <v>13.617000000000008</v>
      </c>
      <c r="L956" s="27">
        <f t="shared" si="104"/>
        <v>7.1199999999999264E-2</v>
      </c>
      <c r="M956" s="19">
        <f t="shared" si="99"/>
        <v>3.5023517900197794</v>
      </c>
      <c r="N956" s="28">
        <v>2.6897222219999999</v>
      </c>
      <c r="O956" s="19">
        <f>SUM(N$2:N956)</f>
        <v>1568.7558932560082</v>
      </c>
      <c r="P956" s="28">
        <v>10</v>
      </c>
    </row>
    <row r="957" spans="1:16">
      <c r="A957">
        <v>955</v>
      </c>
      <c r="B957">
        <f t="shared" si="100"/>
        <v>15.916666666666666</v>
      </c>
      <c r="C957">
        <f t="shared" si="101"/>
        <v>4900.458499999997</v>
      </c>
      <c r="D957" s="12">
        <v>6.6559000000000008</v>
      </c>
      <c r="E957" s="9">
        <f t="shared" si="102"/>
        <v>-0.56459999999999955</v>
      </c>
      <c r="F957">
        <f t="shared" si="98"/>
        <v>-2.8954542678171107</v>
      </c>
      <c r="G957" s="11">
        <v>0.98027799999999998</v>
      </c>
      <c r="H957" s="11">
        <f>SUM(G$2:G957)</f>
        <v>1524.9549523280027</v>
      </c>
      <c r="I957" s="11">
        <v>0</v>
      </c>
      <c r="J957" s="19">
        <f t="shared" si="103"/>
        <v>6351.5032999999958</v>
      </c>
      <c r="K957" s="27">
        <v>13.688200000000007</v>
      </c>
      <c r="L957" s="27">
        <f t="shared" si="104"/>
        <v>0.1424000000000003</v>
      </c>
      <c r="M957" s="19">
        <f t="shared" si="99"/>
        <v>4.5054471664199323</v>
      </c>
      <c r="N957" s="28">
        <v>2.6897222219999999</v>
      </c>
      <c r="O957" s="19">
        <f>SUM(N$2:N957)</f>
        <v>1571.4456154780082</v>
      </c>
      <c r="P957" s="28">
        <v>10</v>
      </c>
    </row>
    <row r="958" spans="1:16">
      <c r="A958">
        <v>956</v>
      </c>
      <c r="B958">
        <f t="shared" si="100"/>
        <v>15.933333333333334</v>
      </c>
      <c r="C958">
        <f t="shared" si="101"/>
        <v>4906.549799999997</v>
      </c>
      <c r="D958" s="12">
        <v>6.0913000000000013</v>
      </c>
      <c r="E958" s="9">
        <f t="shared" si="102"/>
        <v>-0.47300000000000075</v>
      </c>
      <c r="F958">
        <f t="shared" si="98"/>
        <v>-2.1111351041379618</v>
      </c>
      <c r="G958" s="11">
        <v>0.98027799999999998</v>
      </c>
      <c r="H958" s="11">
        <f>SUM(G$2:G958)</f>
        <v>1525.9352303280027</v>
      </c>
      <c r="I958" s="11">
        <v>0</v>
      </c>
      <c r="J958" s="19">
        <f t="shared" si="103"/>
        <v>6365.333899999996</v>
      </c>
      <c r="K958" s="27">
        <v>13.830600000000008</v>
      </c>
      <c r="L958" s="27">
        <f t="shared" si="104"/>
        <v>-7.120000000000104E-2</v>
      </c>
      <c r="M958" s="19">
        <f t="shared" si="99"/>
        <v>1.6188188642562076</v>
      </c>
      <c r="N958" s="28">
        <v>0.98027799999999998</v>
      </c>
      <c r="O958" s="19">
        <f>SUM(N$2:N958)</f>
        <v>1572.4258934780082</v>
      </c>
      <c r="P958" s="28">
        <v>0</v>
      </c>
    </row>
    <row r="959" spans="1:16">
      <c r="A959">
        <v>957</v>
      </c>
      <c r="B959">
        <f t="shared" si="100"/>
        <v>15.95</v>
      </c>
      <c r="C959">
        <f t="shared" si="101"/>
        <v>4912.1680999999971</v>
      </c>
      <c r="D959" s="12">
        <v>5.6183000000000005</v>
      </c>
      <c r="E959" s="9">
        <f t="shared" si="102"/>
        <v>-0.32379999999999942</v>
      </c>
      <c r="F959">
        <f t="shared" si="98"/>
        <v>-1.1229127894134192</v>
      </c>
      <c r="G959" s="11">
        <v>0.98027799999999998</v>
      </c>
      <c r="H959" s="11">
        <f>SUM(G$2:G959)</f>
        <v>1526.9155083280027</v>
      </c>
      <c r="I959" s="11">
        <v>0</v>
      </c>
      <c r="J959" s="19">
        <f t="shared" si="103"/>
        <v>6379.0932999999959</v>
      </c>
      <c r="K959" s="27">
        <v>13.759400000000007</v>
      </c>
      <c r="L959" s="27">
        <f t="shared" si="104"/>
        <v>0.1424000000000003</v>
      </c>
      <c r="M959" s="19">
        <f t="shared" si="99"/>
        <v>4.5391645373978946</v>
      </c>
      <c r="N959" s="28">
        <v>2.6897222219999999</v>
      </c>
      <c r="O959" s="19">
        <f>SUM(N$2:N959)</f>
        <v>1575.1156157000082</v>
      </c>
      <c r="P959" s="28">
        <v>10</v>
      </c>
    </row>
    <row r="960" spans="1:16">
      <c r="A960">
        <v>958</v>
      </c>
      <c r="B960">
        <f t="shared" si="100"/>
        <v>15.966666666666667</v>
      </c>
      <c r="C960">
        <f t="shared" si="101"/>
        <v>4917.4625999999971</v>
      </c>
      <c r="D960" s="12">
        <v>5.2945000000000011</v>
      </c>
      <c r="E960" s="9">
        <f t="shared" si="102"/>
        <v>0.60359999999999925</v>
      </c>
      <c r="F960">
        <f t="shared" si="98"/>
        <v>3.8433717674752019</v>
      </c>
      <c r="G960" s="11">
        <v>2.7366666670000002</v>
      </c>
      <c r="H960" s="11">
        <f>SUM(G$2:G960)</f>
        <v>1529.6521749950027</v>
      </c>
      <c r="I960" s="11">
        <v>4</v>
      </c>
      <c r="J960" s="19">
        <f t="shared" si="103"/>
        <v>6392.9950999999955</v>
      </c>
      <c r="K960" s="27">
        <v>13.901800000000007</v>
      </c>
      <c r="L960" s="27">
        <f t="shared" si="104"/>
        <v>0.28480000000000061</v>
      </c>
      <c r="M960" s="19">
        <f t="shared" si="99"/>
        <v>6.5866756682974783</v>
      </c>
      <c r="N960" s="28">
        <v>3.4508333329999998</v>
      </c>
      <c r="O960" s="19">
        <f>SUM(N$2:N960)</f>
        <v>1578.5664490330082</v>
      </c>
      <c r="P960" s="28">
        <v>11</v>
      </c>
    </row>
    <row r="961" spans="1:16">
      <c r="A961">
        <v>959</v>
      </c>
      <c r="B961">
        <f t="shared" si="100"/>
        <v>15.983333333333333</v>
      </c>
      <c r="C961">
        <f t="shared" si="101"/>
        <v>4923.3606999999975</v>
      </c>
      <c r="D961" s="12">
        <v>5.8981000000000003</v>
      </c>
      <c r="E961" s="9">
        <f t="shared" si="102"/>
        <v>0.60360000000000014</v>
      </c>
      <c r="F961">
        <f t="shared" si="98"/>
        <v>4.2996262087121737</v>
      </c>
      <c r="G961" s="11">
        <v>2.7366666670000002</v>
      </c>
      <c r="H961" s="11">
        <f>SUM(G$2:G961)</f>
        <v>1532.3888416620027</v>
      </c>
      <c r="I961" s="11">
        <v>4</v>
      </c>
      <c r="J961" s="19">
        <f t="shared" si="103"/>
        <v>6407.1816999999955</v>
      </c>
      <c r="K961" s="27">
        <v>14.186600000000007</v>
      </c>
      <c r="L961" s="27">
        <f t="shared" si="104"/>
        <v>0.35599999999999987</v>
      </c>
      <c r="M961" s="19">
        <f t="shared" si="99"/>
        <v>7.774967202342518</v>
      </c>
      <c r="N961" s="28">
        <v>3.4508333329999998</v>
      </c>
      <c r="O961" s="19">
        <f>SUM(N$2:N961)</f>
        <v>1582.0172823660082</v>
      </c>
      <c r="P961" s="28">
        <v>11</v>
      </c>
    </row>
    <row r="962" spans="1:16">
      <c r="A962">
        <v>960</v>
      </c>
      <c r="B962">
        <f t="shared" si="100"/>
        <v>16</v>
      </c>
      <c r="C962">
        <f t="shared" si="101"/>
        <v>4929.8623999999973</v>
      </c>
      <c r="D962" s="12">
        <v>6.5017000000000005</v>
      </c>
      <c r="E962" s="9">
        <f t="shared" si="102"/>
        <v>0.31880000000000042</v>
      </c>
      <c r="F962">
        <f t="shared" ref="F962:F1025" si="105">(R$2*D962+R$3*D962^2+R$4*D962^3+R$5*D962*E962)/R$5</f>
        <v>2.909477082199917</v>
      </c>
      <c r="G962" s="11">
        <v>1.9691666670000001</v>
      </c>
      <c r="H962" s="11">
        <f>SUM(G$2:G962)</f>
        <v>1534.3580083290028</v>
      </c>
      <c r="I962" s="11">
        <v>3</v>
      </c>
      <c r="J962" s="19">
        <f t="shared" si="103"/>
        <v>6421.7242999999953</v>
      </c>
      <c r="K962" s="27">
        <v>14.542600000000007</v>
      </c>
      <c r="L962" s="27">
        <f t="shared" si="104"/>
        <v>-7.1199999999999264E-2</v>
      </c>
      <c r="M962" s="19">
        <f t="shared" ref="M962:M1025" si="106">(R$2*K962+R$3*K962^2+R$4*K962^3+R$5*K962*L962)/R$5</f>
        <v>1.8140205928198769</v>
      </c>
      <c r="N962" s="28">
        <v>0.98027799999999998</v>
      </c>
      <c r="O962" s="19">
        <f>SUM(N$2:N962)</f>
        <v>1582.9975603660082</v>
      </c>
      <c r="P962" s="28">
        <v>0</v>
      </c>
    </row>
    <row r="963" spans="1:16">
      <c r="A963">
        <v>961</v>
      </c>
      <c r="B963">
        <f t="shared" ref="B963:B1026" si="107">A963/60</f>
        <v>16.016666666666666</v>
      </c>
      <c r="C963">
        <f t="shared" ref="C963:C1026" si="108">C962+D963</f>
        <v>4936.6828999999971</v>
      </c>
      <c r="D963" s="12">
        <v>6.8205000000000009</v>
      </c>
      <c r="E963" s="9">
        <f t="shared" ref="E963:E1026" si="109">D964-D963</f>
        <v>-1.3600000000000279E-2</v>
      </c>
      <c r="F963">
        <f t="shared" si="105"/>
        <v>0.79759549051343337</v>
      </c>
      <c r="G963" s="11">
        <v>0.98027799999999998</v>
      </c>
      <c r="H963" s="11">
        <f>SUM(G$2:G963)</f>
        <v>1535.3382863290028</v>
      </c>
      <c r="I963" s="11">
        <v>0</v>
      </c>
      <c r="J963" s="19">
        <f t="shared" ref="J963:J1026" si="110">J962+K963</f>
        <v>6436.1956999999957</v>
      </c>
      <c r="K963" s="27">
        <v>14.471400000000008</v>
      </c>
      <c r="L963" s="27">
        <f t="shared" ref="L963:L1026" si="111">K964-K963</f>
        <v>-0.1424000000000003</v>
      </c>
      <c r="M963" s="19">
        <f t="shared" si="106"/>
        <v>0.76342391551783473</v>
      </c>
      <c r="N963" s="28">
        <v>0.98027799999999998</v>
      </c>
      <c r="O963" s="19">
        <f>SUM(N$2:N963)</f>
        <v>1583.9778383660082</v>
      </c>
      <c r="P963" s="28">
        <v>0</v>
      </c>
    </row>
    <row r="964" spans="1:16">
      <c r="A964">
        <v>962</v>
      </c>
      <c r="B964">
        <f t="shared" si="107"/>
        <v>16.033333333333335</v>
      </c>
      <c r="C964">
        <f t="shared" si="108"/>
        <v>4943.4897999999966</v>
      </c>
      <c r="D964" s="12">
        <v>6.8069000000000006</v>
      </c>
      <c r="E964" s="9">
        <f t="shared" si="109"/>
        <v>-0.13059999999999938</v>
      </c>
      <c r="F964">
        <f t="shared" si="105"/>
        <v>-9.4768783729275424E-4</v>
      </c>
      <c r="G964" s="11">
        <v>0.98027799999999998</v>
      </c>
      <c r="H964" s="11">
        <f>SUM(G$2:G964)</f>
        <v>1536.3185643290028</v>
      </c>
      <c r="I964" s="11">
        <v>0</v>
      </c>
      <c r="J964" s="19">
        <f t="shared" si="110"/>
        <v>6450.5246999999954</v>
      </c>
      <c r="K964" s="27">
        <v>14.329000000000008</v>
      </c>
      <c r="L964" s="27">
        <f t="shared" si="111"/>
        <v>0.28480000000000061</v>
      </c>
      <c r="M964" s="19">
        <f t="shared" si="106"/>
        <v>6.8549258663287231</v>
      </c>
      <c r="N964" s="28">
        <v>3.4508333329999998</v>
      </c>
      <c r="O964" s="19">
        <f>SUM(N$2:N964)</f>
        <v>1587.4286716990082</v>
      </c>
      <c r="P964" s="28">
        <v>11</v>
      </c>
    </row>
    <row r="965" spans="1:16">
      <c r="A965">
        <v>963</v>
      </c>
      <c r="B965">
        <f t="shared" si="107"/>
        <v>16.05</v>
      </c>
      <c r="C965">
        <f t="shared" si="108"/>
        <v>4950.1660999999967</v>
      </c>
      <c r="D965" s="12">
        <v>6.6763000000000012</v>
      </c>
      <c r="E965" s="9">
        <f t="shared" si="109"/>
        <v>-0.28480000000000061</v>
      </c>
      <c r="F965">
        <f t="shared" si="105"/>
        <v>-1.0355108167753984</v>
      </c>
      <c r="G965" s="11">
        <v>0.98027799999999998</v>
      </c>
      <c r="H965" s="11">
        <f>SUM(G$2:G965)</f>
        <v>1537.2988423290028</v>
      </c>
      <c r="I965" s="11">
        <v>0</v>
      </c>
      <c r="J965" s="19">
        <f t="shared" si="110"/>
        <v>6465.1384999999955</v>
      </c>
      <c r="K965" s="27">
        <v>14.613800000000008</v>
      </c>
      <c r="L965" s="27">
        <f t="shared" si="111"/>
        <v>0.28480000000000061</v>
      </c>
      <c r="M965" s="19">
        <f t="shared" si="106"/>
        <v>7.036927440330274</v>
      </c>
      <c r="N965" s="28">
        <v>3.4508333329999998</v>
      </c>
      <c r="O965" s="19">
        <f>SUM(N$2:N965)</f>
        <v>1590.8795050320082</v>
      </c>
      <c r="P965" s="28">
        <v>11</v>
      </c>
    </row>
    <row r="966" spans="1:16">
      <c r="A966">
        <v>964</v>
      </c>
      <c r="B966">
        <f t="shared" si="107"/>
        <v>16.066666666666666</v>
      </c>
      <c r="C966">
        <f t="shared" si="108"/>
        <v>4956.5575999999965</v>
      </c>
      <c r="D966" s="12">
        <v>6.3915000000000006</v>
      </c>
      <c r="E966" s="9">
        <f t="shared" si="109"/>
        <v>-5.0799999999999734E-2</v>
      </c>
      <c r="F966">
        <f t="shared" si="105"/>
        <v>0.49388671793692007</v>
      </c>
      <c r="G966" s="11">
        <v>0.98027799999999998</v>
      </c>
      <c r="H966" s="11">
        <f>SUM(G$2:G966)</f>
        <v>1538.2791203290028</v>
      </c>
      <c r="I966" s="11">
        <v>0</v>
      </c>
      <c r="J966" s="19">
        <f t="shared" si="110"/>
        <v>6480.0370999999959</v>
      </c>
      <c r="K966" s="27">
        <v>14.898600000000009</v>
      </c>
      <c r="L966" s="27">
        <f t="shared" si="111"/>
        <v>0</v>
      </c>
      <c r="M966" s="19">
        <f t="shared" si="106"/>
        <v>2.9783960785064534</v>
      </c>
      <c r="N966" s="28">
        <v>2.2083333330000001</v>
      </c>
      <c r="O966" s="19">
        <f>SUM(N$2:N966)</f>
        <v>1593.0878383650081</v>
      </c>
      <c r="P966" s="28">
        <v>9</v>
      </c>
    </row>
    <row r="967" spans="1:16">
      <c r="A967">
        <v>965</v>
      </c>
      <c r="B967">
        <f t="shared" si="107"/>
        <v>16.083333333333332</v>
      </c>
      <c r="C967">
        <f t="shared" si="108"/>
        <v>4962.8982999999962</v>
      </c>
      <c r="D967" s="12">
        <v>6.3407000000000009</v>
      </c>
      <c r="E967" s="9">
        <f t="shared" si="109"/>
        <v>0.23399999999999999</v>
      </c>
      <c r="F967">
        <f t="shared" si="105"/>
        <v>2.2939906914772541</v>
      </c>
      <c r="G967" s="11">
        <v>1.9691666670000001</v>
      </c>
      <c r="H967" s="11">
        <f>SUM(G$2:G967)</f>
        <v>1540.2482869960029</v>
      </c>
      <c r="I967" s="11">
        <v>3</v>
      </c>
      <c r="J967" s="19">
        <f t="shared" si="110"/>
        <v>6494.9356999999964</v>
      </c>
      <c r="K967" s="27">
        <v>14.898600000000009</v>
      </c>
      <c r="L967" s="27">
        <f t="shared" si="111"/>
        <v>0.21359999999999779</v>
      </c>
      <c r="M967" s="19">
        <f t="shared" si="106"/>
        <v>6.1607370385064222</v>
      </c>
      <c r="N967" s="28">
        <v>3.4508333329999998</v>
      </c>
      <c r="O967" s="19">
        <f>SUM(N$2:N967)</f>
        <v>1596.5386716980081</v>
      </c>
      <c r="P967" s="28">
        <v>11</v>
      </c>
    </row>
    <row r="968" spans="1:16">
      <c r="A968">
        <v>966</v>
      </c>
      <c r="B968">
        <f t="shared" si="107"/>
        <v>16.100000000000001</v>
      </c>
      <c r="C968">
        <f t="shared" si="108"/>
        <v>4969.4729999999963</v>
      </c>
      <c r="D968" s="12">
        <v>6.5747000000000009</v>
      </c>
      <c r="E968" s="9">
        <f t="shared" si="109"/>
        <v>-0.48660000000000014</v>
      </c>
      <c r="F968">
        <f t="shared" si="105"/>
        <v>-2.3503791807995329</v>
      </c>
      <c r="G968" s="11">
        <v>0.98027799999999998</v>
      </c>
      <c r="H968" s="11">
        <f>SUM(G$2:G968)</f>
        <v>1541.2285649960029</v>
      </c>
      <c r="I968" s="11">
        <v>0</v>
      </c>
      <c r="J968" s="19">
        <f t="shared" si="110"/>
        <v>6510.0478999999959</v>
      </c>
      <c r="K968" s="27">
        <v>15.112200000000007</v>
      </c>
      <c r="L968" s="27">
        <f t="shared" si="111"/>
        <v>7.1199999999999264E-2</v>
      </c>
      <c r="M968" s="19">
        <f t="shared" si="106"/>
        <v>4.1337202481511897</v>
      </c>
      <c r="N968" s="28">
        <v>2.6897222219999999</v>
      </c>
      <c r="O968" s="19">
        <f>SUM(N$2:N968)</f>
        <v>1599.2283939200081</v>
      </c>
      <c r="P968" s="28">
        <v>10</v>
      </c>
    </row>
    <row r="969" spans="1:16">
      <c r="A969">
        <v>967</v>
      </c>
      <c r="B969">
        <f t="shared" si="107"/>
        <v>16.116666666666667</v>
      </c>
      <c r="C969">
        <f t="shared" si="108"/>
        <v>4975.5610999999963</v>
      </c>
      <c r="D969" s="12">
        <v>6.0881000000000007</v>
      </c>
      <c r="E969" s="9">
        <f t="shared" si="109"/>
        <v>-0.20000000000000107</v>
      </c>
      <c r="F969">
        <f t="shared" si="105"/>
        <v>-0.44808014124031453</v>
      </c>
      <c r="G969" s="11">
        <v>0.98027799999999998</v>
      </c>
      <c r="H969" s="11">
        <f>SUM(G$2:G969)</f>
        <v>1542.2088429960029</v>
      </c>
      <c r="I969" s="11">
        <v>0</v>
      </c>
      <c r="J969" s="19">
        <f t="shared" si="110"/>
        <v>6525.2312999999958</v>
      </c>
      <c r="K969" s="27">
        <v>15.183400000000006</v>
      </c>
      <c r="L969" s="27">
        <f t="shared" si="111"/>
        <v>0.3559999999999981</v>
      </c>
      <c r="M969" s="19">
        <f t="shared" si="106"/>
        <v>8.48979986422016</v>
      </c>
      <c r="N969" s="28">
        <v>3.4508333329999998</v>
      </c>
      <c r="O969" s="19">
        <f>SUM(N$2:N969)</f>
        <v>1602.6792272530081</v>
      </c>
      <c r="P969" s="28">
        <v>11</v>
      </c>
    </row>
    <row r="970" spans="1:16">
      <c r="A970">
        <v>968</v>
      </c>
      <c r="B970">
        <f t="shared" si="107"/>
        <v>16.133333333333333</v>
      </c>
      <c r="C970">
        <f t="shared" si="108"/>
        <v>4981.4491999999964</v>
      </c>
      <c r="D970" s="12">
        <v>5.8880999999999997</v>
      </c>
      <c r="E970" s="9">
        <f t="shared" si="109"/>
        <v>-0.28479999999999972</v>
      </c>
      <c r="F970">
        <f t="shared" si="105"/>
        <v>-0.93896252331349861</v>
      </c>
      <c r="G970" s="11">
        <v>0.98027799999999998</v>
      </c>
      <c r="H970" s="11">
        <f>SUM(G$2:G970)</f>
        <v>1543.1891209960029</v>
      </c>
      <c r="I970" s="11">
        <v>0</v>
      </c>
      <c r="J970" s="19">
        <f t="shared" si="110"/>
        <v>6540.7706999999955</v>
      </c>
      <c r="K970" s="27">
        <v>15.539400000000004</v>
      </c>
      <c r="L970" s="27">
        <f t="shared" si="111"/>
        <v>0.1424000000000003</v>
      </c>
      <c r="M970" s="19">
        <f t="shared" si="106"/>
        <v>5.4337368595852196</v>
      </c>
      <c r="N970" s="28">
        <v>2.6897222219999999</v>
      </c>
      <c r="O970" s="19">
        <f>SUM(N$2:N970)</f>
        <v>1605.3689494750081</v>
      </c>
      <c r="P970" s="28">
        <v>10</v>
      </c>
    </row>
    <row r="971" spans="1:16">
      <c r="A971">
        <v>969</v>
      </c>
      <c r="B971">
        <f t="shared" si="107"/>
        <v>16.149999999999999</v>
      </c>
      <c r="C971">
        <f t="shared" si="108"/>
        <v>4987.0524999999961</v>
      </c>
      <c r="D971" s="12">
        <v>5.6032999999999999</v>
      </c>
      <c r="E971" s="9">
        <f t="shared" si="109"/>
        <v>-0.55279999999999951</v>
      </c>
      <c r="F971">
        <f t="shared" si="105"/>
        <v>-2.40349839008246</v>
      </c>
      <c r="G971" s="11">
        <v>0.98027799999999998</v>
      </c>
      <c r="H971" s="11">
        <f>SUM(G$2:G971)</f>
        <v>1544.1693989960029</v>
      </c>
      <c r="I971" s="11">
        <v>0</v>
      </c>
      <c r="J971" s="19">
        <f t="shared" si="110"/>
        <v>6556.4524999999958</v>
      </c>
      <c r="K971" s="27">
        <v>15.681800000000004</v>
      </c>
      <c r="L971" s="27">
        <f t="shared" si="111"/>
        <v>7.1199999999997488E-2</v>
      </c>
      <c r="M971" s="19">
        <f t="shared" si="106"/>
        <v>4.3932301837214087</v>
      </c>
      <c r="N971" s="28">
        <v>2.6897222219999999</v>
      </c>
      <c r="O971" s="19">
        <f>SUM(N$2:N971)</f>
        <v>1608.0586716970081</v>
      </c>
      <c r="P971" s="28">
        <v>10</v>
      </c>
    </row>
    <row r="972" spans="1:16">
      <c r="A972">
        <v>970</v>
      </c>
      <c r="B972">
        <f t="shared" si="107"/>
        <v>16.166666666666668</v>
      </c>
      <c r="C972">
        <f t="shared" si="108"/>
        <v>4992.1029999999964</v>
      </c>
      <c r="D972" s="12">
        <v>5.0505000000000004</v>
      </c>
      <c r="E972" s="9">
        <f t="shared" si="109"/>
        <v>-0.24760000000000115</v>
      </c>
      <c r="F972">
        <f t="shared" si="105"/>
        <v>-0.63865187617408703</v>
      </c>
      <c r="G972" s="11">
        <v>0.98027799999999998</v>
      </c>
      <c r="H972" s="11">
        <f>SUM(G$2:G972)</f>
        <v>1545.1496769960029</v>
      </c>
      <c r="I972" s="11">
        <v>0</v>
      </c>
      <c r="J972" s="19">
        <f t="shared" si="110"/>
        <v>6572.2054999999955</v>
      </c>
      <c r="K972" s="27">
        <v>15.753000000000002</v>
      </c>
      <c r="L972" s="27">
        <f t="shared" si="111"/>
        <v>-7.1199999999997488E-2</v>
      </c>
      <c r="M972" s="19">
        <f t="shared" si="106"/>
        <v>2.183210811711974</v>
      </c>
      <c r="N972" s="28">
        <v>0.98027799999999998</v>
      </c>
      <c r="O972" s="19">
        <f>SUM(N$2:N972)</f>
        <v>1609.0389496970081</v>
      </c>
      <c r="P972" s="28">
        <v>0</v>
      </c>
    </row>
    <row r="973" spans="1:16">
      <c r="A973">
        <v>971</v>
      </c>
      <c r="B973">
        <f t="shared" si="107"/>
        <v>16.183333333333334</v>
      </c>
      <c r="C973">
        <f t="shared" si="108"/>
        <v>4996.9058999999961</v>
      </c>
      <c r="D973" s="12">
        <v>4.8028999999999993</v>
      </c>
      <c r="E973" s="9">
        <f t="shared" si="109"/>
        <v>-2.5399999999999423E-2</v>
      </c>
      <c r="F973">
        <f t="shared" si="105"/>
        <v>0.45434988433364992</v>
      </c>
      <c r="G973" s="11">
        <v>0.98027799999999998</v>
      </c>
      <c r="H973" s="11">
        <f>SUM(G$2:G973)</f>
        <v>1546.1299549960029</v>
      </c>
      <c r="I973" s="11">
        <v>0</v>
      </c>
      <c r="J973" s="19">
        <f t="shared" si="110"/>
        <v>6587.8872999999958</v>
      </c>
      <c r="K973" s="27">
        <v>15.681800000000004</v>
      </c>
      <c r="L973" s="27">
        <f t="shared" si="111"/>
        <v>0</v>
      </c>
      <c r="M973" s="19">
        <f t="shared" si="106"/>
        <v>3.2766860237214472</v>
      </c>
      <c r="N973" s="28">
        <v>2.6897222219999999</v>
      </c>
      <c r="O973" s="19">
        <f>SUM(N$2:N973)</f>
        <v>1611.7286719190081</v>
      </c>
      <c r="P973" s="28">
        <v>10</v>
      </c>
    </row>
    <row r="974" spans="1:16">
      <c r="A974">
        <v>972</v>
      </c>
      <c r="B974">
        <f t="shared" si="107"/>
        <v>16.2</v>
      </c>
      <c r="C974">
        <f t="shared" si="108"/>
        <v>5001.6833999999963</v>
      </c>
      <c r="D974" s="12">
        <v>4.7774999999999999</v>
      </c>
      <c r="E974" s="9">
        <f t="shared" si="109"/>
        <v>0.82580000000000009</v>
      </c>
      <c r="F974">
        <f t="shared" si="105"/>
        <v>4.5180036004972806</v>
      </c>
      <c r="G974" s="11">
        <v>2.7366666670000002</v>
      </c>
      <c r="H974" s="11">
        <f>SUM(G$2:G974)</f>
        <v>1548.8666216630029</v>
      </c>
      <c r="I974" s="11">
        <v>4</v>
      </c>
      <c r="J974" s="19">
        <f t="shared" si="110"/>
        <v>6603.5690999999961</v>
      </c>
      <c r="K974" s="27">
        <v>15.681800000000004</v>
      </c>
      <c r="L974" s="27">
        <f t="shared" si="111"/>
        <v>0</v>
      </c>
      <c r="M974" s="19">
        <f t="shared" si="106"/>
        <v>3.2766860237214472</v>
      </c>
      <c r="N974" s="28">
        <v>2.6897222219999999</v>
      </c>
      <c r="O974" s="19">
        <f>SUM(N$2:N974)</f>
        <v>1614.4183941410081</v>
      </c>
      <c r="P974" s="28">
        <v>10</v>
      </c>
    </row>
    <row r="975" spans="1:16">
      <c r="A975">
        <v>973</v>
      </c>
      <c r="B975">
        <f t="shared" si="107"/>
        <v>16.216666666666665</v>
      </c>
      <c r="C975">
        <f t="shared" si="108"/>
        <v>5007.286699999996</v>
      </c>
      <c r="D975" s="12">
        <v>5.6032999999999999</v>
      </c>
      <c r="E975" s="9">
        <f t="shared" si="109"/>
        <v>-5.9400000000000119E-2</v>
      </c>
      <c r="F975">
        <f t="shared" si="105"/>
        <v>0.36116982991753654</v>
      </c>
      <c r="G975" s="11">
        <v>0.98027799999999998</v>
      </c>
      <c r="H975" s="11">
        <f>SUM(G$2:G975)</f>
        <v>1549.8468996630029</v>
      </c>
      <c r="I975" s="11">
        <v>0</v>
      </c>
      <c r="J975" s="19">
        <f t="shared" si="110"/>
        <v>6619.2508999999964</v>
      </c>
      <c r="K975" s="27">
        <v>15.681800000000004</v>
      </c>
      <c r="L975" s="27">
        <f t="shared" si="111"/>
        <v>0.35599999999999987</v>
      </c>
      <c r="M975" s="19">
        <f t="shared" si="106"/>
        <v>8.8594068237214483</v>
      </c>
      <c r="N975" s="28">
        <v>3.4508333329999998</v>
      </c>
      <c r="O975" s="19">
        <f>SUM(N$2:N975)</f>
        <v>1617.8692274740081</v>
      </c>
      <c r="P975" s="28">
        <v>11</v>
      </c>
    </row>
    <row r="976" spans="1:16">
      <c r="A976">
        <v>974</v>
      </c>
      <c r="B976">
        <f t="shared" si="107"/>
        <v>16.233333333333334</v>
      </c>
      <c r="C976">
        <f t="shared" si="108"/>
        <v>5012.8305999999957</v>
      </c>
      <c r="D976" s="12">
        <v>5.5438999999999998</v>
      </c>
      <c r="E976" s="9">
        <f t="shared" si="109"/>
        <v>-1.0258000000000003</v>
      </c>
      <c r="F976">
        <f t="shared" si="105"/>
        <v>-5.001952237054927</v>
      </c>
      <c r="G976" s="11">
        <v>0.98027799999999998</v>
      </c>
      <c r="H976" s="11">
        <f>SUM(G$2:G976)</f>
        <v>1550.8271776630029</v>
      </c>
      <c r="I976" s="11">
        <v>0</v>
      </c>
      <c r="J976" s="19">
        <f t="shared" si="110"/>
        <v>6635.2886999999964</v>
      </c>
      <c r="K976" s="27">
        <v>16.037800000000004</v>
      </c>
      <c r="L976" s="27">
        <f t="shared" si="111"/>
        <v>-7.1199999999999264E-2</v>
      </c>
      <c r="M976" s="19">
        <f t="shared" si="106"/>
        <v>2.2772269402157761</v>
      </c>
      <c r="N976" s="28">
        <v>0.98027799999999998</v>
      </c>
      <c r="O976" s="19">
        <f>SUM(N$2:N976)</f>
        <v>1618.8495054740081</v>
      </c>
      <c r="P976" s="28">
        <v>0</v>
      </c>
    </row>
    <row r="977" spans="1:16">
      <c r="A977">
        <v>975</v>
      </c>
      <c r="B977">
        <f t="shared" si="107"/>
        <v>16.25</v>
      </c>
      <c r="C977">
        <f t="shared" si="108"/>
        <v>5017.3486999999959</v>
      </c>
      <c r="D977" s="12">
        <v>4.5180999999999996</v>
      </c>
      <c r="E977" s="9">
        <f t="shared" si="109"/>
        <v>0.80039999999999978</v>
      </c>
      <c r="F977">
        <f t="shared" si="105"/>
        <v>4.152718571224117</v>
      </c>
      <c r="G977" s="11">
        <v>2.7366666670000002</v>
      </c>
      <c r="H977" s="11">
        <f>SUM(G$2:G977)</f>
        <v>1553.5638443300029</v>
      </c>
      <c r="I977" s="11">
        <v>4</v>
      </c>
      <c r="J977" s="19">
        <f t="shared" si="110"/>
        <v>6651.2552999999962</v>
      </c>
      <c r="K977" s="27">
        <v>15.966600000000005</v>
      </c>
      <c r="L977" s="27">
        <f t="shared" si="111"/>
        <v>0</v>
      </c>
      <c r="M977" s="19">
        <f t="shared" si="106"/>
        <v>3.3902823350034352</v>
      </c>
      <c r="N977" s="28">
        <v>2.6897222219999999</v>
      </c>
      <c r="O977" s="19">
        <f>SUM(N$2:N977)</f>
        <v>1621.5392276960081</v>
      </c>
      <c r="P977" s="28">
        <v>10</v>
      </c>
    </row>
    <row r="978" spans="1:16">
      <c r="A978">
        <v>976</v>
      </c>
      <c r="B978">
        <f t="shared" si="107"/>
        <v>16.266666666666666</v>
      </c>
      <c r="C978">
        <f t="shared" si="108"/>
        <v>5022.6671999999962</v>
      </c>
      <c r="D978" s="12">
        <v>5.3184999999999993</v>
      </c>
      <c r="E978" s="9">
        <f t="shared" si="109"/>
        <v>-0.94959999999999933</v>
      </c>
      <c r="F978">
        <f t="shared" si="105"/>
        <v>-4.3992764287634687</v>
      </c>
      <c r="G978" s="11">
        <v>0.98027799999999998</v>
      </c>
      <c r="H978" s="11">
        <f>SUM(G$2:G978)</f>
        <v>1554.5441223300029</v>
      </c>
      <c r="I978" s="11">
        <v>0</v>
      </c>
      <c r="J978" s="19">
        <f t="shared" si="110"/>
        <v>6667.2218999999959</v>
      </c>
      <c r="K978" s="27">
        <v>15.966600000000005</v>
      </c>
      <c r="L978" s="27">
        <f t="shared" si="111"/>
        <v>0.28479999999999883</v>
      </c>
      <c r="M978" s="19">
        <f t="shared" si="106"/>
        <v>7.9375700150034181</v>
      </c>
      <c r="N978" s="28">
        <v>3.4508333329999998</v>
      </c>
      <c r="O978" s="19">
        <f>SUM(N$2:N978)</f>
        <v>1624.9900610290081</v>
      </c>
      <c r="P978" s="28">
        <v>11</v>
      </c>
    </row>
    <row r="979" spans="1:16">
      <c r="A979">
        <v>977</v>
      </c>
      <c r="B979">
        <f t="shared" si="107"/>
        <v>16.283333333333335</v>
      </c>
      <c r="C979">
        <f t="shared" si="108"/>
        <v>5027.0360999999966</v>
      </c>
      <c r="D979" s="12">
        <v>4.3689</v>
      </c>
      <c r="E979" s="9">
        <f t="shared" si="109"/>
        <v>0.37640000000000029</v>
      </c>
      <c r="F979">
        <f t="shared" si="105"/>
        <v>2.1603591217424118</v>
      </c>
      <c r="G979" s="11">
        <v>1.9691666670000001</v>
      </c>
      <c r="H979" s="11">
        <f>SUM(G$2:G979)</f>
        <v>1556.513288997003</v>
      </c>
      <c r="I979" s="11">
        <v>3</v>
      </c>
      <c r="J979" s="19">
        <f t="shared" si="110"/>
        <v>6683.473299999996</v>
      </c>
      <c r="K979" s="27">
        <v>16.251400000000004</v>
      </c>
      <c r="L979" s="27">
        <f t="shared" si="111"/>
        <v>7.120000000000104E-2</v>
      </c>
      <c r="M979" s="19">
        <f t="shared" si="106"/>
        <v>4.6637859464338938</v>
      </c>
      <c r="N979" s="28">
        <v>2.6897222219999999</v>
      </c>
      <c r="O979" s="19">
        <f>SUM(N$2:N979)</f>
        <v>1627.6797832510081</v>
      </c>
      <c r="P979" s="28">
        <v>10</v>
      </c>
    </row>
    <row r="980" spans="1:16">
      <c r="A980">
        <v>978</v>
      </c>
      <c r="B980">
        <f t="shared" si="107"/>
        <v>16.3</v>
      </c>
      <c r="C980">
        <f t="shared" si="108"/>
        <v>5031.7813999999962</v>
      </c>
      <c r="D980" s="12">
        <v>4.7453000000000003</v>
      </c>
      <c r="E980" s="9">
        <f t="shared" si="109"/>
        <v>0.54099999999999859</v>
      </c>
      <c r="F980">
        <f t="shared" si="105"/>
        <v>3.1353996861434323</v>
      </c>
      <c r="G980" s="11">
        <v>2.7366666670000002</v>
      </c>
      <c r="H980" s="11">
        <f>SUM(G$2:G980)</f>
        <v>1559.249955664003</v>
      </c>
      <c r="I980" s="11">
        <v>4</v>
      </c>
      <c r="J980" s="19">
        <f t="shared" si="110"/>
        <v>6699.7958999999964</v>
      </c>
      <c r="K980" s="27">
        <v>16.322600000000005</v>
      </c>
      <c r="L980" s="27">
        <f t="shared" si="111"/>
        <v>7.1199999999997488E-2</v>
      </c>
      <c r="M980" s="19">
        <f t="shared" si="106"/>
        <v>4.6984004697087345</v>
      </c>
      <c r="N980" s="28">
        <v>2.6897222219999999</v>
      </c>
      <c r="O980" s="19">
        <f>SUM(N$2:N980)</f>
        <v>1630.3695054730081</v>
      </c>
      <c r="P980" s="28">
        <v>10</v>
      </c>
    </row>
    <row r="981" spans="1:16">
      <c r="A981">
        <v>979</v>
      </c>
      <c r="B981">
        <f t="shared" si="107"/>
        <v>16.316666666666666</v>
      </c>
      <c r="C981">
        <f t="shared" si="108"/>
        <v>5037.067699999996</v>
      </c>
      <c r="D981" s="12">
        <v>5.2862999999999989</v>
      </c>
      <c r="E981" s="9">
        <f t="shared" si="109"/>
        <v>-0.8171999999999997</v>
      </c>
      <c r="F981">
        <f t="shared" si="105"/>
        <v>-3.6735672348524475</v>
      </c>
      <c r="G981" s="11">
        <v>0.98027799999999998</v>
      </c>
      <c r="H981" s="11">
        <f>SUM(G$2:G981)</f>
        <v>1560.230233664003</v>
      </c>
      <c r="I981" s="11">
        <v>0</v>
      </c>
      <c r="J981" s="19">
        <f t="shared" si="110"/>
        <v>6716.1896999999963</v>
      </c>
      <c r="K981" s="27">
        <v>16.393800000000002</v>
      </c>
      <c r="L981" s="27">
        <f t="shared" si="111"/>
        <v>7.1199999999997488E-2</v>
      </c>
      <c r="M981" s="19">
        <f t="shared" si="106"/>
        <v>4.7331940757556357</v>
      </c>
      <c r="N981" s="28">
        <v>2.6897222219999999</v>
      </c>
      <c r="O981" s="19">
        <f>SUM(N$2:N981)</f>
        <v>1633.0592276950081</v>
      </c>
      <c r="P981" s="28">
        <v>10</v>
      </c>
    </row>
    <row r="982" spans="1:16">
      <c r="A982">
        <v>980</v>
      </c>
      <c r="B982">
        <f t="shared" si="107"/>
        <v>16.333333333333332</v>
      </c>
      <c r="C982">
        <f t="shared" si="108"/>
        <v>5041.5367999999962</v>
      </c>
      <c r="D982" s="12">
        <v>4.4690999999999992</v>
      </c>
      <c r="E982" s="9">
        <f t="shared" si="109"/>
        <v>-0.52560000000000029</v>
      </c>
      <c r="F982">
        <f t="shared" si="105"/>
        <v>-1.819297283885658</v>
      </c>
      <c r="G982" s="11">
        <v>0.98027799999999998</v>
      </c>
      <c r="H982" s="11">
        <f>SUM(G$2:G982)</f>
        <v>1561.210511664003</v>
      </c>
      <c r="I982" s="11">
        <v>0</v>
      </c>
      <c r="J982" s="19">
        <f t="shared" si="110"/>
        <v>6732.6546999999964</v>
      </c>
      <c r="K982" s="27">
        <v>16.465</v>
      </c>
      <c r="L982" s="27">
        <f t="shared" si="111"/>
        <v>-7.1199999999997488E-2</v>
      </c>
      <c r="M982" s="19">
        <f t="shared" si="106"/>
        <v>2.4235514858771716</v>
      </c>
      <c r="N982" s="28">
        <v>0.98027799999999998</v>
      </c>
      <c r="O982" s="19">
        <f>SUM(N$2:N982)</f>
        <v>1634.0395056950081</v>
      </c>
      <c r="P982" s="28">
        <v>0</v>
      </c>
    </row>
    <row r="983" spans="1:16">
      <c r="A983">
        <v>981</v>
      </c>
      <c r="B983">
        <f t="shared" si="107"/>
        <v>16.350000000000001</v>
      </c>
      <c r="C983">
        <f t="shared" si="108"/>
        <v>5045.4802999999965</v>
      </c>
      <c r="D983" s="12">
        <v>3.9434999999999989</v>
      </c>
      <c r="E983" s="9">
        <f t="shared" si="109"/>
        <v>7.1199999999999708E-2</v>
      </c>
      <c r="F983">
        <f t="shared" si="105"/>
        <v>0.73953344534571686</v>
      </c>
      <c r="G983" s="11">
        <v>1.9691666670000001</v>
      </c>
      <c r="H983" s="11">
        <f>SUM(G$2:G983)</f>
        <v>1563.1796783310031</v>
      </c>
      <c r="I983" s="11">
        <v>3</v>
      </c>
      <c r="J983" s="19">
        <f t="shared" si="110"/>
        <v>6749.0484999999962</v>
      </c>
      <c r="K983" s="27">
        <v>16.393800000000002</v>
      </c>
      <c r="L983" s="27">
        <f t="shared" si="111"/>
        <v>0.21359999999999957</v>
      </c>
      <c r="M983" s="19">
        <f t="shared" si="106"/>
        <v>7.067671195755671</v>
      </c>
      <c r="N983" s="28">
        <v>3.4508333329999998</v>
      </c>
      <c r="O983" s="19">
        <f>SUM(N$2:N983)</f>
        <v>1637.4903390280081</v>
      </c>
      <c r="P983" s="28">
        <v>11</v>
      </c>
    </row>
    <row r="984" spans="1:16">
      <c r="A984">
        <v>982</v>
      </c>
      <c r="B984">
        <f t="shared" si="107"/>
        <v>16.366666666666667</v>
      </c>
      <c r="C984">
        <f t="shared" si="108"/>
        <v>5049.4949999999963</v>
      </c>
      <c r="D984" s="12">
        <v>4.0146999999999986</v>
      </c>
      <c r="E984" s="9">
        <f t="shared" si="109"/>
        <v>-2.5399999999999867E-2</v>
      </c>
      <c r="F984">
        <f t="shared" si="105"/>
        <v>0.36621030849773073</v>
      </c>
      <c r="G984" s="11">
        <v>0.98027799999999998</v>
      </c>
      <c r="H984" s="11">
        <f>SUM(G$2:G984)</f>
        <v>1564.1599563310031</v>
      </c>
      <c r="I984" s="11">
        <v>0</v>
      </c>
      <c r="J984" s="19">
        <f t="shared" si="110"/>
        <v>6765.6558999999961</v>
      </c>
      <c r="K984" s="27">
        <v>16.607400000000002</v>
      </c>
      <c r="L984" s="27">
        <f t="shared" si="111"/>
        <v>-0.14240000000000208</v>
      </c>
      <c r="M984" s="19">
        <f t="shared" si="106"/>
        <v>1.2913159635538392</v>
      </c>
      <c r="N984" s="28">
        <v>0.98027799999999998</v>
      </c>
      <c r="O984" s="19">
        <f>SUM(N$2:N984)</f>
        <v>1638.4706170280081</v>
      </c>
      <c r="P984" s="28">
        <v>0</v>
      </c>
    </row>
    <row r="985" spans="1:16">
      <c r="A985">
        <v>983</v>
      </c>
      <c r="B985">
        <f t="shared" si="107"/>
        <v>16.383333333333333</v>
      </c>
      <c r="C985">
        <f t="shared" si="108"/>
        <v>5053.4842999999964</v>
      </c>
      <c r="D985" s="12">
        <v>3.9892999999999987</v>
      </c>
      <c r="E985" s="9">
        <f t="shared" si="109"/>
        <v>-0.40180000000000016</v>
      </c>
      <c r="F985">
        <f t="shared" si="105"/>
        <v>-1.1380864162550295</v>
      </c>
      <c r="G985" s="11">
        <v>0.98027799999999998</v>
      </c>
      <c r="H985" s="11">
        <f>SUM(G$2:G985)</f>
        <v>1565.1402343310031</v>
      </c>
      <c r="I985" s="11">
        <v>0</v>
      </c>
      <c r="J985" s="19">
        <f t="shared" si="110"/>
        <v>6782.1208999999963</v>
      </c>
      <c r="K985" s="27">
        <v>16.465</v>
      </c>
      <c r="L985" s="27">
        <f t="shared" si="111"/>
        <v>-3.0349000000000004</v>
      </c>
      <c r="M985" s="19">
        <f t="shared" si="106"/>
        <v>-46.373769014122885</v>
      </c>
      <c r="N985" s="28">
        <v>0.98027799999999998</v>
      </c>
      <c r="O985" s="19">
        <f>SUM(N$2:N985)</f>
        <v>1639.4508950280081</v>
      </c>
      <c r="P985" s="28">
        <v>0</v>
      </c>
    </row>
    <row r="986" spans="1:16">
      <c r="A986">
        <v>984</v>
      </c>
      <c r="B986">
        <f t="shared" si="107"/>
        <v>16.399999999999999</v>
      </c>
      <c r="C986">
        <f t="shared" si="108"/>
        <v>5057.0717999999961</v>
      </c>
      <c r="D986" s="12">
        <v>3.5874999999999986</v>
      </c>
      <c r="E986" s="9">
        <f t="shared" si="109"/>
        <v>-8.3000000000000185E-2</v>
      </c>
      <c r="F986">
        <f t="shared" si="105"/>
        <v>0.11464721948133171</v>
      </c>
      <c r="G986" s="11">
        <v>0.98027799999999998</v>
      </c>
      <c r="H986" s="11">
        <f>SUM(G$2:G986)</f>
        <v>1566.1205123310031</v>
      </c>
      <c r="I986" s="11">
        <v>0</v>
      </c>
      <c r="J986" s="19">
        <f t="shared" si="110"/>
        <v>6795.5509999999958</v>
      </c>
      <c r="K986" s="27">
        <v>13.430099999999999</v>
      </c>
      <c r="L986" s="27">
        <f t="shared" si="111"/>
        <v>-2.6788999999999987</v>
      </c>
      <c r="M986" s="19">
        <f t="shared" si="106"/>
        <v>-33.505847228929248</v>
      </c>
      <c r="N986" s="28">
        <v>0.98027799999999998</v>
      </c>
      <c r="O986" s="19">
        <f>SUM(N$2:N986)</f>
        <v>1640.4311730280081</v>
      </c>
      <c r="P986" s="28">
        <v>0</v>
      </c>
    </row>
    <row r="987" spans="1:16">
      <c r="A987">
        <v>985</v>
      </c>
      <c r="B987">
        <f t="shared" si="107"/>
        <v>16.416666666666668</v>
      </c>
      <c r="C987">
        <f t="shared" si="108"/>
        <v>5060.5762999999961</v>
      </c>
      <c r="D987" s="12">
        <v>3.5044999999999984</v>
      </c>
      <c r="E987" s="9">
        <f t="shared" si="109"/>
        <v>-0.79179999999999939</v>
      </c>
      <c r="F987">
        <f t="shared" si="105"/>
        <v>-2.3730756442532335</v>
      </c>
      <c r="G987" s="11">
        <v>0.98027799999999998</v>
      </c>
      <c r="H987" s="11">
        <f>SUM(G$2:G987)</f>
        <v>1567.1007903310031</v>
      </c>
      <c r="I987" s="11">
        <v>0</v>
      </c>
      <c r="J987" s="19">
        <f t="shared" si="110"/>
        <v>6806.3021999999955</v>
      </c>
      <c r="K987" s="27">
        <v>10.751200000000001</v>
      </c>
      <c r="L987" s="27">
        <f t="shared" si="111"/>
        <v>-0.96119999999999983</v>
      </c>
      <c r="M987" s="19">
        <f t="shared" si="106"/>
        <v>-8.6260541317511308</v>
      </c>
      <c r="N987" s="28">
        <v>0.98027799999999998</v>
      </c>
      <c r="O987" s="19">
        <f>SUM(N$2:N987)</f>
        <v>1641.4114510280081</v>
      </c>
      <c r="P987" s="28">
        <v>0</v>
      </c>
    </row>
    <row r="988" spans="1:16">
      <c r="A988">
        <v>986</v>
      </c>
      <c r="B988">
        <f t="shared" si="107"/>
        <v>16.433333333333334</v>
      </c>
      <c r="C988">
        <f t="shared" si="108"/>
        <v>5063.2889999999961</v>
      </c>
      <c r="D988" s="12">
        <v>2.712699999999999</v>
      </c>
      <c r="E988" s="9">
        <f t="shared" si="109"/>
        <v>0.3001999999999998</v>
      </c>
      <c r="F988">
        <f t="shared" si="105"/>
        <v>1.1180057243041173</v>
      </c>
      <c r="G988" s="11">
        <v>1.9691666670000001</v>
      </c>
      <c r="H988" s="11">
        <f>SUM(G$2:G988)</f>
        <v>1569.0699569980031</v>
      </c>
      <c r="I988" s="11">
        <v>3</v>
      </c>
      <c r="J988" s="19">
        <f t="shared" si="110"/>
        <v>6816.0921999999955</v>
      </c>
      <c r="K988" s="27">
        <v>9.7900000000000009</v>
      </c>
      <c r="L988" s="27">
        <f t="shared" si="111"/>
        <v>-0.72090000000000209</v>
      </c>
      <c r="M988" s="19">
        <f t="shared" si="106"/>
        <v>-5.5794309891606693</v>
      </c>
      <c r="N988" s="28">
        <v>0.98027799999999998</v>
      </c>
      <c r="O988" s="19">
        <f>SUM(N$2:N988)</f>
        <v>1642.3917290280081</v>
      </c>
      <c r="P988" s="28">
        <v>0</v>
      </c>
    </row>
    <row r="989" spans="1:16">
      <c r="A989">
        <v>987</v>
      </c>
      <c r="B989">
        <f t="shared" si="107"/>
        <v>16.45</v>
      </c>
      <c r="C989">
        <f t="shared" si="108"/>
        <v>5066.3018999999958</v>
      </c>
      <c r="D989" s="12">
        <v>3.0128999999999988</v>
      </c>
      <c r="E989" s="9">
        <f t="shared" si="109"/>
        <v>-0.57140000000000013</v>
      </c>
      <c r="F989">
        <f t="shared" si="105"/>
        <v>-1.381365076665062</v>
      </c>
      <c r="G989" s="11">
        <v>0.98027799999999998</v>
      </c>
      <c r="H989" s="11">
        <f>SUM(G$2:G989)</f>
        <v>1570.0502349980031</v>
      </c>
      <c r="I989" s="11">
        <v>0</v>
      </c>
      <c r="J989" s="19">
        <f t="shared" si="110"/>
        <v>6825.1612999999952</v>
      </c>
      <c r="K989" s="27">
        <v>9.0690999999999988</v>
      </c>
      <c r="L989" s="27">
        <f t="shared" si="111"/>
        <v>-1.940199999999999</v>
      </c>
      <c r="M989" s="19">
        <f t="shared" si="106"/>
        <v>-16.276451822971108</v>
      </c>
      <c r="N989" s="28">
        <v>0.98027799999999998</v>
      </c>
      <c r="O989" s="19">
        <f>SUM(N$2:N989)</f>
        <v>1643.3720070280081</v>
      </c>
      <c r="P989" s="28">
        <v>0</v>
      </c>
    </row>
    <row r="990" spans="1:16">
      <c r="A990">
        <v>988</v>
      </c>
      <c r="B990">
        <f t="shared" si="107"/>
        <v>16.466666666666665</v>
      </c>
      <c r="C990">
        <f t="shared" si="108"/>
        <v>5068.7433999999957</v>
      </c>
      <c r="D990" s="12">
        <v>2.4414999999999987</v>
      </c>
      <c r="E990" s="9">
        <f t="shared" si="109"/>
        <v>-0.55780000000000007</v>
      </c>
      <c r="F990">
        <f t="shared" si="105"/>
        <v>-1.0906059443523966</v>
      </c>
      <c r="G990" s="11">
        <v>0.98027799999999998</v>
      </c>
      <c r="H990" s="11">
        <f>SUM(G$2:G990)</f>
        <v>1571.0305129980031</v>
      </c>
      <c r="I990" s="11">
        <v>0</v>
      </c>
      <c r="J990" s="19">
        <f t="shared" si="110"/>
        <v>6832.2901999999949</v>
      </c>
      <c r="K990" s="27">
        <v>7.1288999999999998</v>
      </c>
      <c r="L990" s="27">
        <f t="shared" si="111"/>
        <v>-0.71199999999999974</v>
      </c>
      <c r="M990" s="19">
        <f t="shared" si="106"/>
        <v>-4.1319731569077156</v>
      </c>
      <c r="N990" s="28">
        <v>0.98027799999999998</v>
      </c>
      <c r="O990" s="19">
        <f>SUM(N$2:N990)</f>
        <v>1644.3522850280081</v>
      </c>
      <c r="P990" s="28">
        <v>0</v>
      </c>
    </row>
    <row r="991" spans="1:16">
      <c r="A991">
        <v>989</v>
      </c>
      <c r="B991">
        <f t="shared" si="107"/>
        <v>16.483333333333334</v>
      </c>
      <c r="C991">
        <f t="shared" si="108"/>
        <v>5070.6270999999961</v>
      </c>
      <c r="D991" s="12">
        <v>1.8836999999999986</v>
      </c>
      <c r="E991" s="9">
        <f t="shared" si="109"/>
        <v>0.83940000000000015</v>
      </c>
      <c r="F991">
        <f t="shared" si="105"/>
        <v>1.7875302662220069</v>
      </c>
      <c r="G991" s="11">
        <v>1.9691666670000001</v>
      </c>
      <c r="H991" s="11">
        <f>SUM(G$2:G991)</f>
        <v>1572.9996796650032</v>
      </c>
      <c r="I991" s="11">
        <v>3</v>
      </c>
      <c r="J991" s="19">
        <f t="shared" si="110"/>
        <v>6838.7070999999951</v>
      </c>
      <c r="K991" s="27">
        <v>6.4169</v>
      </c>
      <c r="L991" s="27">
        <f t="shared" si="111"/>
        <v>-1.8067000000000002</v>
      </c>
      <c r="M991" s="19">
        <f t="shared" si="106"/>
        <v>-10.770669334724385</v>
      </c>
      <c r="N991" s="28">
        <v>0.98027799999999998</v>
      </c>
      <c r="O991" s="19">
        <f>SUM(N$2:N991)</f>
        <v>1645.3325630280081</v>
      </c>
      <c r="P991" s="28">
        <v>0</v>
      </c>
    </row>
    <row r="992" spans="1:16">
      <c r="A992">
        <v>990</v>
      </c>
      <c r="B992">
        <f t="shared" si="107"/>
        <v>16.5</v>
      </c>
      <c r="C992">
        <f t="shared" si="108"/>
        <v>5073.3501999999962</v>
      </c>
      <c r="D992" s="12">
        <v>2.7230999999999987</v>
      </c>
      <c r="E992" s="9">
        <f t="shared" si="109"/>
        <v>-0.57140000000000057</v>
      </c>
      <c r="F992">
        <f t="shared" si="105"/>
        <v>-1.251072396918651</v>
      </c>
      <c r="G992" s="11">
        <v>0.98027799999999998</v>
      </c>
      <c r="H992" s="11">
        <f>SUM(G$2:G992)</f>
        <v>1573.9799576650032</v>
      </c>
      <c r="I992" s="11">
        <v>0</v>
      </c>
      <c r="J992" s="19">
        <f t="shared" si="110"/>
        <v>6843.3172999999952</v>
      </c>
      <c r="K992" s="27">
        <v>4.6101999999999999</v>
      </c>
      <c r="L992" s="27">
        <f t="shared" si="111"/>
        <v>-1.6820999999999997</v>
      </c>
      <c r="M992" s="19">
        <f t="shared" si="106"/>
        <v>-7.2055854565977899</v>
      </c>
      <c r="N992" s="28">
        <v>0.98027799999999998</v>
      </c>
      <c r="O992" s="19">
        <f>SUM(N$2:N992)</f>
        <v>1646.3128410280081</v>
      </c>
      <c r="P992" s="28">
        <v>0</v>
      </c>
    </row>
    <row r="993" spans="1:16">
      <c r="A993">
        <v>991</v>
      </c>
      <c r="B993">
        <f t="shared" si="107"/>
        <v>16.516666666666666</v>
      </c>
      <c r="C993">
        <f t="shared" si="108"/>
        <v>5075.5018999999966</v>
      </c>
      <c r="D993" s="12">
        <v>2.1516999999999982</v>
      </c>
      <c r="E993" s="9">
        <f t="shared" si="109"/>
        <v>0.16960000000000042</v>
      </c>
      <c r="F993">
        <f t="shared" si="105"/>
        <v>0.60219485214155577</v>
      </c>
      <c r="G993" s="11">
        <v>1.9691666670000001</v>
      </c>
      <c r="H993" s="11">
        <f>SUM(G$2:G993)</f>
        <v>1575.9491243320033</v>
      </c>
      <c r="I993" s="11">
        <v>3</v>
      </c>
      <c r="J993" s="19">
        <f t="shared" si="110"/>
        <v>6846.2453999999952</v>
      </c>
      <c r="K993" s="27">
        <v>2.9281000000000001</v>
      </c>
      <c r="L993" s="27">
        <f t="shared" si="111"/>
        <v>2.5097999999999998</v>
      </c>
      <c r="M993" s="19">
        <f t="shared" si="106"/>
        <v>7.6787486174788757</v>
      </c>
      <c r="N993" s="28">
        <v>3.4580555560000001</v>
      </c>
      <c r="O993" s="19">
        <f>SUM(N$2:N993)</f>
        <v>1649.7708965840081</v>
      </c>
      <c r="P993" s="28">
        <v>5</v>
      </c>
    </row>
    <row r="994" spans="1:16">
      <c r="A994">
        <v>992</v>
      </c>
      <c r="B994">
        <f t="shared" si="107"/>
        <v>16.533333333333335</v>
      </c>
      <c r="C994">
        <f t="shared" si="108"/>
        <v>5077.8231999999962</v>
      </c>
      <c r="D994" s="12">
        <v>2.3212999999999986</v>
      </c>
      <c r="E994" s="9">
        <f t="shared" si="109"/>
        <v>-1.0140000000000002</v>
      </c>
      <c r="F994">
        <f t="shared" si="105"/>
        <v>-2.0967105601464788</v>
      </c>
      <c r="G994" s="11">
        <v>0.98027799999999998</v>
      </c>
      <c r="H994" s="11">
        <f>SUM(G$2:G994)</f>
        <v>1576.9294023320033</v>
      </c>
      <c r="I994" s="11">
        <v>0</v>
      </c>
      <c r="J994" s="19">
        <f t="shared" si="110"/>
        <v>6851.6832999999951</v>
      </c>
      <c r="K994" s="27">
        <v>5.4379</v>
      </c>
      <c r="L994" s="27">
        <f t="shared" si="111"/>
        <v>1.5842000000000001</v>
      </c>
      <c r="M994" s="19">
        <f t="shared" si="106"/>
        <v>9.2837160898264379</v>
      </c>
      <c r="N994" s="28">
        <v>4.1236111109999998</v>
      </c>
      <c r="O994" s="19">
        <f>SUM(N$2:N994)</f>
        <v>1653.8945076950081</v>
      </c>
      <c r="P994" s="28">
        <v>6</v>
      </c>
    </row>
    <row r="995" spans="1:16">
      <c r="A995">
        <v>993</v>
      </c>
      <c r="B995">
        <f t="shared" si="107"/>
        <v>16.55</v>
      </c>
      <c r="C995">
        <f t="shared" si="108"/>
        <v>5079.1304999999966</v>
      </c>
      <c r="D995" s="12">
        <v>1.3072999999999984</v>
      </c>
      <c r="E995" s="9">
        <f t="shared" si="109"/>
        <v>0.77140000000000031</v>
      </c>
      <c r="F995">
        <f t="shared" si="105"/>
        <v>1.149840341727085</v>
      </c>
      <c r="G995" s="11">
        <v>1.9691666670000001</v>
      </c>
      <c r="H995" s="11">
        <f>SUM(G$2:G995)</f>
        <v>1578.8985689990034</v>
      </c>
      <c r="I995" s="11">
        <v>3</v>
      </c>
      <c r="J995" s="19">
        <f t="shared" si="110"/>
        <v>6858.7053999999953</v>
      </c>
      <c r="K995" s="27">
        <v>7.0221</v>
      </c>
      <c r="L995" s="27">
        <f t="shared" si="111"/>
        <v>0.10679999999999978</v>
      </c>
      <c r="M995" s="19">
        <f t="shared" si="106"/>
        <v>1.6750746910479779</v>
      </c>
      <c r="N995" s="28">
        <v>1.9691666670000001</v>
      </c>
      <c r="O995" s="19">
        <f>SUM(N$2:N995)</f>
        <v>1655.8636743620082</v>
      </c>
      <c r="P995" s="28">
        <v>3</v>
      </c>
    </row>
    <row r="996" spans="1:16">
      <c r="A996">
        <v>994</v>
      </c>
      <c r="B996">
        <f t="shared" si="107"/>
        <v>16.566666666666666</v>
      </c>
      <c r="C996">
        <f t="shared" si="108"/>
        <v>5081.2091999999966</v>
      </c>
      <c r="D996" s="12">
        <v>2.0786999999999987</v>
      </c>
      <c r="E996" s="9">
        <f t="shared" si="109"/>
        <v>0.19449999999999967</v>
      </c>
      <c r="F996">
        <f t="shared" si="105"/>
        <v>0.63310480854777729</v>
      </c>
      <c r="G996" s="11">
        <v>1.9691666670000001</v>
      </c>
      <c r="H996" s="11">
        <f>SUM(G$2:G996)</f>
        <v>1580.8677356660035</v>
      </c>
      <c r="I996" s="11">
        <v>3</v>
      </c>
      <c r="J996" s="19">
        <f t="shared" si="110"/>
        <v>6865.834299999995</v>
      </c>
      <c r="K996" s="27">
        <v>7.1288999999999998</v>
      </c>
      <c r="L996" s="27">
        <f t="shared" si="111"/>
        <v>1.7799999999999372E-2</v>
      </c>
      <c r="M996" s="19">
        <f t="shared" si="106"/>
        <v>1.0706980630922782</v>
      </c>
      <c r="N996" s="28">
        <v>1.9691666670000001</v>
      </c>
      <c r="O996" s="19">
        <f>SUM(N$2:N996)</f>
        <v>1657.8328410290083</v>
      </c>
      <c r="P996" s="28">
        <v>3</v>
      </c>
    </row>
    <row r="997" spans="1:16">
      <c r="A997">
        <v>995</v>
      </c>
      <c r="B997">
        <f t="shared" si="107"/>
        <v>16.583333333333332</v>
      </c>
      <c r="C997">
        <f t="shared" si="108"/>
        <v>5083.4823999999962</v>
      </c>
      <c r="D997" s="12">
        <v>2.2731999999999983</v>
      </c>
      <c r="E997" s="9">
        <f t="shared" si="109"/>
        <v>0.2735000000000003</v>
      </c>
      <c r="F997">
        <f t="shared" si="105"/>
        <v>0.87316536339930417</v>
      </c>
      <c r="G997" s="11">
        <v>1.9691666670000001</v>
      </c>
      <c r="H997" s="11">
        <f>SUM(G$2:G997)</f>
        <v>1582.8369023330035</v>
      </c>
      <c r="I997" s="11">
        <v>3</v>
      </c>
      <c r="J997" s="19">
        <f t="shared" si="110"/>
        <v>6872.9809999999952</v>
      </c>
      <c r="K997" s="27">
        <v>7.1466999999999992</v>
      </c>
      <c r="L997" s="27">
        <f t="shared" si="111"/>
        <v>9.7900000000001874E-2</v>
      </c>
      <c r="M997" s="19">
        <f t="shared" si="106"/>
        <v>1.6465991797330137</v>
      </c>
      <c r="N997" s="28">
        <v>1.9691666670000001</v>
      </c>
      <c r="O997" s="19">
        <f>SUM(N$2:N997)</f>
        <v>1659.8020076960083</v>
      </c>
      <c r="P997" s="28">
        <v>3</v>
      </c>
    </row>
    <row r="998" spans="1:16">
      <c r="A998">
        <v>996</v>
      </c>
      <c r="B998">
        <f t="shared" si="107"/>
        <v>16.600000000000001</v>
      </c>
      <c r="C998">
        <f t="shared" si="108"/>
        <v>5086.0290999999961</v>
      </c>
      <c r="D998" s="12">
        <v>2.5466999999999986</v>
      </c>
      <c r="E998" s="9">
        <f t="shared" si="109"/>
        <v>0.46799999999999997</v>
      </c>
      <c r="F998">
        <f t="shared" si="105"/>
        <v>1.4756143548918141</v>
      </c>
      <c r="G998" s="11">
        <v>1.9691666670000001</v>
      </c>
      <c r="H998" s="11">
        <f>SUM(G$2:G998)</f>
        <v>1584.8060690000036</v>
      </c>
      <c r="I998" s="11">
        <v>3</v>
      </c>
      <c r="J998" s="19">
        <f t="shared" si="110"/>
        <v>6880.2255999999952</v>
      </c>
      <c r="K998" s="27">
        <v>7.244600000000001</v>
      </c>
      <c r="L998" s="27">
        <f t="shared" si="111"/>
        <v>-0.51620000000000132</v>
      </c>
      <c r="M998" s="19">
        <f t="shared" si="106"/>
        <v>-2.7753939138878052</v>
      </c>
      <c r="N998" s="28">
        <v>0.98027799999999998</v>
      </c>
      <c r="O998" s="19">
        <f>SUM(N$2:N998)</f>
        <v>1660.7822856960083</v>
      </c>
      <c r="P998" s="28">
        <v>0</v>
      </c>
    </row>
    <row r="999" spans="1:16">
      <c r="A999">
        <v>997</v>
      </c>
      <c r="B999">
        <f t="shared" si="107"/>
        <v>16.616666666666667</v>
      </c>
      <c r="C999">
        <f t="shared" si="108"/>
        <v>5089.0437999999958</v>
      </c>
      <c r="D999" s="12">
        <v>3.0146999999999986</v>
      </c>
      <c r="E999" s="9">
        <f t="shared" si="109"/>
        <v>-0.59310000000000018</v>
      </c>
      <c r="F999">
        <f t="shared" si="105"/>
        <v>-1.4475910977009185</v>
      </c>
      <c r="G999" s="11">
        <v>0.98027799999999998</v>
      </c>
      <c r="H999" s="11">
        <f>SUM(G$2:G999)</f>
        <v>1585.7863470000036</v>
      </c>
      <c r="I999" s="11">
        <v>0</v>
      </c>
      <c r="J999" s="19">
        <f t="shared" si="110"/>
        <v>6886.9539999999952</v>
      </c>
      <c r="K999" s="27">
        <v>6.7283999999999997</v>
      </c>
      <c r="L999" s="27">
        <f t="shared" si="111"/>
        <v>-9.1499999999999915E-2</v>
      </c>
      <c r="M999" s="19">
        <f t="shared" si="106"/>
        <v>0.25904763979028511</v>
      </c>
      <c r="N999" s="28">
        <v>0.98027799999999998</v>
      </c>
      <c r="O999" s="19">
        <f>SUM(N$2:N999)</f>
        <v>1661.7625636960083</v>
      </c>
      <c r="P999" s="28">
        <v>0</v>
      </c>
    </row>
    <row r="1000" spans="1:16">
      <c r="A1000">
        <v>998</v>
      </c>
      <c r="B1000">
        <f t="shared" si="107"/>
        <v>16.633333333333333</v>
      </c>
      <c r="C1000">
        <f t="shared" si="108"/>
        <v>5091.4653999999955</v>
      </c>
      <c r="D1000" s="12">
        <v>2.4215999999999984</v>
      </c>
      <c r="E1000" s="9">
        <f t="shared" si="109"/>
        <v>-0.12460000000000004</v>
      </c>
      <c r="F1000">
        <f t="shared" si="105"/>
        <v>-3.2822877579529369E-2</v>
      </c>
      <c r="G1000" s="11">
        <v>0.98027799999999998</v>
      </c>
      <c r="H1000" s="11">
        <f>SUM(G$2:G1000)</f>
        <v>1586.7666250000036</v>
      </c>
      <c r="I1000" s="11">
        <v>0</v>
      </c>
      <c r="J1000" s="19">
        <f t="shared" si="110"/>
        <v>6893.5908999999956</v>
      </c>
      <c r="K1000" s="27">
        <v>6.6368999999999998</v>
      </c>
      <c r="L1000" s="27">
        <f t="shared" si="111"/>
        <v>-0.77109999999999967</v>
      </c>
      <c r="M1000" s="19">
        <f t="shared" si="106"/>
        <v>-4.2584377093994394</v>
      </c>
      <c r="N1000" s="28">
        <v>0.98027799999999998</v>
      </c>
      <c r="O1000" s="19">
        <f>SUM(N$2:N1000)</f>
        <v>1662.7428416960083</v>
      </c>
      <c r="P1000" s="28">
        <v>0</v>
      </c>
    </row>
    <row r="1001" spans="1:16">
      <c r="A1001">
        <v>999</v>
      </c>
      <c r="B1001">
        <f t="shared" si="107"/>
        <v>16.649999999999999</v>
      </c>
      <c r="C1001">
        <f t="shared" si="108"/>
        <v>5093.7623999999951</v>
      </c>
      <c r="D1001" s="12">
        <v>2.2969999999999984</v>
      </c>
      <c r="E1001" s="9">
        <f t="shared" si="109"/>
        <v>0.25729999999999986</v>
      </c>
      <c r="F1001">
        <f t="shared" si="105"/>
        <v>0.84525306450923499</v>
      </c>
      <c r="G1001" s="11">
        <v>1.9691666670000001</v>
      </c>
      <c r="H1001" s="11">
        <f>SUM(G$2:G1001)</f>
        <v>1588.7357916670037</v>
      </c>
      <c r="I1001" s="11">
        <v>3</v>
      </c>
      <c r="J1001" s="19">
        <f t="shared" si="110"/>
        <v>6899.4566999999952</v>
      </c>
      <c r="K1001" s="27">
        <v>5.8658000000000001</v>
      </c>
      <c r="L1001" s="27">
        <f t="shared" si="111"/>
        <v>-0.87289999999999957</v>
      </c>
      <c r="M1001" s="19">
        <f t="shared" si="106"/>
        <v>-4.3857725167860684</v>
      </c>
      <c r="N1001" s="28">
        <v>0.98027799999999998</v>
      </c>
      <c r="O1001" s="19">
        <f>SUM(N$2:N1001)</f>
        <v>1663.7231196960083</v>
      </c>
      <c r="P1001" s="28">
        <v>0</v>
      </c>
    </row>
    <row r="1002" spans="1:16">
      <c r="A1002">
        <v>1000</v>
      </c>
      <c r="B1002">
        <f t="shared" si="107"/>
        <v>16.666666666666668</v>
      </c>
      <c r="C1002">
        <f t="shared" si="108"/>
        <v>5096.3166999999949</v>
      </c>
      <c r="D1002" s="12">
        <v>2.5542999999999982</v>
      </c>
      <c r="E1002" s="9">
        <f t="shared" si="109"/>
        <v>0.8884000000000003</v>
      </c>
      <c r="F1002">
        <f t="shared" si="105"/>
        <v>2.5539049417140123</v>
      </c>
      <c r="G1002" s="11">
        <v>1.9691666670000001</v>
      </c>
      <c r="H1002" s="11">
        <f>SUM(G$2:G1002)</f>
        <v>1590.7049583340038</v>
      </c>
      <c r="I1002" s="11">
        <v>3</v>
      </c>
      <c r="J1002" s="19">
        <f t="shared" si="110"/>
        <v>6904.4495999999954</v>
      </c>
      <c r="K1002" s="27">
        <v>4.9929000000000006</v>
      </c>
      <c r="L1002" s="27">
        <f t="shared" si="111"/>
        <v>0.9084999999999992</v>
      </c>
      <c r="M1002" s="19">
        <f t="shared" si="106"/>
        <v>5.1395722137079094</v>
      </c>
      <c r="N1002" s="28">
        <v>2.7366666670000002</v>
      </c>
      <c r="O1002" s="19">
        <f>SUM(N$2:N1002)</f>
        <v>1666.4597863630083</v>
      </c>
      <c r="P1002" s="28">
        <v>4</v>
      </c>
    </row>
    <row r="1003" spans="1:16">
      <c r="A1003">
        <v>1001</v>
      </c>
      <c r="B1003">
        <f t="shared" si="107"/>
        <v>16.683333333333334</v>
      </c>
      <c r="C1003">
        <f t="shared" si="108"/>
        <v>5099.7593999999945</v>
      </c>
      <c r="D1003" s="12">
        <v>3.4426999999999985</v>
      </c>
      <c r="E1003" s="9">
        <f t="shared" si="109"/>
        <v>-0.8418000000000001</v>
      </c>
      <c r="F1003">
        <f t="shared" si="105"/>
        <v>-2.5041430001836575</v>
      </c>
      <c r="G1003" s="11">
        <v>0.98027799999999998</v>
      </c>
      <c r="H1003" s="11">
        <f>SUM(G$2:G1003)</f>
        <v>1591.6852363340038</v>
      </c>
      <c r="I1003" s="11">
        <v>0</v>
      </c>
      <c r="J1003" s="19">
        <f t="shared" si="110"/>
        <v>6910.3509999999951</v>
      </c>
      <c r="K1003" s="27">
        <v>5.9013999999999998</v>
      </c>
      <c r="L1003" s="27">
        <f t="shared" si="111"/>
        <v>0.74509999999999987</v>
      </c>
      <c r="M1003" s="19">
        <f t="shared" si="106"/>
        <v>5.1371828550505407</v>
      </c>
      <c r="N1003" s="28">
        <v>2.7366666670000002</v>
      </c>
      <c r="O1003" s="19">
        <f>SUM(N$2:N1003)</f>
        <v>1669.1964530300083</v>
      </c>
      <c r="P1003" s="28">
        <v>4</v>
      </c>
    </row>
    <row r="1004" spans="1:16">
      <c r="A1004">
        <v>1002</v>
      </c>
      <c r="B1004">
        <f t="shared" si="107"/>
        <v>16.7</v>
      </c>
      <c r="C1004">
        <f t="shared" si="108"/>
        <v>5102.3602999999948</v>
      </c>
      <c r="D1004" s="12">
        <v>2.6008999999999984</v>
      </c>
      <c r="E1004" s="9">
        <f t="shared" si="109"/>
        <v>-0.9198000000000004</v>
      </c>
      <c r="F1004">
        <f t="shared" si="105"/>
        <v>-2.1020774801558981</v>
      </c>
      <c r="G1004" s="11">
        <v>0.98027799999999998</v>
      </c>
      <c r="H1004" s="11">
        <f>SUM(G$2:G1004)</f>
        <v>1592.6655143340038</v>
      </c>
      <c r="I1004" s="11">
        <v>0</v>
      </c>
      <c r="J1004" s="19">
        <f t="shared" si="110"/>
        <v>6916.9974999999949</v>
      </c>
      <c r="K1004" s="27">
        <v>6.6464999999999996</v>
      </c>
      <c r="L1004" s="27">
        <f t="shared" si="111"/>
        <v>-0.58169999999999966</v>
      </c>
      <c r="M1004" s="19">
        <f t="shared" si="106"/>
        <v>-3.0053816003536742</v>
      </c>
      <c r="N1004" s="28">
        <v>0.98027799999999998</v>
      </c>
      <c r="O1004" s="19">
        <f>SUM(N$2:N1004)</f>
        <v>1670.1767310300083</v>
      </c>
      <c r="P1004" s="28">
        <v>0</v>
      </c>
    </row>
    <row r="1005" spans="1:16">
      <c r="A1005">
        <v>1003</v>
      </c>
      <c r="B1005">
        <f t="shared" si="107"/>
        <v>16.716666666666665</v>
      </c>
      <c r="C1005">
        <f t="shared" si="108"/>
        <v>5104.0413999999946</v>
      </c>
      <c r="D1005" s="12">
        <v>1.681099999999998</v>
      </c>
      <c r="E1005" s="9">
        <f t="shared" si="109"/>
        <v>1.3022000000000005</v>
      </c>
      <c r="F1005">
        <f t="shared" si="105"/>
        <v>2.3724213987554674</v>
      </c>
      <c r="G1005" s="11">
        <v>1.9691666670000001</v>
      </c>
      <c r="H1005" s="11">
        <f>SUM(G$2:G1005)</f>
        <v>1594.6346810010039</v>
      </c>
      <c r="I1005" s="11">
        <v>3</v>
      </c>
      <c r="J1005" s="19">
        <f t="shared" si="110"/>
        <v>6923.062299999995</v>
      </c>
      <c r="K1005" s="27">
        <v>6.0648</v>
      </c>
      <c r="L1005" s="27">
        <f t="shared" si="111"/>
        <v>0.70629999999999971</v>
      </c>
      <c r="M1005" s="19">
        <f t="shared" si="106"/>
        <v>5.0493997069380141</v>
      </c>
      <c r="N1005" s="28">
        <v>2.7366666670000002</v>
      </c>
      <c r="O1005" s="19">
        <f>SUM(N$2:N1005)</f>
        <v>1672.9133976970083</v>
      </c>
      <c r="P1005" s="28">
        <v>4</v>
      </c>
    </row>
    <row r="1006" spans="1:16">
      <c r="A1006">
        <v>1004</v>
      </c>
      <c r="B1006">
        <f t="shared" si="107"/>
        <v>16.733333333333334</v>
      </c>
      <c r="C1006">
        <f t="shared" si="108"/>
        <v>5107.0246999999945</v>
      </c>
      <c r="D1006" s="12">
        <v>2.9832999999999985</v>
      </c>
      <c r="E1006" s="9">
        <f t="shared" si="109"/>
        <v>-0.96689999999999987</v>
      </c>
      <c r="F1006">
        <f t="shared" si="105"/>
        <v>-2.5479850020930068</v>
      </c>
      <c r="G1006" s="11">
        <v>0.98027799999999998</v>
      </c>
      <c r="H1006" s="11">
        <f>SUM(G$2:G1006)</f>
        <v>1595.6149590010039</v>
      </c>
      <c r="I1006" s="11">
        <v>0</v>
      </c>
      <c r="J1006" s="19">
        <f t="shared" si="110"/>
        <v>6929.833399999995</v>
      </c>
      <c r="K1006" s="27">
        <v>6.7710999999999997</v>
      </c>
      <c r="L1006" s="27">
        <f t="shared" si="111"/>
        <v>-1.0145999999999997</v>
      </c>
      <c r="M1006" s="19">
        <f t="shared" si="106"/>
        <v>-5.988019464301451</v>
      </c>
      <c r="N1006" s="28">
        <v>0.98027799999999998</v>
      </c>
      <c r="O1006" s="19">
        <f>SUM(N$2:N1006)</f>
        <v>1673.8936756970083</v>
      </c>
      <c r="P1006" s="28">
        <v>0</v>
      </c>
    </row>
    <row r="1007" spans="1:16">
      <c r="A1007">
        <v>1005</v>
      </c>
      <c r="B1007">
        <f t="shared" si="107"/>
        <v>16.75</v>
      </c>
      <c r="C1007">
        <f t="shared" si="108"/>
        <v>5109.0410999999949</v>
      </c>
      <c r="D1007" s="12">
        <v>2.0163999999999986</v>
      </c>
      <c r="E1007" s="9">
        <f t="shared" si="109"/>
        <v>0.27300000000000013</v>
      </c>
      <c r="F1007">
        <f t="shared" si="105"/>
        <v>0.77207626047932842</v>
      </c>
      <c r="G1007" s="11">
        <v>1.9691666670000001</v>
      </c>
      <c r="H1007" s="11">
        <f>SUM(G$2:G1007)</f>
        <v>1597.5841256680039</v>
      </c>
      <c r="I1007" s="11">
        <v>3</v>
      </c>
      <c r="J1007" s="19">
        <f t="shared" si="110"/>
        <v>6935.5898999999954</v>
      </c>
      <c r="K1007" s="27">
        <v>5.7565</v>
      </c>
      <c r="L1007" s="27">
        <f t="shared" si="111"/>
        <v>-0.22959999999999958</v>
      </c>
      <c r="M1007" s="19">
        <f t="shared" si="106"/>
        <v>-0.60418128788771397</v>
      </c>
      <c r="N1007" s="28">
        <v>0.98027799999999998</v>
      </c>
      <c r="O1007" s="19">
        <f>SUM(N$2:N1007)</f>
        <v>1674.8739536970083</v>
      </c>
      <c r="P1007" s="28">
        <v>0</v>
      </c>
    </row>
    <row r="1008" spans="1:16">
      <c r="A1008">
        <v>1006</v>
      </c>
      <c r="B1008">
        <f t="shared" si="107"/>
        <v>16.766666666666666</v>
      </c>
      <c r="C1008">
        <f t="shared" si="108"/>
        <v>5111.3304999999946</v>
      </c>
      <c r="D1008" s="12">
        <v>2.2893999999999988</v>
      </c>
      <c r="E1008" s="9">
        <f t="shared" si="109"/>
        <v>-0.2421000000000002</v>
      </c>
      <c r="F1008">
        <f t="shared" si="105"/>
        <v>-0.30092008429633299</v>
      </c>
      <c r="G1008" s="11">
        <v>0.98027799999999998</v>
      </c>
      <c r="H1008" s="11">
        <f>SUM(G$2:G1008)</f>
        <v>1598.5644036680039</v>
      </c>
      <c r="I1008" s="11">
        <v>0</v>
      </c>
      <c r="J1008" s="19">
        <f t="shared" si="110"/>
        <v>6941.1167999999952</v>
      </c>
      <c r="K1008" s="27">
        <v>5.5269000000000004</v>
      </c>
      <c r="L1008" s="27">
        <f t="shared" si="111"/>
        <v>1.4417999999999997</v>
      </c>
      <c r="M1008" s="19">
        <f t="shared" si="106"/>
        <v>8.6510907278366798</v>
      </c>
      <c r="N1008" s="28">
        <v>3.4580555560000001</v>
      </c>
      <c r="O1008" s="19">
        <f>SUM(N$2:N1008)</f>
        <v>1678.3320092530084</v>
      </c>
      <c r="P1008" s="28">
        <v>5</v>
      </c>
    </row>
    <row r="1009" spans="1:16">
      <c r="A1009">
        <v>1007</v>
      </c>
      <c r="B1009">
        <f t="shared" si="107"/>
        <v>16.783333333333335</v>
      </c>
      <c r="C1009">
        <f t="shared" si="108"/>
        <v>5113.3777999999947</v>
      </c>
      <c r="D1009" s="12">
        <v>2.0472999999999986</v>
      </c>
      <c r="E1009" s="9">
        <f t="shared" si="109"/>
        <v>0.40620000000000012</v>
      </c>
      <c r="F1009">
        <f t="shared" si="105"/>
        <v>1.0567794343595103</v>
      </c>
      <c r="G1009" s="11">
        <v>1.9691666670000001</v>
      </c>
      <c r="H1009" s="11">
        <f>SUM(G$2:G1009)</f>
        <v>1600.533570335004</v>
      </c>
      <c r="I1009" s="11">
        <v>3</v>
      </c>
      <c r="J1009" s="19">
        <f t="shared" si="110"/>
        <v>6948.0854999999956</v>
      </c>
      <c r="K1009" s="27">
        <v>6.9687000000000001</v>
      </c>
      <c r="L1009" s="27">
        <f t="shared" si="111"/>
        <v>-8.8999999999999524E-2</v>
      </c>
      <c r="M1009" s="19">
        <f t="shared" si="106"/>
        <v>0.2956272500171237</v>
      </c>
      <c r="N1009" s="28">
        <v>0.98027799999999998</v>
      </c>
      <c r="O1009" s="19">
        <f>SUM(N$2:N1009)</f>
        <v>1679.3122872530084</v>
      </c>
      <c r="P1009" s="28">
        <v>0</v>
      </c>
    </row>
    <row r="1010" spans="1:16">
      <c r="A1010">
        <v>1008</v>
      </c>
      <c r="B1010">
        <f t="shared" si="107"/>
        <v>16.8</v>
      </c>
      <c r="C1010">
        <f t="shared" si="108"/>
        <v>5115.8312999999944</v>
      </c>
      <c r="D1010" s="12">
        <v>2.4534999999999987</v>
      </c>
      <c r="E1010" s="9">
        <f t="shared" si="109"/>
        <v>0.11699999999999999</v>
      </c>
      <c r="F1010">
        <f t="shared" si="105"/>
        <v>0.5597433689005018</v>
      </c>
      <c r="G1010" s="11">
        <v>1.9691666670000001</v>
      </c>
      <c r="H1010" s="11">
        <f>SUM(G$2:G1010)</f>
        <v>1602.5027370020041</v>
      </c>
      <c r="I1010" s="11">
        <v>3</v>
      </c>
      <c r="J1010" s="19">
        <f t="shared" si="110"/>
        <v>6954.965199999996</v>
      </c>
      <c r="K1010" s="27">
        <v>6.8797000000000006</v>
      </c>
      <c r="L1010" s="27">
        <f t="shared" si="111"/>
        <v>4.4499999999999318E-2</v>
      </c>
      <c r="M1010" s="19">
        <f t="shared" si="106"/>
        <v>1.2066386834236089</v>
      </c>
      <c r="N1010" s="28">
        <v>1.9691666670000001</v>
      </c>
      <c r="O1010" s="19">
        <f>SUM(N$2:N1010)</f>
        <v>1681.2814539200085</v>
      </c>
      <c r="P1010" s="28">
        <v>3</v>
      </c>
    </row>
    <row r="1011" spans="1:16">
      <c r="A1011">
        <v>1009</v>
      </c>
      <c r="B1011">
        <f t="shared" si="107"/>
        <v>16.816666666666666</v>
      </c>
      <c r="C1011">
        <f t="shared" si="108"/>
        <v>5118.4017999999942</v>
      </c>
      <c r="D1011" s="12">
        <v>2.5704999999999987</v>
      </c>
      <c r="E1011" s="9">
        <f t="shared" si="109"/>
        <v>-0.44420000000000037</v>
      </c>
      <c r="F1011">
        <f t="shared" si="105"/>
        <v>-0.85521841828096212</v>
      </c>
      <c r="G1011" s="11">
        <v>0.98027799999999998</v>
      </c>
      <c r="H1011" s="11">
        <f>SUM(G$2:G1011)</f>
        <v>1603.4830150020041</v>
      </c>
      <c r="I1011" s="11">
        <v>0</v>
      </c>
      <c r="J1011" s="19">
        <f t="shared" si="110"/>
        <v>6961.8893999999964</v>
      </c>
      <c r="K1011" s="27">
        <v>6.9241999999999999</v>
      </c>
      <c r="L1011" s="27">
        <f t="shared" si="111"/>
        <v>0</v>
      </c>
      <c r="M1011" s="19">
        <f t="shared" si="106"/>
        <v>0.90815041069770941</v>
      </c>
      <c r="N1011" s="28">
        <v>1.9691666670000001</v>
      </c>
      <c r="O1011" s="19">
        <f>SUM(N$2:N1011)</f>
        <v>1683.2506205870086</v>
      </c>
      <c r="P1011" s="28">
        <v>3</v>
      </c>
    </row>
    <row r="1012" spans="1:16">
      <c r="A1012">
        <v>1010</v>
      </c>
      <c r="B1012">
        <f t="shared" si="107"/>
        <v>16.833333333333332</v>
      </c>
      <c r="C1012">
        <f t="shared" si="108"/>
        <v>5120.5280999999941</v>
      </c>
      <c r="D1012" s="12">
        <v>2.1262999999999983</v>
      </c>
      <c r="E1012" s="9">
        <f t="shared" si="109"/>
        <v>-0.21779999999999977</v>
      </c>
      <c r="F1012">
        <f t="shared" si="105"/>
        <v>-0.22879250815496957</v>
      </c>
      <c r="G1012" s="11">
        <v>0.98027799999999998</v>
      </c>
      <c r="H1012" s="11">
        <f>SUM(G$2:G1012)</f>
        <v>1604.4632930020041</v>
      </c>
      <c r="I1012" s="11">
        <v>0</v>
      </c>
      <c r="J1012" s="19">
        <f t="shared" si="110"/>
        <v>6968.8135999999968</v>
      </c>
      <c r="K1012" s="27">
        <v>6.9241999999999999</v>
      </c>
      <c r="L1012" s="27">
        <f t="shared" si="111"/>
        <v>4.4500000000000206E-2</v>
      </c>
      <c r="M1012" s="19">
        <f t="shared" si="106"/>
        <v>1.2162773106977107</v>
      </c>
      <c r="N1012" s="28">
        <v>1.9691666670000001</v>
      </c>
      <c r="O1012" s="19">
        <f>SUM(N$2:N1012)</f>
        <v>1685.2197872540087</v>
      </c>
      <c r="P1012" s="28">
        <v>3</v>
      </c>
    </row>
    <row r="1013" spans="1:16">
      <c r="A1013">
        <v>1011</v>
      </c>
      <c r="B1013">
        <f t="shared" si="107"/>
        <v>16.850000000000001</v>
      </c>
      <c r="C1013">
        <f t="shared" si="108"/>
        <v>5122.4365999999936</v>
      </c>
      <c r="D1013" s="12">
        <v>1.9084999999999985</v>
      </c>
      <c r="E1013" s="9">
        <f t="shared" si="109"/>
        <v>-1.2475000000000001</v>
      </c>
      <c r="F1013">
        <f t="shared" si="105"/>
        <v>-2.1716606654124302</v>
      </c>
      <c r="G1013" s="11">
        <v>0.98027799999999998</v>
      </c>
      <c r="H1013" s="11">
        <f>SUM(G$2:G1013)</f>
        <v>1605.4435710020041</v>
      </c>
      <c r="I1013" s="11">
        <v>0</v>
      </c>
      <c r="J1013" s="19">
        <f t="shared" si="110"/>
        <v>6975.7822999999971</v>
      </c>
      <c r="K1013" s="27">
        <v>6.9687000000000001</v>
      </c>
      <c r="L1013" s="27">
        <f t="shared" si="111"/>
        <v>0</v>
      </c>
      <c r="M1013" s="19">
        <f t="shared" si="106"/>
        <v>0.91584155001712042</v>
      </c>
      <c r="N1013" s="28">
        <v>1.9691666670000001</v>
      </c>
      <c r="O1013" s="19">
        <f>SUM(N$2:N1013)</f>
        <v>1687.1889539210088</v>
      </c>
      <c r="P1013" s="28">
        <v>3</v>
      </c>
    </row>
    <row r="1014" spans="1:16">
      <c r="A1014">
        <v>1012</v>
      </c>
      <c r="B1014">
        <f t="shared" si="107"/>
        <v>16.866666666666667</v>
      </c>
      <c r="C1014">
        <f t="shared" si="108"/>
        <v>5123.0975999999937</v>
      </c>
      <c r="D1014" s="12">
        <v>0.66099999999999848</v>
      </c>
      <c r="E1014" s="9">
        <f t="shared" si="109"/>
        <v>0.33579999999999988</v>
      </c>
      <c r="F1014">
        <f t="shared" si="105"/>
        <v>0.29259495691488807</v>
      </c>
      <c r="G1014" s="11">
        <v>1.9691666670000001</v>
      </c>
      <c r="H1014" s="11">
        <f>SUM(G$2:G1014)</f>
        <v>1607.4127376690042</v>
      </c>
      <c r="I1014" s="11">
        <v>3</v>
      </c>
      <c r="J1014" s="19">
        <f t="shared" si="110"/>
        <v>6982.7509999999975</v>
      </c>
      <c r="K1014" s="27">
        <v>6.9687000000000001</v>
      </c>
      <c r="L1014" s="27">
        <f t="shared" si="111"/>
        <v>0.13350000000000062</v>
      </c>
      <c r="M1014" s="19">
        <f t="shared" si="106"/>
        <v>1.8461630000171247</v>
      </c>
      <c r="N1014" s="28">
        <v>1.9691666670000001</v>
      </c>
      <c r="O1014" s="19">
        <f>SUM(N$2:N1014)</f>
        <v>1689.1581205880088</v>
      </c>
      <c r="P1014" s="28">
        <v>3</v>
      </c>
    </row>
    <row r="1015" spans="1:16">
      <c r="A1015">
        <v>1013</v>
      </c>
      <c r="B1015">
        <f t="shared" si="107"/>
        <v>16.883333333333333</v>
      </c>
      <c r="C1015">
        <f t="shared" si="108"/>
        <v>5124.0943999999936</v>
      </c>
      <c r="D1015" s="12">
        <v>0.99679999999999835</v>
      </c>
      <c r="E1015" s="9">
        <f t="shared" si="109"/>
        <v>0</v>
      </c>
      <c r="F1015">
        <f t="shared" si="105"/>
        <v>0.10715097623868169</v>
      </c>
      <c r="G1015" s="11">
        <v>1.9691666670000001</v>
      </c>
      <c r="H1015" s="11">
        <f>SUM(G$2:G1015)</f>
        <v>1609.3819043360043</v>
      </c>
      <c r="I1015" s="11">
        <v>3</v>
      </c>
      <c r="J1015" s="19">
        <f t="shared" si="110"/>
        <v>6989.8531999999977</v>
      </c>
      <c r="K1015" s="27">
        <v>7.1022000000000007</v>
      </c>
      <c r="L1015" s="27">
        <f t="shared" si="111"/>
        <v>8.8999999999999524E-2</v>
      </c>
      <c r="M1015" s="19">
        <f t="shared" si="106"/>
        <v>1.5712091012397833</v>
      </c>
      <c r="N1015" s="28">
        <v>1.9691666670000001</v>
      </c>
      <c r="O1015" s="19">
        <f>SUM(N$2:N1015)</f>
        <v>1691.1272872550089</v>
      </c>
      <c r="P1015" s="28">
        <v>3</v>
      </c>
    </row>
    <row r="1016" spans="1:16">
      <c r="A1016">
        <v>1014</v>
      </c>
      <c r="B1016">
        <f t="shared" si="107"/>
        <v>16.899999999999999</v>
      </c>
      <c r="C1016">
        <f t="shared" si="108"/>
        <v>5125.0911999999935</v>
      </c>
      <c r="D1016" s="12">
        <v>0.99679999999999835</v>
      </c>
      <c r="E1016" s="9">
        <f t="shared" si="109"/>
        <v>0.72480000000000011</v>
      </c>
      <c r="F1016">
        <f t="shared" si="105"/>
        <v>0.82963161623868065</v>
      </c>
      <c r="G1016" s="11">
        <v>1.9691666670000001</v>
      </c>
      <c r="H1016" s="11">
        <f>SUM(G$2:G1016)</f>
        <v>1611.3510710030043</v>
      </c>
      <c r="I1016" s="11">
        <v>3</v>
      </c>
      <c r="J1016" s="19">
        <f t="shared" si="110"/>
        <v>6997.0443999999979</v>
      </c>
      <c r="K1016" s="27">
        <v>7.1912000000000003</v>
      </c>
      <c r="L1016" s="27">
        <f t="shared" si="111"/>
        <v>4.4500000000000206E-2</v>
      </c>
      <c r="M1016" s="19">
        <f t="shared" si="106"/>
        <v>1.274803240767802</v>
      </c>
      <c r="N1016" s="28">
        <v>1.9691666670000001</v>
      </c>
      <c r="O1016" s="19">
        <f>SUM(N$2:N1016)</f>
        <v>1693.096453922009</v>
      </c>
      <c r="P1016" s="28">
        <v>3</v>
      </c>
    </row>
    <row r="1017" spans="1:16">
      <c r="A1017">
        <v>1015</v>
      </c>
      <c r="B1017">
        <f t="shared" si="107"/>
        <v>16.916666666666668</v>
      </c>
      <c r="C1017">
        <f t="shared" si="108"/>
        <v>5126.8127999999933</v>
      </c>
      <c r="D1017" s="12">
        <v>1.7215999999999985</v>
      </c>
      <c r="E1017" s="9">
        <f t="shared" si="109"/>
        <v>-6.9900000000000073E-2</v>
      </c>
      <c r="F1017">
        <f t="shared" si="105"/>
        <v>6.7542318218132738E-2</v>
      </c>
      <c r="G1017" s="11">
        <v>0.98027799999999998</v>
      </c>
      <c r="H1017" s="11">
        <f>SUM(G$2:G1017)</f>
        <v>1612.3313490030043</v>
      </c>
      <c r="I1017" s="11">
        <v>0</v>
      </c>
      <c r="J1017" s="19">
        <f t="shared" si="110"/>
        <v>7004.2800999999981</v>
      </c>
      <c r="K1017" s="27">
        <v>7.2357000000000005</v>
      </c>
      <c r="L1017" s="27">
        <f t="shared" si="111"/>
        <v>0.13350000000000062</v>
      </c>
      <c r="M1017" s="19">
        <f t="shared" si="106"/>
        <v>1.9286522004434463</v>
      </c>
      <c r="N1017" s="28">
        <v>1.9691666670000001</v>
      </c>
      <c r="O1017" s="19">
        <f>SUM(N$2:N1017)</f>
        <v>1695.0656205890091</v>
      </c>
      <c r="P1017" s="28">
        <v>3</v>
      </c>
    </row>
    <row r="1018" spans="1:16">
      <c r="A1018">
        <v>1016</v>
      </c>
      <c r="B1018">
        <f t="shared" si="107"/>
        <v>16.933333333333334</v>
      </c>
      <c r="C1018">
        <f t="shared" si="108"/>
        <v>5128.4644999999937</v>
      </c>
      <c r="D1018" s="12">
        <v>1.6516999999999984</v>
      </c>
      <c r="E1018" s="9">
        <f t="shared" si="109"/>
        <v>0</v>
      </c>
      <c r="F1018">
        <f t="shared" si="105"/>
        <v>0.17996781572544907</v>
      </c>
      <c r="G1018" s="11">
        <v>1.9691666670000001</v>
      </c>
      <c r="H1018" s="11">
        <f>SUM(G$2:G1018)</f>
        <v>1614.3005156700044</v>
      </c>
      <c r="I1018" s="11">
        <v>3</v>
      </c>
      <c r="J1018" s="19">
        <f t="shared" si="110"/>
        <v>7011.6492999999982</v>
      </c>
      <c r="K1018" s="27">
        <v>7.3692000000000011</v>
      </c>
      <c r="L1018" s="27">
        <f t="shared" si="111"/>
        <v>0.17799999999999905</v>
      </c>
      <c r="M1018" s="19">
        <f t="shared" si="106"/>
        <v>2.2982827523079439</v>
      </c>
      <c r="N1018" s="28">
        <v>1.9691666670000001</v>
      </c>
      <c r="O1018" s="19">
        <f>SUM(N$2:N1018)</f>
        <v>1697.0347872560092</v>
      </c>
      <c r="P1018" s="28">
        <v>3</v>
      </c>
    </row>
    <row r="1019" spans="1:16">
      <c r="A1019">
        <v>1017</v>
      </c>
      <c r="B1019">
        <f t="shared" si="107"/>
        <v>16.95</v>
      </c>
      <c r="C1019">
        <f t="shared" si="108"/>
        <v>5130.116199999994</v>
      </c>
      <c r="D1019" s="12">
        <v>1.6516999999999984</v>
      </c>
      <c r="E1019" s="9">
        <f t="shared" si="109"/>
        <v>0.27250000000000019</v>
      </c>
      <c r="F1019">
        <f t="shared" si="105"/>
        <v>0.63005606572544903</v>
      </c>
      <c r="G1019" s="11">
        <v>1.9691666670000001</v>
      </c>
      <c r="H1019" s="11">
        <f>SUM(G$2:G1019)</f>
        <v>1616.2696823370045</v>
      </c>
      <c r="I1019" s="11">
        <v>3</v>
      </c>
      <c r="J1019" s="19">
        <f t="shared" si="110"/>
        <v>7019.1964999999982</v>
      </c>
      <c r="K1019" s="27">
        <v>7.5472000000000001</v>
      </c>
      <c r="L1019" s="27">
        <f t="shared" si="111"/>
        <v>-0.13349999999999973</v>
      </c>
      <c r="M1019" s="19">
        <f t="shared" si="106"/>
        <v>1.1336632453824626E-2</v>
      </c>
      <c r="N1019" s="28">
        <v>0.98027799999999998</v>
      </c>
      <c r="O1019" s="19">
        <f>SUM(N$2:N1019)</f>
        <v>1698.0150652560092</v>
      </c>
      <c r="P1019" s="28">
        <v>0</v>
      </c>
    </row>
    <row r="1020" spans="1:16">
      <c r="A1020">
        <v>1018</v>
      </c>
      <c r="B1020">
        <f t="shared" si="107"/>
        <v>16.966666666666665</v>
      </c>
      <c r="C1020">
        <f t="shared" si="108"/>
        <v>5132.0403999999944</v>
      </c>
      <c r="D1020" s="12">
        <v>1.9241999999999986</v>
      </c>
      <c r="E1020" s="9">
        <f t="shared" si="109"/>
        <v>-0.42139999999999977</v>
      </c>
      <c r="F1020">
        <f t="shared" si="105"/>
        <v>-0.59986444207711043</v>
      </c>
      <c r="G1020" s="11">
        <v>0.98027799999999998</v>
      </c>
      <c r="H1020" s="11">
        <f>SUM(G$2:G1020)</f>
        <v>1617.2499603370045</v>
      </c>
      <c r="I1020" s="11">
        <v>0</v>
      </c>
      <c r="J1020" s="19">
        <f t="shared" si="110"/>
        <v>7026.6101999999983</v>
      </c>
      <c r="K1020" s="27">
        <v>7.4137000000000004</v>
      </c>
      <c r="L1020" s="27">
        <f t="shared" si="111"/>
        <v>-8.8999999999999524E-2</v>
      </c>
      <c r="M1020" s="19">
        <f t="shared" si="106"/>
        <v>0.33477429753949989</v>
      </c>
      <c r="N1020" s="28">
        <v>0.98027799999999998</v>
      </c>
      <c r="O1020" s="19">
        <f>SUM(N$2:N1020)</f>
        <v>1698.9953432560092</v>
      </c>
      <c r="P1020" s="28">
        <v>0</v>
      </c>
    </row>
    <row r="1021" spans="1:16">
      <c r="A1021">
        <v>1019</v>
      </c>
      <c r="B1021">
        <f t="shared" si="107"/>
        <v>16.983333333333334</v>
      </c>
      <c r="C1021">
        <f t="shared" si="108"/>
        <v>5133.5431999999946</v>
      </c>
      <c r="D1021" s="12">
        <v>1.5027999999999988</v>
      </c>
      <c r="E1021" s="9">
        <f t="shared" si="109"/>
        <v>0.8732000000000002</v>
      </c>
      <c r="F1021">
        <f t="shared" si="105"/>
        <v>1.4754507646148884</v>
      </c>
      <c r="G1021" s="11">
        <v>1.9691666670000001</v>
      </c>
      <c r="H1021" s="11">
        <f>SUM(G$2:G1021)</f>
        <v>1619.2191270040046</v>
      </c>
      <c r="I1021" s="11">
        <v>3</v>
      </c>
      <c r="J1021" s="19">
        <f t="shared" si="110"/>
        <v>7033.9348999999984</v>
      </c>
      <c r="K1021" s="27">
        <v>7.3247000000000009</v>
      </c>
      <c r="L1021" s="27">
        <f t="shared" si="111"/>
        <v>4.4500000000000206E-2</v>
      </c>
      <c r="M1021" s="19">
        <f t="shared" si="106"/>
        <v>1.3045203801142637</v>
      </c>
      <c r="N1021" s="28">
        <v>1.9691666670000001</v>
      </c>
      <c r="O1021" s="19">
        <f>SUM(N$2:N1021)</f>
        <v>1700.9645099230092</v>
      </c>
      <c r="P1021" s="28">
        <v>3</v>
      </c>
    </row>
    <row r="1022" spans="1:16">
      <c r="A1022">
        <v>1020</v>
      </c>
      <c r="B1022">
        <f t="shared" si="107"/>
        <v>17</v>
      </c>
      <c r="C1022">
        <f t="shared" si="108"/>
        <v>5135.9191999999948</v>
      </c>
      <c r="D1022" s="12">
        <v>2.375999999999999</v>
      </c>
      <c r="E1022" s="9">
        <f t="shared" si="109"/>
        <v>-0.63210000000000011</v>
      </c>
      <c r="F1022">
        <f t="shared" si="105"/>
        <v>-1.2383445897356202</v>
      </c>
      <c r="G1022" s="11">
        <v>0.98027799999999998</v>
      </c>
      <c r="H1022" s="11">
        <f>SUM(G$2:G1022)</f>
        <v>1620.1994050040046</v>
      </c>
      <c r="I1022" s="11">
        <v>0</v>
      </c>
      <c r="J1022" s="19">
        <f t="shared" si="110"/>
        <v>7041.3040999999985</v>
      </c>
      <c r="K1022" s="27">
        <v>7.3692000000000011</v>
      </c>
      <c r="L1022" s="27">
        <f t="shared" si="111"/>
        <v>-0.13350000000000062</v>
      </c>
      <c r="M1022" s="19">
        <f t="shared" si="106"/>
        <v>2.7769523079460372E-3</v>
      </c>
      <c r="N1022" s="28">
        <v>0.98027799999999998</v>
      </c>
      <c r="O1022" s="19">
        <f>SUM(N$2:N1022)</f>
        <v>1701.9447879230092</v>
      </c>
      <c r="P1022" s="28">
        <v>0</v>
      </c>
    </row>
    <row r="1023" spans="1:16">
      <c r="A1023">
        <v>1021</v>
      </c>
      <c r="B1023">
        <f t="shared" si="107"/>
        <v>17.016666666666666</v>
      </c>
      <c r="C1023">
        <f t="shared" si="108"/>
        <v>5137.6630999999952</v>
      </c>
      <c r="D1023" s="12">
        <v>1.7438999999999989</v>
      </c>
      <c r="E1023" s="9">
        <f t="shared" si="109"/>
        <v>0.81089999999999995</v>
      </c>
      <c r="F1023">
        <f t="shared" si="105"/>
        <v>1.6045418459614595</v>
      </c>
      <c r="G1023" s="11">
        <v>1.9691666670000001</v>
      </c>
      <c r="H1023" s="11">
        <f>SUM(G$2:G1023)</f>
        <v>1622.1685716710047</v>
      </c>
      <c r="I1023" s="11">
        <v>3</v>
      </c>
      <c r="J1023" s="19">
        <f t="shared" si="110"/>
        <v>7048.5397999999986</v>
      </c>
      <c r="K1023" s="27">
        <v>7.2357000000000005</v>
      </c>
      <c r="L1023" s="27">
        <f t="shared" si="111"/>
        <v>-0.13349999999999973</v>
      </c>
      <c r="M1023" s="19">
        <f t="shared" si="106"/>
        <v>-3.2796995565565214E-3</v>
      </c>
      <c r="N1023" s="28">
        <v>0.98027799999999998</v>
      </c>
      <c r="O1023" s="19">
        <f>SUM(N$2:N1023)</f>
        <v>1702.9250659230092</v>
      </c>
      <c r="P1023" s="28">
        <v>0</v>
      </c>
    </row>
    <row r="1024" spans="1:16">
      <c r="A1024">
        <v>1022</v>
      </c>
      <c r="B1024">
        <f t="shared" si="107"/>
        <v>17.033333333333335</v>
      </c>
      <c r="C1024">
        <f t="shared" si="108"/>
        <v>5140.2178999999951</v>
      </c>
      <c r="D1024" s="12">
        <v>2.5547999999999988</v>
      </c>
      <c r="E1024" s="9">
        <f t="shared" si="109"/>
        <v>-0.49129999999999985</v>
      </c>
      <c r="F1024">
        <f t="shared" si="105"/>
        <v>-0.97044879281753593</v>
      </c>
      <c r="G1024" s="11">
        <v>0.98027799999999998</v>
      </c>
      <c r="H1024" s="11">
        <f>SUM(G$2:G1024)</f>
        <v>1623.1488496710047</v>
      </c>
      <c r="I1024" s="11">
        <v>0</v>
      </c>
      <c r="J1024" s="19">
        <f t="shared" si="110"/>
        <v>7055.6419999999989</v>
      </c>
      <c r="K1024" s="27">
        <v>7.1022000000000007</v>
      </c>
      <c r="L1024" s="27">
        <f t="shared" si="111"/>
        <v>8.8999999999999524E-2</v>
      </c>
      <c r="M1024" s="19">
        <f t="shared" si="106"/>
        <v>1.5712091012397833</v>
      </c>
      <c r="N1024" s="28">
        <v>1.9691666670000001</v>
      </c>
      <c r="O1024" s="19">
        <f>SUM(N$2:N1024)</f>
        <v>1704.8942325900093</v>
      </c>
      <c r="P1024" s="28">
        <v>3</v>
      </c>
    </row>
    <row r="1025" spans="1:16">
      <c r="A1025">
        <v>1023</v>
      </c>
      <c r="B1025">
        <f t="shared" si="107"/>
        <v>17.05</v>
      </c>
      <c r="C1025">
        <f t="shared" si="108"/>
        <v>5142.2813999999953</v>
      </c>
      <c r="D1025" s="12">
        <v>2.063499999999999</v>
      </c>
      <c r="E1025" s="9">
        <f t="shared" si="109"/>
        <v>-0.31960000000000011</v>
      </c>
      <c r="F1025">
        <f t="shared" si="105"/>
        <v>-0.43245569830170166</v>
      </c>
      <c r="G1025" s="11">
        <v>0.98027799999999998</v>
      </c>
      <c r="H1025" s="11">
        <f>SUM(G$2:G1025)</f>
        <v>1624.1291276710047</v>
      </c>
      <c r="I1025" s="11">
        <v>0</v>
      </c>
      <c r="J1025" s="19">
        <f t="shared" si="110"/>
        <v>7062.8331999999991</v>
      </c>
      <c r="K1025" s="27">
        <v>7.1912000000000003</v>
      </c>
      <c r="L1025" s="27">
        <f t="shared" si="111"/>
        <v>-4.4500000000001094E-2</v>
      </c>
      <c r="M1025" s="19">
        <f t="shared" si="106"/>
        <v>0.63478644076779267</v>
      </c>
      <c r="N1025" s="28">
        <v>0.98027799999999998</v>
      </c>
      <c r="O1025" s="19">
        <f>SUM(N$2:N1025)</f>
        <v>1705.8745105900093</v>
      </c>
      <c r="P1025" s="28">
        <v>0</v>
      </c>
    </row>
    <row r="1026" spans="1:16">
      <c r="A1026">
        <v>1024</v>
      </c>
      <c r="B1026">
        <f t="shared" si="107"/>
        <v>17.066666666666666</v>
      </c>
      <c r="C1026">
        <f t="shared" si="108"/>
        <v>5144.0252999999957</v>
      </c>
      <c r="D1026" s="12">
        <v>1.7438999999999989</v>
      </c>
      <c r="E1026" s="9">
        <f t="shared" si="109"/>
        <v>0.8347</v>
      </c>
      <c r="F1026">
        <f t="shared" ref="F1026:F1089" si="112">(R$2*D1026+R$3*D1026^2+R$4*D1026^3+R$5*D1026*E1026)/R$5</f>
        <v>1.6460466659614597</v>
      </c>
      <c r="G1026" s="11">
        <v>1.9691666670000001</v>
      </c>
      <c r="H1026" s="11">
        <f>SUM(G$2:G1026)</f>
        <v>1626.0982943380047</v>
      </c>
      <c r="I1026" s="11">
        <v>3</v>
      </c>
      <c r="J1026" s="19">
        <f t="shared" si="110"/>
        <v>7069.9798999999994</v>
      </c>
      <c r="K1026" s="27">
        <v>7.1466999999999992</v>
      </c>
      <c r="L1026" s="27">
        <f t="shared" si="111"/>
        <v>0.13350000000000062</v>
      </c>
      <c r="M1026" s="19">
        <f t="shared" ref="M1026:M1089" si="113">(R$2*K1026+R$3*K1026^2+R$4*K1026^3+R$5*K1026*L1026)/R$5</f>
        <v>1.9010216997330045</v>
      </c>
      <c r="N1026" s="28">
        <v>1.9691666670000001</v>
      </c>
      <c r="O1026" s="19">
        <f>SUM(N$2:N1026)</f>
        <v>1707.8436772570094</v>
      </c>
      <c r="P1026" s="28">
        <v>3</v>
      </c>
    </row>
    <row r="1027" spans="1:16">
      <c r="A1027">
        <v>1025</v>
      </c>
      <c r="B1027">
        <f t="shared" ref="B1027:B1090" si="114">A1027/60</f>
        <v>17.083333333333332</v>
      </c>
      <c r="C1027">
        <f t="shared" ref="C1027:C1090" si="115">C1026+D1027</f>
        <v>5146.6038999999955</v>
      </c>
      <c r="D1027" s="12">
        <v>2.5785999999999989</v>
      </c>
      <c r="E1027" s="9">
        <f t="shared" ref="E1027:E1090" si="116">D1028-D1027</f>
        <v>-1.0687</v>
      </c>
      <c r="F1027">
        <f t="shared" si="112"/>
        <v>-2.4681849368359563</v>
      </c>
      <c r="G1027" s="11">
        <v>0.98027799999999998</v>
      </c>
      <c r="H1027" s="11">
        <f>SUM(G$2:G1027)</f>
        <v>1627.0785723380047</v>
      </c>
      <c r="I1027" s="11">
        <v>0</v>
      </c>
      <c r="J1027" s="19">
        <f t="shared" ref="J1027:J1090" si="117">J1026+K1027</f>
        <v>7077.2600999999995</v>
      </c>
      <c r="K1027" s="27">
        <v>7.2801999999999998</v>
      </c>
      <c r="L1027" s="27">
        <f t="shared" ref="L1027:L1090" si="118">K1028-K1027</f>
        <v>-4.4500000000000206E-2</v>
      </c>
      <c r="M1027" s="19">
        <f t="shared" si="113"/>
        <v>0.64664275485917577</v>
      </c>
      <c r="N1027" s="28">
        <v>0.98027799999999998</v>
      </c>
      <c r="O1027" s="19">
        <f>SUM(N$2:N1027)</f>
        <v>1708.8239552570094</v>
      </c>
      <c r="P1027" s="28">
        <v>0</v>
      </c>
    </row>
    <row r="1028" spans="1:16">
      <c r="A1028">
        <v>1026</v>
      </c>
      <c r="B1028">
        <f t="shared" si="114"/>
        <v>17.100000000000001</v>
      </c>
      <c r="C1028">
        <f t="shared" si="115"/>
        <v>5148.1137999999955</v>
      </c>
      <c r="D1028" s="12">
        <v>1.5098999999999989</v>
      </c>
      <c r="E1028" s="9">
        <f t="shared" si="116"/>
        <v>0.41279999999999961</v>
      </c>
      <c r="F1028">
        <f t="shared" si="112"/>
        <v>0.78728886087069272</v>
      </c>
      <c r="G1028" s="11">
        <v>1.9691666670000001</v>
      </c>
      <c r="H1028" s="11">
        <f>SUM(G$2:G1028)</f>
        <v>1629.0477390050048</v>
      </c>
      <c r="I1028" s="11">
        <v>3</v>
      </c>
      <c r="J1028" s="19">
        <f t="shared" si="117"/>
        <v>7084.4957999999997</v>
      </c>
      <c r="K1028" s="27">
        <v>7.2356999999999996</v>
      </c>
      <c r="L1028" s="27">
        <f t="shared" si="118"/>
        <v>0.22249999999999925</v>
      </c>
      <c r="M1028" s="19">
        <f t="shared" si="113"/>
        <v>2.5726295004434361</v>
      </c>
      <c r="N1028" s="28">
        <v>1.9691666670000001</v>
      </c>
      <c r="O1028" s="19">
        <f>SUM(N$2:N1028)</f>
        <v>1710.7931219240095</v>
      </c>
      <c r="P1028" s="28">
        <v>3</v>
      </c>
    </row>
    <row r="1029" spans="1:16">
      <c r="A1029">
        <v>1027</v>
      </c>
      <c r="B1029">
        <f t="shared" si="114"/>
        <v>17.116666666666667</v>
      </c>
      <c r="C1029">
        <f t="shared" si="115"/>
        <v>5150.0364999999956</v>
      </c>
      <c r="D1029" s="12">
        <v>1.9226999999999985</v>
      </c>
      <c r="E1029" s="9">
        <f t="shared" si="116"/>
        <v>1.0292000000000008</v>
      </c>
      <c r="F1029">
        <f t="shared" si="112"/>
        <v>2.1896641999802102</v>
      </c>
      <c r="G1029" s="11">
        <v>1.9691666670000001</v>
      </c>
      <c r="H1029" s="11">
        <f>SUM(G$2:G1029)</f>
        <v>1631.0169056720049</v>
      </c>
      <c r="I1029" s="11">
        <v>3</v>
      </c>
      <c r="J1029" s="19">
        <f t="shared" si="117"/>
        <v>7091.9539999999997</v>
      </c>
      <c r="K1029" s="27">
        <v>7.4581999999999988</v>
      </c>
      <c r="L1029" s="27">
        <f t="shared" si="118"/>
        <v>4.4500000000001094E-2</v>
      </c>
      <c r="M1029" s="19">
        <f t="shared" si="113"/>
        <v>1.3345466419081622</v>
      </c>
      <c r="N1029" s="28">
        <v>1.9691666670000001</v>
      </c>
      <c r="O1029" s="19">
        <f>SUM(N$2:N1029)</f>
        <v>1712.7622885910096</v>
      </c>
      <c r="P1029" s="28">
        <v>3</v>
      </c>
    </row>
    <row r="1030" spans="1:16">
      <c r="A1030">
        <v>1028</v>
      </c>
      <c r="B1030">
        <f t="shared" si="114"/>
        <v>17.133333333333333</v>
      </c>
      <c r="C1030">
        <f t="shared" si="115"/>
        <v>5152.9883999999956</v>
      </c>
      <c r="D1030" s="12">
        <v>2.9518999999999993</v>
      </c>
      <c r="E1030" s="9">
        <f t="shared" si="116"/>
        <v>0.28819999999999979</v>
      </c>
      <c r="F1030">
        <f t="shared" si="112"/>
        <v>1.1834541907957934</v>
      </c>
      <c r="G1030" s="11">
        <v>1.9691666670000001</v>
      </c>
      <c r="H1030" s="11">
        <f>SUM(G$2:G1030)</f>
        <v>1632.986072339005</v>
      </c>
      <c r="I1030" s="11">
        <v>3</v>
      </c>
      <c r="J1030" s="19">
        <f t="shared" si="117"/>
        <v>7099.4566999999997</v>
      </c>
      <c r="K1030" s="27">
        <v>7.5026999999999999</v>
      </c>
      <c r="L1030" s="27">
        <f t="shared" si="118"/>
        <v>0.13350000000000062</v>
      </c>
      <c r="M1030" s="19">
        <f t="shared" si="113"/>
        <v>2.0123652115131834</v>
      </c>
      <c r="N1030" s="28">
        <v>1.9691666670000001</v>
      </c>
      <c r="O1030" s="19">
        <f>SUM(N$2:N1030)</f>
        <v>1714.7314552580096</v>
      </c>
      <c r="P1030" s="28">
        <v>3</v>
      </c>
    </row>
    <row r="1031" spans="1:16">
      <c r="A1031">
        <v>1029</v>
      </c>
      <c r="B1031">
        <f t="shared" si="114"/>
        <v>17.149999999999999</v>
      </c>
      <c r="C1031">
        <f t="shared" si="115"/>
        <v>5156.2284999999956</v>
      </c>
      <c r="D1031" s="12">
        <v>3.2400999999999991</v>
      </c>
      <c r="E1031" s="9">
        <f t="shared" si="116"/>
        <v>-1.0367999999999999</v>
      </c>
      <c r="F1031">
        <f t="shared" si="112"/>
        <v>-2.9909454734809797</v>
      </c>
      <c r="G1031" s="11">
        <v>0.98027799999999998</v>
      </c>
      <c r="H1031" s="11">
        <f>SUM(G$2:G1031)</f>
        <v>1633.966350339005</v>
      </c>
      <c r="I1031" s="11">
        <v>0</v>
      </c>
      <c r="J1031" s="19">
        <f t="shared" si="117"/>
        <v>7107.0928999999996</v>
      </c>
      <c r="K1031" s="27">
        <v>7.6362000000000005</v>
      </c>
      <c r="L1031" s="27">
        <f t="shared" si="118"/>
        <v>-8.9000000000000412E-2</v>
      </c>
      <c r="M1031" s="19">
        <f t="shared" si="113"/>
        <v>0.35563803273898703</v>
      </c>
      <c r="N1031" s="28">
        <v>0.98027799999999998</v>
      </c>
      <c r="O1031" s="19">
        <f>SUM(N$2:N1031)</f>
        <v>1715.7117332580096</v>
      </c>
      <c r="P1031" s="28">
        <v>0</v>
      </c>
    </row>
    <row r="1032" spans="1:16">
      <c r="A1032">
        <v>1030</v>
      </c>
      <c r="B1032">
        <f t="shared" si="114"/>
        <v>17.166666666666668</v>
      </c>
      <c r="C1032">
        <f t="shared" si="115"/>
        <v>5158.4317999999957</v>
      </c>
      <c r="D1032" s="12">
        <v>2.2032999999999991</v>
      </c>
      <c r="E1032" s="9">
        <f t="shared" si="116"/>
        <v>0.94360000000000044</v>
      </c>
      <c r="F1032">
        <f t="shared" si="112"/>
        <v>2.3223091095376707</v>
      </c>
      <c r="G1032" s="11">
        <v>1.9691666670000001</v>
      </c>
      <c r="H1032" s="11">
        <f>SUM(G$2:G1032)</f>
        <v>1635.9355170060051</v>
      </c>
      <c r="I1032" s="11">
        <v>3</v>
      </c>
      <c r="J1032" s="19">
        <f t="shared" si="117"/>
        <v>7114.6400999999996</v>
      </c>
      <c r="K1032" s="27">
        <v>7.5472000000000001</v>
      </c>
      <c r="L1032" s="27">
        <f t="shared" si="118"/>
        <v>0.13350000000000062</v>
      </c>
      <c r="M1032" s="19">
        <f t="shared" si="113"/>
        <v>2.0264390324538275</v>
      </c>
      <c r="N1032" s="28">
        <v>1.9691666670000001</v>
      </c>
      <c r="O1032" s="19">
        <f>SUM(N$2:N1032)</f>
        <v>1717.6808999250097</v>
      </c>
      <c r="P1032" s="28">
        <v>3</v>
      </c>
    </row>
    <row r="1033" spans="1:16">
      <c r="A1033">
        <v>1031</v>
      </c>
      <c r="B1033">
        <f t="shared" si="114"/>
        <v>17.183333333333334</v>
      </c>
      <c r="C1033">
        <f t="shared" si="115"/>
        <v>5161.5786999999955</v>
      </c>
      <c r="D1033" s="12">
        <v>3.1468999999999996</v>
      </c>
      <c r="E1033" s="9">
        <f t="shared" si="116"/>
        <v>-0.49129999999999985</v>
      </c>
      <c r="F1033">
        <f t="shared" si="112"/>
        <v>-1.1892992538632734</v>
      </c>
      <c r="G1033" s="11">
        <v>0.98027799999999998</v>
      </c>
      <c r="H1033" s="11">
        <f>SUM(G$2:G1033)</f>
        <v>1636.9157950060051</v>
      </c>
      <c r="I1033" s="11">
        <v>0</v>
      </c>
      <c r="J1033" s="19">
        <f t="shared" si="117"/>
        <v>7122.3207999999995</v>
      </c>
      <c r="K1033" s="27">
        <v>7.6807000000000007</v>
      </c>
      <c r="L1033" s="27">
        <f t="shared" si="118"/>
        <v>-8.8999999999999524E-2</v>
      </c>
      <c r="M1033" s="19">
        <f t="shared" si="113"/>
        <v>0.35991681428202549</v>
      </c>
      <c r="N1033" s="28">
        <v>0.98027799999999998</v>
      </c>
      <c r="O1033" s="19">
        <f>SUM(N$2:N1033)</f>
        <v>1718.6611779250097</v>
      </c>
      <c r="P1033" s="28">
        <v>0</v>
      </c>
    </row>
    <row r="1034" spans="1:16">
      <c r="A1034">
        <v>1032</v>
      </c>
      <c r="B1034">
        <f t="shared" si="114"/>
        <v>17.2</v>
      </c>
      <c r="C1034">
        <f t="shared" si="115"/>
        <v>5164.2342999999955</v>
      </c>
      <c r="D1034" s="12">
        <v>2.6555999999999997</v>
      </c>
      <c r="E1034" s="9">
        <f t="shared" si="116"/>
        <v>4.6599999999999753E-2</v>
      </c>
      <c r="F1034">
        <f t="shared" si="112"/>
        <v>0.42053613057344058</v>
      </c>
      <c r="G1034" s="11">
        <v>1.9691666670000001</v>
      </c>
      <c r="H1034" s="11">
        <f>SUM(G$2:G1034)</f>
        <v>1638.8849616730051</v>
      </c>
      <c r="I1034" s="11">
        <v>3</v>
      </c>
      <c r="J1034" s="19">
        <f t="shared" si="117"/>
        <v>7129.9124999999995</v>
      </c>
      <c r="K1034" s="27">
        <v>7.5917000000000012</v>
      </c>
      <c r="L1034" s="27">
        <f t="shared" si="118"/>
        <v>-0.13350000000000062</v>
      </c>
      <c r="M1034" s="19">
        <f t="shared" si="113"/>
        <v>1.3564180829337321E-2</v>
      </c>
      <c r="N1034" s="28">
        <v>0.98027799999999998</v>
      </c>
      <c r="O1034" s="19">
        <f>SUM(N$2:N1034)</f>
        <v>1719.6414559250097</v>
      </c>
      <c r="P1034" s="28">
        <v>0</v>
      </c>
    </row>
    <row r="1035" spans="1:16">
      <c r="A1035">
        <v>1033</v>
      </c>
      <c r="B1035">
        <f t="shared" si="114"/>
        <v>17.216666666666665</v>
      </c>
      <c r="C1035">
        <f t="shared" si="115"/>
        <v>5166.9364999999952</v>
      </c>
      <c r="D1035" s="12">
        <v>2.7021999999999995</v>
      </c>
      <c r="E1035" s="9">
        <f t="shared" si="116"/>
        <v>0.17930000000000001</v>
      </c>
      <c r="F1035">
        <f t="shared" si="112"/>
        <v>0.78689272201704907</v>
      </c>
      <c r="G1035" s="11">
        <v>1.9691666670000001</v>
      </c>
      <c r="H1035" s="11">
        <f>SUM(G$2:G1035)</f>
        <v>1640.8541283400052</v>
      </c>
      <c r="I1035" s="11">
        <v>3</v>
      </c>
      <c r="J1035" s="19">
        <f t="shared" si="117"/>
        <v>7137.3706999999995</v>
      </c>
      <c r="K1035" s="27">
        <v>7.4582000000000006</v>
      </c>
      <c r="L1035" s="27">
        <f t="shared" si="118"/>
        <v>0.22250000000000014</v>
      </c>
      <c r="M1035" s="19">
        <f t="shared" si="113"/>
        <v>2.6621062419081554</v>
      </c>
      <c r="N1035" s="28">
        <v>1.9691666670000001</v>
      </c>
      <c r="O1035" s="19">
        <f>SUM(N$2:N1035)</f>
        <v>1721.6106225920098</v>
      </c>
      <c r="P1035" s="28">
        <v>3</v>
      </c>
    </row>
    <row r="1036" spans="1:16">
      <c r="A1036">
        <v>1034</v>
      </c>
      <c r="B1036">
        <f t="shared" si="114"/>
        <v>17.233333333333334</v>
      </c>
      <c r="C1036">
        <f t="shared" si="115"/>
        <v>5169.8179999999957</v>
      </c>
      <c r="D1036" s="12">
        <v>2.8814999999999995</v>
      </c>
      <c r="E1036" s="9">
        <f t="shared" si="116"/>
        <v>0.29629999999999956</v>
      </c>
      <c r="F1036">
        <f t="shared" si="112"/>
        <v>1.1779013655550943</v>
      </c>
      <c r="G1036" s="11">
        <v>1.9691666670000001</v>
      </c>
      <c r="H1036" s="11">
        <f>SUM(G$2:G1036)</f>
        <v>1642.8232950070053</v>
      </c>
      <c r="I1036" s="11">
        <v>3</v>
      </c>
      <c r="J1036" s="19">
        <f t="shared" si="117"/>
        <v>7145.0513999999994</v>
      </c>
      <c r="K1036" s="27">
        <v>7.6807000000000007</v>
      </c>
      <c r="L1036" s="27">
        <f t="shared" si="118"/>
        <v>0</v>
      </c>
      <c r="M1036" s="19">
        <f t="shared" si="113"/>
        <v>1.0434991142820218</v>
      </c>
      <c r="N1036" s="28">
        <v>1.9691666670000001</v>
      </c>
      <c r="O1036" s="19">
        <f>SUM(N$2:N1036)</f>
        <v>1723.5797892590099</v>
      </c>
      <c r="P1036" s="28">
        <v>3</v>
      </c>
    </row>
    <row r="1037" spans="1:16">
      <c r="A1037">
        <v>1035</v>
      </c>
      <c r="B1037">
        <f t="shared" si="114"/>
        <v>17.25</v>
      </c>
      <c r="C1037">
        <f t="shared" si="115"/>
        <v>5172.9957999999961</v>
      </c>
      <c r="D1037" s="12">
        <v>3.1777999999999991</v>
      </c>
      <c r="E1037" s="9">
        <f t="shared" si="116"/>
        <v>-2.3799999999999599E-2</v>
      </c>
      <c r="F1037">
        <f t="shared" si="112"/>
        <v>0.28498405926867337</v>
      </c>
      <c r="G1037" s="11">
        <v>0.98027799999999998</v>
      </c>
      <c r="H1037" s="11">
        <f>SUM(G$2:G1037)</f>
        <v>1643.8035730070053</v>
      </c>
      <c r="I1037" s="11">
        <v>0</v>
      </c>
      <c r="J1037" s="19">
        <f t="shared" si="117"/>
        <v>7152.7320999999993</v>
      </c>
      <c r="K1037" s="27">
        <v>7.6807000000000007</v>
      </c>
      <c r="L1037" s="27">
        <f t="shared" si="118"/>
        <v>-0.13350000000000062</v>
      </c>
      <c r="M1037" s="19">
        <f t="shared" si="113"/>
        <v>1.8125664282017048E-2</v>
      </c>
      <c r="N1037" s="28">
        <v>0.98027799999999998</v>
      </c>
      <c r="O1037" s="19">
        <f>SUM(N$2:N1037)</f>
        <v>1724.5600672590099</v>
      </c>
      <c r="P1037" s="28">
        <v>0</v>
      </c>
    </row>
    <row r="1038" spans="1:16">
      <c r="A1038">
        <v>1036</v>
      </c>
      <c r="B1038">
        <f t="shared" si="114"/>
        <v>17.266666666666666</v>
      </c>
      <c r="C1038">
        <f t="shared" si="115"/>
        <v>5176.1497999999965</v>
      </c>
      <c r="D1038" s="12">
        <v>3.1539999999999995</v>
      </c>
      <c r="E1038" s="9">
        <f t="shared" si="116"/>
        <v>-0.29680000000000017</v>
      </c>
      <c r="F1038">
        <f t="shared" si="112"/>
        <v>-0.57845223052627071</v>
      </c>
      <c r="G1038" s="11">
        <v>0.98027799999999998</v>
      </c>
      <c r="H1038" s="11">
        <f>SUM(G$2:G1038)</f>
        <v>1644.7838510070053</v>
      </c>
      <c r="I1038" s="11">
        <v>0</v>
      </c>
      <c r="J1038" s="19">
        <f t="shared" si="117"/>
        <v>7160.2792999999992</v>
      </c>
      <c r="K1038" s="27">
        <v>7.5472000000000001</v>
      </c>
      <c r="L1038" s="27">
        <f t="shared" si="118"/>
        <v>0.13350000000000062</v>
      </c>
      <c r="M1038" s="19">
        <f t="shared" si="113"/>
        <v>2.0264390324538275</v>
      </c>
      <c r="N1038" s="28">
        <v>1.9691666670000001</v>
      </c>
      <c r="O1038" s="19">
        <f>SUM(N$2:N1038)</f>
        <v>1726.52923392601</v>
      </c>
      <c r="P1038" s="28">
        <v>3</v>
      </c>
    </row>
    <row r="1039" spans="1:16">
      <c r="A1039">
        <v>1037</v>
      </c>
      <c r="B1039">
        <f t="shared" si="114"/>
        <v>17.283333333333335</v>
      </c>
      <c r="C1039">
        <f t="shared" si="115"/>
        <v>5179.0069999999969</v>
      </c>
      <c r="D1039" s="12">
        <v>2.8571999999999993</v>
      </c>
      <c r="E1039" s="9">
        <f t="shared" si="116"/>
        <v>0.56120000000000037</v>
      </c>
      <c r="F1039">
        <f t="shared" si="112"/>
        <v>1.9246135900055619</v>
      </c>
      <c r="G1039" s="11">
        <v>1.9691666670000001</v>
      </c>
      <c r="H1039" s="11">
        <f>SUM(G$2:G1039)</f>
        <v>1646.7530176740054</v>
      </c>
      <c r="I1039" s="11">
        <v>3</v>
      </c>
      <c r="J1039" s="19">
        <f t="shared" si="117"/>
        <v>7167.9599999999991</v>
      </c>
      <c r="K1039" s="27">
        <v>7.6807000000000007</v>
      </c>
      <c r="L1039" s="27">
        <f t="shared" si="118"/>
        <v>0.22250000000000014</v>
      </c>
      <c r="M1039" s="19">
        <f t="shared" si="113"/>
        <v>2.752454864282023</v>
      </c>
      <c r="N1039" s="28">
        <v>1.9691666670000001</v>
      </c>
      <c r="O1039" s="19">
        <f>SUM(N$2:N1039)</f>
        <v>1728.49840059301</v>
      </c>
      <c r="P1039" s="28">
        <v>3</v>
      </c>
    </row>
    <row r="1040" spans="1:16">
      <c r="A1040">
        <v>1038</v>
      </c>
      <c r="B1040">
        <f t="shared" si="114"/>
        <v>17.3</v>
      </c>
      <c r="C1040">
        <f t="shared" si="115"/>
        <v>5182.4253999999964</v>
      </c>
      <c r="D1040" s="12">
        <v>3.4183999999999997</v>
      </c>
      <c r="E1040" s="9">
        <f t="shared" si="116"/>
        <v>0.51459999999999972</v>
      </c>
      <c r="F1040">
        <f t="shared" si="112"/>
        <v>2.1499477722369593</v>
      </c>
      <c r="G1040" s="11">
        <v>1.9691666670000001</v>
      </c>
      <c r="H1040" s="11">
        <f>SUM(G$2:G1040)</f>
        <v>1648.7221843410055</v>
      </c>
      <c r="I1040" s="11">
        <v>3</v>
      </c>
      <c r="J1040" s="19">
        <f t="shared" si="117"/>
        <v>7175.8631999999989</v>
      </c>
      <c r="K1040" s="27">
        <v>7.9032000000000009</v>
      </c>
      <c r="L1040" s="27">
        <f t="shared" si="118"/>
        <v>-0.13350000000000062</v>
      </c>
      <c r="M1040" s="19">
        <f t="shared" si="113"/>
        <v>3.0158179971820916E-2</v>
      </c>
      <c r="N1040" s="28">
        <v>0.98027799999999998</v>
      </c>
      <c r="O1040" s="19">
        <f>SUM(N$2:N1040)</f>
        <v>1729.47867859301</v>
      </c>
      <c r="P1040" s="28">
        <v>0</v>
      </c>
    </row>
    <row r="1041" spans="1:16">
      <c r="A1041">
        <v>1039</v>
      </c>
      <c r="B1041">
        <f t="shared" si="114"/>
        <v>17.316666666666666</v>
      </c>
      <c r="C1041">
        <f t="shared" si="115"/>
        <v>5186.3583999999964</v>
      </c>
      <c r="D1041" s="12">
        <v>3.9329999999999994</v>
      </c>
      <c r="E1041" s="9">
        <f t="shared" si="116"/>
        <v>-0.52269999999999994</v>
      </c>
      <c r="F1041">
        <f t="shared" si="112"/>
        <v>-1.5984085789729907</v>
      </c>
      <c r="G1041" s="11">
        <v>0.98027799999999998</v>
      </c>
      <c r="H1041" s="11">
        <f>SUM(G$2:G1041)</f>
        <v>1649.7024623410055</v>
      </c>
      <c r="I1041" s="11">
        <v>0</v>
      </c>
      <c r="J1041" s="19">
        <f t="shared" si="117"/>
        <v>7183.6328999999987</v>
      </c>
      <c r="K1041" s="27">
        <v>7.7697000000000003</v>
      </c>
      <c r="L1041" s="27">
        <f t="shared" si="118"/>
        <v>0</v>
      </c>
      <c r="M1041" s="19">
        <f t="shared" si="113"/>
        <v>1.0600851206652508</v>
      </c>
      <c r="N1041" s="28">
        <v>1.9691666670000001</v>
      </c>
      <c r="O1041" s="19">
        <f>SUM(N$2:N1041)</f>
        <v>1731.4478452600101</v>
      </c>
      <c r="P1041" s="28">
        <v>3</v>
      </c>
    </row>
    <row r="1042" spans="1:16">
      <c r="A1042">
        <v>1040</v>
      </c>
      <c r="B1042">
        <f t="shared" si="114"/>
        <v>17.333333333333332</v>
      </c>
      <c r="C1042">
        <f t="shared" si="115"/>
        <v>5189.768699999996</v>
      </c>
      <c r="D1042" s="12">
        <v>3.4102999999999994</v>
      </c>
      <c r="E1042" s="9">
        <f t="shared" si="116"/>
        <v>1.3487999999999998</v>
      </c>
      <c r="F1042">
        <f t="shared" si="112"/>
        <v>4.9896254494335244</v>
      </c>
      <c r="G1042" s="11">
        <v>2.7366666670000002</v>
      </c>
      <c r="H1042" s="11">
        <f>SUM(G$2:G1042)</f>
        <v>1652.4391290080055</v>
      </c>
      <c r="I1042" s="11">
        <v>4</v>
      </c>
      <c r="J1042" s="19">
        <f t="shared" si="117"/>
        <v>7191.4025999999985</v>
      </c>
      <c r="K1042" s="27">
        <v>7.7697000000000003</v>
      </c>
      <c r="L1042" s="27">
        <f t="shared" si="118"/>
        <v>-0.77430000000000021</v>
      </c>
      <c r="M1042" s="19">
        <f t="shared" si="113"/>
        <v>-4.9559935893347502</v>
      </c>
      <c r="N1042" s="28">
        <v>0.98027799999999998</v>
      </c>
      <c r="O1042" s="19">
        <f>SUM(N$2:N1042)</f>
        <v>1732.4281232600101</v>
      </c>
      <c r="P1042" s="28">
        <v>0</v>
      </c>
    </row>
    <row r="1043" spans="1:16">
      <c r="A1043">
        <v>1041</v>
      </c>
      <c r="B1043">
        <f t="shared" si="114"/>
        <v>17.350000000000001</v>
      </c>
      <c r="C1043">
        <f t="shared" si="115"/>
        <v>5194.5277999999962</v>
      </c>
      <c r="D1043" s="12">
        <v>4.7590999999999992</v>
      </c>
      <c r="E1043" s="9">
        <f t="shared" si="116"/>
        <v>-0.86559999999999926</v>
      </c>
      <c r="F1043">
        <f t="shared" si="112"/>
        <v>-3.5493353906832188</v>
      </c>
      <c r="G1043" s="11">
        <v>0.98027799999999998</v>
      </c>
      <c r="H1043" s="11">
        <f>SUM(G$2:G1043)</f>
        <v>1653.4194070080055</v>
      </c>
      <c r="I1043" s="11">
        <v>0</v>
      </c>
      <c r="J1043" s="19">
        <f t="shared" si="117"/>
        <v>7198.3979999999983</v>
      </c>
      <c r="K1043" s="27">
        <v>6.9954000000000001</v>
      </c>
      <c r="L1043" s="27">
        <f t="shared" si="118"/>
        <v>-2.3407</v>
      </c>
      <c r="M1043" s="19">
        <f t="shared" si="113"/>
        <v>-15.453660747352192</v>
      </c>
      <c r="N1043" s="28">
        <v>0.98027799999999998</v>
      </c>
      <c r="O1043" s="19">
        <f>SUM(N$2:N1043)</f>
        <v>1733.4084012600101</v>
      </c>
      <c r="P1043" s="28">
        <v>0</v>
      </c>
    </row>
    <row r="1044" spans="1:16">
      <c r="A1044">
        <v>1042</v>
      </c>
      <c r="B1044">
        <f t="shared" si="114"/>
        <v>17.366666666666667</v>
      </c>
      <c r="C1044">
        <f t="shared" si="115"/>
        <v>5198.4212999999963</v>
      </c>
      <c r="D1044" s="12">
        <v>3.8935</v>
      </c>
      <c r="E1044" s="9">
        <f t="shared" si="116"/>
        <v>-0.30390000000000006</v>
      </c>
      <c r="F1044">
        <f t="shared" si="112"/>
        <v>-0.7310666761955954</v>
      </c>
      <c r="G1044" s="11">
        <v>0.98027799999999998</v>
      </c>
      <c r="H1044" s="11">
        <f>SUM(G$2:G1044)</f>
        <v>1654.3996850080055</v>
      </c>
      <c r="I1044" s="11">
        <v>0</v>
      </c>
      <c r="J1044" s="19">
        <f t="shared" si="117"/>
        <v>7203.0526999999984</v>
      </c>
      <c r="K1044" s="27">
        <v>4.6547000000000001</v>
      </c>
      <c r="L1044" s="27">
        <f t="shared" si="118"/>
        <v>-1.8155999999999999</v>
      </c>
      <c r="M1044" s="19">
        <f t="shared" si="113"/>
        <v>-7.8956203360236143</v>
      </c>
      <c r="N1044" s="28">
        <v>0.98027799999999998</v>
      </c>
      <c r="O1044" s="19">
        <f>SUM(N$2:N1044)</f>
        <v>1734.3886792600101</v>
      </c>
      <c r="P1044" s="28">
        <v>0</v>
      </c>
    </row>
    <row r="1045" spans="1:16">
      <c r="A1045">
        <v>1043</v>
      </c>
      <c r="B1045">
        <f t="shared" si="114"/>
        <v>17.383333333333333</v>
      </c>
      <c r="C1045">
        <f t="shared" si="115"/>
        <v>5202.0108999999966</v>
      </c>
      <c r="D1045" s="12">
        <v>3.5895999999999999</v>
      </c>
      <c r="E1045" s="9">
        <f t="shared" si="116"/>
        <v>0.51459999999999972</v>
      </c>
      <c r="F1045">
        <f t="shared" si="112"/>
        <v>2.2598875132433149</v>
      </c>
      <c r="G1045" s="11">
        <v>1.9691666670000001</v>
      </c>
      <c r="H1045" s="11">
        <f>SUM(G$2:G1045)</f>
        <v>1656.3688516750055</v>
      </c>
      <c r="I1045" s="11">
        <v>3</v>
      </c>
      <c r="J1045" s="19">
        <f t="shared" si="117"/>
        <v>7205.8917999999985</v>
      </c>
      <c r="K1045" s="27">
        <v>2.8391000000000002</v>
      </c>
      <c r="L1045" s="27">
        <f t="shared" si="118"/>
        <v>-1.0324000000000004</v>
      </c>
      <c r="M1045" s="19">
        <f t="shared" si="113"/>
        <v>-2.6121354066410563</v>
      </c>
      <c r="N1045" s="28">
        <v>0.98027799999999998</v>
      </c>
      <c r="O1045" s="19">
        <f>SUM(N$2:N1045)</f>
        <v>1735.3689572600101</v>
      </c>
      <c r="P1045" s="28">
        <v>0</v>
      </c>
    </row>
    <row r="1046" spans="1:16">
      <c r="A1046">
        <v>1044</v>
      </c>
      <c r="B1046">
        <f t="shared" si="114"/>
        <v>17.399999999999999</v>
      </c>
      <c r="C1046">
        <f t="shared" si="115"/>
        <v>5206.1150999999963</v>
      </c>
      <c r="D1046" s="12">
        <v>4.1041999999999996</v>
      </c>
      <c r="E1046" s="9">
        <f t="shared" si="116"/>
        <v>0.54549999999999965</v>
      </c>
      <c r="F1046">
        <f t="shared" si="112"/>
        <v>2.7189525478348751</v>
      </c>
      <c r="G1046" s="11">
        <v>1.9691666670000001</v>
      </c>
      <c r="H1046" s="11">
        <f>SUM(G$2:G1046)</f>
        <v>1658.3380183420056</v>
      </c>
      <c r="I1046" s="11">
        <v>3</v>
      </c>
      <c r="J1046" s="19">
        <f t="shared" si="117"/>
        <v>7207.6984999999986</v>
      </c>
      <c r="K1046" s="27">
        <v>1.8066999999999998</v>
      </c>
      <c r="L1046" s="27">
        <f t="shared" si="118"/>
        <v>-1.1480999999999999</v>
      </c>
      <c r="M1046" s="19">
        <f t="shared" si="113"/>
        <v>-1.8767141557677269</v>
      </c>
      <c r="N1046" s="28">
        <v>0.98027799999999998</v>
      </c>
      <c r="O1046" s="19">
        <f>SUM(N$2:N1046)</f>
        <v>1736.3492352600101</v>
      </c>
      <c r="P1046" s="28">
        <v>0</v>
      </c>
    </row>
    <row r="1047" spans="1:16">
      <c r="A1047">
        <v>1045</v>
      </c>
      <c r="B1047">
        <f t="shared" si="114"/>
        <v>17.416666666666668</v>
      </c>
      <c r="C1047">
        <f t="shared" si="115"/>
        <v>5210.7647999999963</v>
      </c>
      <c r="D1047" s="12">
        <v>4.6496999999999993</v>
      </c>
      <c r="E1047" s="9">
        <f t="shared" si="116"/>
        <v>-0.10179999999999989</v>
      </c>
      <c r="F1047">
        <f t="shared" si="112"/>
        <v>8.1413350259957176E-2</v>
      </c>
      <c r="G1047" s="11">
        <v>0.98027799999999998</v>
      </c>
      <c r="H1047" s="11">
        <f>SUM(G$2:G1047)</f>
        <v>1659.3182963420056</v>
      </c>
      <c r="I1047" s="11">
        <v>0</v>
      </c>
      <c r="J1047" s="19">
        <f t="shared" si="117"/>
        <v>7208.3570999999984</v>
      </c>
      <c r="K1047" s="27">
        <v>0.65859999999999996</v>
      </c>
      <c r="L1047" s="27">
        <f t="shared" si="118"/>
        <v>-0.65859999999999996</v>
      </c>
      <c r="M1047" s="19">
        <f t="shared" si="113"/>
        <v>-0.36338208938046079</v>
      </c>
      <c r="N1047" s="28">
        <v>0.98027799999999998</v>
      </c>
      <c r="O1047" s="19">
        <f>SUM(N$2:N1047)</f>
        <v>1737.3295132600101</v>
      </c>
      <c r="P1047" s="28">
        <v>0</v>
      </c>
    </row>
    <row r="1048" spans="1:16">
      <c r="A1048">
        <v>1046</v>
      </c>
      <c r="B1048">
        <f t="shared" si="114"/>
        <v>17.433333333333334</v>
      </c>
      <c r="C1048">
        <f t="shared" si="115"/>
        <v>5215.3126999999959</v>
      </c>
      <c r="D1048" s="12">
        <v>4.5478999999999994</v>
      </c>
      <c r="E1048" s="9">
        <f t="shared" si="116"/>
        <v>-0.9198000000000004</v>
      </c>
      <c r="F1048">
        <f t="shared" si="112"/>
        <v>-3.642596268642595</v>
      </c>
      <c r="G1048" s="11">
        <v>0.98027799999999998</v>
      </c>
      <c r="H1048" s="11">
        <f>SUM(G$2:G1048)</f>
        <v>1660.2985743420056</v>
      </c>
      <c r="I1048" s="11">
        <v>0</v>
      </c>
      <c r="J1048" s="19">
        <f t="shared" si="117"/>
        <v>7208.3570999999984</v>
      </c>
      <c r="K1048" s="27">
        <v>0</v>
      </c>
      <c r="L1048" s="27">
        <f t="shared" si="118"/>
        <v>0</v>
      </c>
      <c r="M1048" s="19">
        <f t="shared" si="113"/>
        <v>0</v>
      </c>
      <c r="N1048" s="28">
        <v>0.90694399999999997</v>
      </c>
      <c r="O1048" s="19">
        <f>SUM(N$2:N1048)</f>
        <v>1738.2364572600102</v>
      </c>
      <c r="P1048" s="28">
        <v>1</v>
      </c>
    </row>
    <row r="1049" spans="1:16">
      <c r="A1049">
        <v>1047</v>
      </c>
      <c r="B1049">
        <f t="shared" si="114"/>
        <v>17.45</v>
      </c>
      <c r="C1049">
        <f t="shared" si="115"/>
        <v>5218.9407999999958</v>
      </c>
      <c r="D1049" s="12">
        <v>3.628099999999999</v>
      </c>
      <c r="E1049" s="9">
        <f t="shared" si="116"/>
        <v>1.3644999999999996</v>
      </c>
      <c r="F1049">
        <f t="shared" si="112"/>
        <v>5.3681728300204288</v>
      </c>
      <c r="G1049" s="11">
        <v>2.7366666670000002</v>
      </c>
      <c r="H1049" s="11">
        <f>SUM(G$2:G1049)</f>
        <v>1663.0352410090056</v>
      </c>
      <c r="I1049" s="11">
        <v>4</v>
      </c>
      <c r="J1049" s="19">
        <f t="shared" si="117"/>
        <v>7208.3570999999984</v>
      </c>
      <c r="K1049" s="27">
        <v>0</v>
      </c>
      <c r="L1049" s="27">
        <f t="shared" si="118"/>
        <v>0</v>
      </c>
      <c r="M1049" s="19">
        <f t="shared" si="113"/>
        <v>0</v>
      </c>
      <c r="N1049" s="28">
        <v>0.90694399999999997</v>
      </c>
      <c r="O1049" s="19">
        <f>SUM(N$2:N1049)</f>
        <v>1739.1434012600103</v>
      </c>
      <c r="P1049" s="28">
        <v>1</v>
      </c>
    </row>
    <row r="1050" spans="1:16">
      <c r="A1050">
        <v>1048</v>
      </c>
      <c r="B1050">
        <f t="shared" si="114"/>
        <v>17.466666666666665</v>
      </c>
      <c r="C1050">
        <f t="shared" si="115"/>
        <v>5223.9333999999953</v>
      </c>
      <c r="D1050" s="12">
        <v>4.9925999999999986</v>
      </c>
      <c r="E1050" s="9">
        <f t="shared" si="116"/>
        <v>-8.5999999999986088E-3</v>
      </c>
      <c r="F1050">
        <f t="shared" si="112"/>
        <v>0.56054293212410855</v>
      </c>
      <c r="G1050" s="11">
        <v>0.98027799999999998</v>
      </c>
      <c r="H1050" s="11">
        <f>SUM(G$2:G1050)</f>
        <v>1664.0155190090056</v>
      </c>
      <c r="I1050" s="11">
        <v>0</v>
      </c>
      <c r="J1050" s="19">
        <f t="shared" si="117"/>
        <v>7208.3570999999984</v>
      </c>
      <c r="K1050" s="27">
        <v>0</v>
      </c>
      <c r="L1050" s="27">
        <f t="shared" si="118"/>
        <v>0</v>
      </c>
      <c r="M1050" s="19">
        <f t="shared" si="113"/>
        <v>0</v>
      </c>
      <c r="N1050" s="28">
        <v>0.90694399999999997</v>
      </c>
      <c r="O1050" s="19">
        <f>SUM(N$2:N1050)</f>
        <v>1740.0503452600103</v>
      </c>
      <c r="P1050" s="28">
        <v>1</v>
      </c>
    </row>
    <row r="1051" spans="1:16">
      <c r="A1051">
        <v>1049</v>
      </c>
      <c r="B1051">
        <f t="shared" si="114"/>
        <v>17.483333333333334</v>
      </c>
      <c r="C1051">
        <f t="shared" si="115"/>
        <v>5228.9173999999957</v>
      </c>
      <c r="D1051" s="12">
        <v>4.984</v>
      </c>
      <c r="E1051" s="9">
        <f t="shared" si="116"/>
        <v>6.9899999999999629E-2</v>
      </c>
      <c r="F1051">
        <f t="shared" si="112"/>
        <v>0.95062092527268938</v>
      </c>
      <c r="G1051" s="11">
        <v>1.9691666670000001</v>
      </c>
      <c r="H1051" s="11">
        <f>SUM(G$2:G1051)</f>
        <v>1665.9846856760057</v>
      </c>
      <c r="I1051" s="11">
        <v>3</v>
      </c>
      <c r="J1051" s="19">
        <f t="shared" si="117"/>
        <v>7208.3570999999984</v>
      </c>
      <c r="K1051" s="27">
        <v>0</v>
      </c>
      <c r="L1051" s="27">
        <f t="shared" si="118"/>
        <v>0</v>
      </c>
      <c r="M1051" s="19">
        <f t="shared" si="113"/>
        <v>0</v>
      </c>
      <c r="N1051" s="28">
        <v>0.90694399999999997</v>
      </c>
      <c r="O1051" s="19">
        <f>SUM(N$2:N1051)</f>
        <v>1740.9572892600104</v>
      </c>
      <c r="P1051" s="28">
        <v>1</v>
      </c>
    </row>
    <row r="1052" spans="1:16">
      <c r="A1052">
        <v>1050</v>
      </c>
      <c r="B1052">
        <f t="shared" si="114"/>
        <v>17.5</v>
      </c>
      <c r="C1052">
        <f t="shared" si="115"/>
        <v>5233.9712999999956</v>
      </c>
      <c r="D1052" s="12">
        <v>5.0538999999999996</v>
      </c>
      <c r="E1052" s="9">
        <f t="shared" si="116"/>
        <v>0.5774000000000008</v>
      </c>
      <c r="F1052">
        <f t="shared" si="112"/>
        <v>3.5304667710640656</v>
      </c>
      <c r="G1052" s="11">
        <v>2.7366666670000002</v>
      </c>
      <c r="H1052" s="11">
        <f>SUM(G$2:G1052)</f>
        <v>1668.7213523430057</v>
      </c>
      <c r="I1052" s="11">
        <v>4</v>
      </c>
      <c r="J1052" s="19">
        <f t="shared" si="117"/>
        <v>7208.3570999999984</v>
      </c>
      <c r="K1052" s="27">
        <v>0</v>
      </c>
      <c r="L1052" s="27">
        <f t="shared" si="118"/>
        <v>0</v>
      </c>
      <c r="M1052" s="19">
        <f t="shared" si="113"/>
        <v>0</v>
      </c>
      <c r="N1052" s="28">
        <v>0.90694399999999997</v>
      </c>
      <c r="O1052" s="19">
        <f>SUM(N$2:N1052)</f>
        <v>1741.8642332600105</v>
      </c>
      <c r="P1052" s="28">
        <v>1</v>
      </c>
    </row>
    <row r="1053" spans="1:16">
      <c r="A1053">
        <v>1051</v>
      </c>
      <c r="B1053">
        <f t="shared" si="114"/>
        <v>17.516666666666666</v>
      </c>
      <c r="C1053">
        <f t="shared" si="115"/>
        <v>5239.6025999999956</v>
      </c>
      <c r="D1053" s="12">
        <v>5.6313000000000004</v>
      </c>
      <c r="E1053" s="9">
        <f t="shared" si="116"/>
        <v>-0.19550000000000001</v>
      </c>
      <c r="F1053">
        <f t="shared" si="112"/>
        <v>-0.40264188295743625</v>
      </c>
      <c r="G1053" s="11">
        <v>0.98027799999999998</v>
      </c>
      <c r="H1053" s="11">
        <f>SUM(G$2:G1053)</f>
        <v>1669.7016303430057</v>
      </c>
      <c r="I1053" s="11">
        <v>0</v>
      </c>
      <c r="J1053" s="19">
        <f t="shared" si="117"/>
        <v>7208.3570999999984</v>
      </c>
      <c r="K1053" s="27">
        <v>0</v>
      </c>
      <c r="L1053" s="27">
        <f t="shared" si="118"/>
        <v>0</v>
      </c>
      <c r="M1053" s="19">
        <f t="shared" si="113"/>
        <v>0</v>
      </c>
      <c r="N1053" s="28">
        <v>0.90694399999999997</v>
      </c>
      <c r="O1053" s="19">
        <f>SUM(N$2:N1053)</f>
        <v>1742.7711772600105</v>
      </c>
      <c r="P1053" s="28">
        <v>1</v>
      </c>
    </row>
    <row r="1054" spans="1:16">
      <c r="A1054">
        <v>1052</v>
      </c>
      <c r="B1054">
        <f t="shared" si="114"/>
        <v>17.533333333333335</v>
      </c>
      <c r="C1054">
        <f t="shared" si="115"/>
        <v>5245.0383999999958</v>
      </c>
      <c r="D1054" s="12">
        <v>5.4358000000000004</v>
      </c>
      <c r="E1054" s="9">
        <f t="shared" si="116"/>
        <v>-0.11699999999999999</v>
      </c>
      <c r="F1054">
        <f t="shared" si="112"/>
        <v>3.2691165087559718E-2</v>
      </c>
      <c r="G1054" s="11">
        <v>0.98027799999999998</v>
      </c>
      <c r="H1054" s="11">
        <f>SUM(G$2:G1054)</f>
        <v>1670.6819083430057</v>
      </c>
      <c r="I1054" s="11">
        <v>0</v>
      </c>
      <c r="J1054" s="19">
        <f t="shared" si="117"/>
        <v>7208.3570999999984</v>
      </c>
      <c r="K1054" s="27">
        <v>0</v>
      </c>
      <c r="L1054" s="27">
        <f t="shared" si="118"/>
        <v>0</v>
      </c>
      <c r="M1054" s="19">
        <f t="shared" si="113"/>
        <v>0</v>
      </c>
      <c r="N1054" s="28">
        <v>0.90694399999999997</v>
      </c>
      <c r="O1054" s="19">
        <f>SUM(N$2:N1054)</f>
        <v>1743.6781212600106</v>
      </c>
      <c r="P1054" s="28">
        <v>1</v>
      </c>
    </row>
    <row r="1055" spans="1:16">
      <c r="A1055">
        <v>1053</v>
      </c>
      <c r="B1055">
        <f t="shared" si="114"/>
        <v>17.55</v>
      </c>
      <c r="C1055">
        <f t="shared" si="115"/>
        <v>5250.3571999999958</v>
      </c>
      <c r="D1055" s="12">
        <v>5.3188000000000004</v>
      </c>
      <c r="E1055" s="9">
        <f t="shared" si="116"/>
        <v>-0.3188000000000013</v>
      </c>
      <c r="F1055">
        <f t="shared" si="112"/>
        <v>-1.0444177251657305</v>
      </c>
      <c r="G1055" s="11">
        <v>0.98027799999999998</v>
      </c>
      <c r="H1055" s="11">
        <f>SUM(G$2:G1055)</f>
        <v>1671.6621863430057</v>
      </c>
      <c r="I1055" s="11">
        <v>0</v>
      </c>
      <c r="J1055" s="19">
        <f t="shared" si="117"/>
        <v>7208.3570999999984</v>
      </c>
      <c r="K1055" s="27">
        <v>0</v>
      </c>
      <c r="L1055" s="27">
        <f t="shared" si="118"/>
        <v>0.93450000000000011</v>
      </c>
      <c r="M1055" s="19">
        <f t="shared" si="113"/>
        <v>0</v>
      </c>
      <c r="N1055" s="28">
        <v>0.90694399999999997</v>
      </c>
      <c r="O1055" s="19">
        <f>SUM(N$2:N1055)</f>
        <v>1744.5850652600107</v>
      </c>
      <c r="P1055" s="28">
        <v>1</v>
      </c>
    </row>
    <row r="1056" spans="1:16">
      <c r="A1056">
        <v>1054</v>
      </c>
      <c r="B1056">
        <f t="shared" si="114"/>
        <v>17.566666666666666</v>
      </c>
      <c r="C1056">
        <f t="shared" si="115"/>
        <v>5255.3571999999958</v>
      </c>
      <c r="D1056" s="12">
        <v>4.9999999999999991</v>
      </c>
      <c r="E1056" s="9">
        <f t="shared" si="116"/>
        <v>0.87160000000000082</v>
      </c>
      <c r="F1056">
        <f t="shared" si="112"/>
        <v>4.9625469912102806</v>
      </c>
      <c r="G1056" s="11">
        <v>2.7366666670000002</v>
      </c>
      <c r="H1056" s="11">
        <f>SUM(G$2:G1056)</f>
        <v>1674.3988530100057</v>
      </c>
      <c r="I1056" s="11">
        <v>4</v>
      </c>
      <c r="J1056" s="19">
        <f t="shared" si="117"/>
        <v>7209.2915999999987</v>
      </c>
      <c r="K1056" s="27">
        <v>0.93450000000000011</v>
      </c>
      <c r="L1056" s="27">
        <f t="shared" si="118"/>
        <v>2.1093000000000002</v>
      </c>
      <c r="M1056" s="19">
        <f t="shared" si="113"/>
        <v>2.0714786342364757</v>
      </c>
      <c r="N1056" s="28">
        <v>1.9691666670000001</v>
      </c>
      <c r="O1056" s="19">
        <f>SUM(N$2:N1056)</f>
        <v>1746.5542319270107</v>
      </c>
      <c r="P1056" s="28">
        <v>3</v>
      </c>
    </row>
    <row r="1057" spans="1:16">
      <c r="A1057">
        <v>1055</v>
      </c>
      <c r="B1057">
        <f t="shared" si="114"/>
        <v>17.583333333333332</v>
      </c>
      <c r="C1057">
        <f t="shared" si="115"/>
        <v>5261.2287999999962</v>
      </c>
      <c r="D1057" s="12">
        <v>5.8715999999999999</v>
      </c>
      <c r="E1057" s="9">
        <f t="shared" si="116"/>
        <v>-4.5799999999999841E-2</v>
      </c>
      <c r="F1057">
        <f t="shared" si="112"/>
        <v>0.46647049824952486</v>
      </c>
      <c r="G1057" s="11">
        <v>0.98027799999999998</v>
      </c>
      <c r="H1057" s="11">
        <f>SUM(G$2:G1057)</f>
        <v>1675.3791310100057</v>
      </c>
      <c r="I1057" s="11">
        <v>0</v>
      </c>
      <c r="J1057" s="19">
        <f t="shared" si="117"/>
        <v>7212.335399999999</v>
      </c>
      <c r="K1057" s="27">
        <v>3.0438000000000001</v>
      </c>
      <c r="L1057" s="27">
        <f t="shared" si="118"/>
        <v>2.0114000000000001</v>
      </c>
      <c r="M1057" s="19">
        <f t="shared" si="113"/>
        <v>6.4663114644765436</v>
      </c>
      <c r="N1057" s="28">
        <v>3.4580555560000001</v>
      </c>
      <c r="O1057" s="19">
        <f>SUM(N$2:N1057)</f>
        <v>1750.0122874830108</v>
      </c>
      <c r="P1057" s="28">
        <v>5</v>
      </c>
    </row>
    <row r="1058" spans="1:16">
      <c r="A1058">
        <v>1056</v>
      </c>
      <c r="B1058">
        <f t="shared" si="114"/>
        <v>17.600000000000001</v>
      </c>
      <c r="C1058">
        <f t="shared" si="115"/>
        <v>5267.0545999999958</v>
      </c>
      <c r="D1058" s="12">
        <v>5.8258000000000001</v>
      </c>
      <c r="E1058" s="9">
        <f t="shared" si="116"/>
        <v>-0.93599999999999994</v>
      </c>
      <c r="F1058">
        <f t="shared" si="112"/>
        <v>-4.7246959558182917</v>
      </c>
      <c r="G1058" s="11">
        <v>0.98027799999999998</v>
      </c>
      <c r="H1058" s="11">
        <f>SUM(G$2:G1058)</f>
        <v>1676.3594090100057</v>
      </c>
      <c r="I1058" s="11">
        <v>0</v>
      </c>
      <c r="J1058" s="19">
        <f t="shared" si="117"/>
        <v>7217.3905999999988</v>
      </c>
      <c r="K1058" s="27">
        <v>5.0552000000000001</v>
      </c>
      <c r="L1058" s="27">
        <f t="shared" si="118"/>
        <v>1.9312999999999994</v>
      </c>
      <c r="M1058" s="19">
        <f t="shared" si="113"/>
        <v>10.375641205305129</v>
      </c>
      <c r="N1058" s="28">
        <v>4.1236111109999998</v>
      </c>
      <c r="O1058" s="19">
        <f>SUM(N$2:N1058)</f>
        <v>1754.1358985940108</v>
      </c>
      <c r="P1058" s="28">
        <v>6</v>
      </c>
    </row>
    <row r="1059" spans="1:16">
      <c r="A1059">
        <v>1057</v>
      </c>
      <c r="B1059">
        <f t="shared" si="114"/>
        <v>17.616666666666667</v>
      </c>
      <c r="C1059">
        <f t="shared" si="115"/>
        <v>5271.9443999999958</v>
      </c>
      <c r="D1059" s="12">
        <v>4.8898000000000001</v>
      </c>
      <c r="E1059" s="9">
        <f t="shared" si="116"/>
        <v>0.16279999999999983</v>
      </c>
      <c r="F1059">
        <f t="shared" si="112"/>
        <v>1.3847778595038922</v>
      </c>
      <c r="G1059" s="11">
        <v>1.9691666670000001</v>
      </c>
      <c r="H1059" s="11">
        <f>SUM(G$2:G1059)</f>
        <v>1678.3285756770058</v>
      </c>
      <c r="I1059" s="11">
        <v>3</v>
      </c>
      <c r="J1059" s="19">
        <f t="shared" si="117"/>
        <v>7224.3770999999988</v>
      </c>
      <c r="K1059" s="27">
        <v>6.9864999999999995</v>
      </c>
      <c r="L1059" s="27">
        <f t="shared" si="118"/>
        <v>0.99680000000000124</v>
      </c>
      <c r="M1059" s="19">
        <f t="shared" si="113"/>
        <v>7.883070418563813</v>
      </c>
      <c r="N1059" s="28">
        <v>3.4580555560000001</v>
      </c>
      <c r="O1059" s="19">
        <f>SUM(N$2:N1059)</f>
        <v>1757.5939541500109</v>
      </c>
      <c r="P1059" s="28">
        <v>5</v>
      </c>
    </row>
    <row r="1060" spans="1:16">
      <c r="A1060">
        <v>1058</v>
      </c>
      <c r="B1060">
        <f t="shared" si="114"/>
        <v>17.633333333333333</v>
      </c>
      <c r="C1060">
        <f t="shared" si="115"/>
        <v>5276.9969999999958</v>
      </c>
      <c r="D1060" s="12">
        <v>5.0526</v>
      </c>
      <c r="E1060" s="9">
        <f t="shared" si="116"/>
        <v>8.4799999999999542E-2</v>
      </c>
      <c r="F1060">
        <f t="shared" si="112"/>
        <v>1.0406168784665388</v>
      </c>
      <c r="G1060" s="11">
        <v>1.9691666670000001</v>
      </c>
      <c r="H1060" s="11">
        <f>SUM(G$2:G1060)</f>
        <v>1680.2977423440059</v>
      </c>
      <c r="I1060" s="11">
        <v>3</v>
      </c>
      <c r="J1060" s="19">
        <f t="shared" si="117"/>
        <v>7232.3603999999987</v>
      </c>
      <c r="K1060" s="27">
        <v>7.9833000000000007</v>
      </c>
      <c r="L1060" s="27">
        <f t="shared" si="118"/>
        <v>0.80989999999999984</v>
      </c>
      <c r="M1060" s="19">
        <f t="shared" si="113"/>
        <v>7.5661581697651439</v>
      </c>
      <c r="N1060" s="28">
        <v>3.4580555560000001</v>
      </c>
      <c r="O1060" s="19">
        <f>SUM(N$2:N1060)</f>
        <v>1761.0520097060109</v>
      </c>
      <c r="P1060" s="28">
        <v>5</v>
      </c>
    </row>
    <row r="1061" spans="1:16">
      <c r="A1061">
        <v>1059</v>
      </c>
      <c r="B1061">
        <f t="shared" si="114"/>
        <v>17.649999999999999</v>
      </c>
      <c r="C1061">
        <f t="shared" si="115"/>
        <v>5282.1343999999954</v>
      </c>
      <c r="D1061" s="12">
        <v>5.1373999999999995</v>
      </c>
      <c r="E1061" s="9">
        <f t="shared" si="116"/>
        <v>-0.38319999999999954</v>
      </c>
      <c r="F1061">
        <f t="shared" si="112"/>
        <v>-1.3441529246174388</v>
      </c>
      <c r="G1061" s="11">
        <v>0.98027799999999998</v>
      </c>
      <c r="H1061" s="11">
        <f>SUM(G$2:G1061)</f>
        <v>1681.2780203440059</v>
      </c>
      <c r="I1061" s="11">
        <v>0</v>
      </c>
      <c r="J1061" s="19">
        <f t="shared" si="117"/>
        <v>7241.1535999999987</v>
      </c>
      <c r="K1061" s="27">
        <v>8.7932000000000006</v>
      </c>
      <c r="L1061" s="27">
        <f t="shared" si="118"/>
        <v>1.2014999999999993</v>
      </c>
      <c r="M1061" s="19">
        <f t="shared" si="113"/>
        <v>11.826589424026057</v>
      </c>
      <c r="N1061" s="28">
        <v>4.1236111109999998</v>
      </c>
      <c r="O1061" s="19">
        <f>SUM(N$2:N1061)</f>
        <v>1765.1756208170109</v>
      </c>
      <c r="P1061" s="28">
        <v>6</v>
      </c>
    </row>
    <row r="1062" spans="1:16">
      <c r="A1062">
        <v>1060</v>
      </c>
      <c r="B1062">
        <f t="shared" si="114"/>
        <v>17.666666666666668</v>
      </c>
      <c r="C1062">
        <f t="shared" si="115"/>
        <v>5286.8885999999957</v>
      </c>
      <c r="D1062" s="12">
        <v>4.7542</v>
      </c>
      <c r="E1062" s="9">
        <f t="shared" si="116"/>
        <v>3.2199999999999562E-2</v>
      </c>
      <c r="F1062">
        <f t="shared" si="112"/>
        <v>0.72253444190948912</v>
      </c>
      <c r="G1062" s="11">
        <v>1.9691666670000001</v>
      </c>
      <c r="H1062" s="11">
        <f>SUM(G$2:G1062)</f>
        <v>1683.247187011006</v>
      </c>
      <c r="I1062" s="11">
        <v>3</v>
      </c>
      <c r="J1062" s="19">
        <f t="shared" si="117"/>
        <v>7251.1482999999989</v>
      </c>
      <c r="K1062" s="27">
        <v>9.9946999999999999</v>
      </c>
      <c r="L1062" s="27">
        <f t="shared" si="118"/>
        <v>2.7500999999999998</v>
      </c>
      <c r="M1062" s="19">
        <f t="shared" si="113"/>
        <v>29.011762925224378</v>
      </c>
      <c r="N1062" s="28">
        <v>4.9805555559999997</v>
      </c>
      <c r="O1062" s="19">
        <f>SUM(N$2:N1062)</f>
        <v>1770.1561763730108</v>
      </c>
      <c r="P1062" s="28">
        <v>7</v>
      </c>
    </row>
    <row r="1063" spans="1:16">
      <c r="A1063">
        <v>1061</v>
      </c>
      <c r="B1063">
        <f t="shared" si="114"/>
        <v>17.683333333333334</v>
      </c>
      <c r="C1063">
        <f t="shared" si="115"/>
        <v>5291.6749999999956</v>
      </c>
      <c r="D1063" s="12">
        <v>4.7863999999999995</v>
      </c>
      <c r="E1063" s="9">
        <f t="shared" si="116"/>
        <v>0.70199999999999996</v>
      </c>
      <c r="F1063">
        <f t="shared" si="112"/>
        <v>3.9340572214809115</v>
      </c>
      <c r="G1063" s="11">
        <v>2.7366666670000002</v>
      </c>
      <c r="H1063" s="11">
        <f>SUM(G$2:G1063)</f>
        <v>1685.983853678006</v>
      </c>
      <c r="I1063" s="11">
        <v>4</v>
      </c>
      <c r="J1063" s="19">
        <f t="shared" si="117"/>
        <v>7263.8930999999993</v>
      </c>
      <c r="K1063" s="27">
        <v>12.7448</v>
      </c>
      <c r="L1063" s="27">
        <f t="shared" si="118"/>
        <v>1.3795000000000019</v>
      </c>
      <c r="M1063" s="19">
        <f t="shared" si="113"/>
        <v>19.839393025078554</v>
      </c>
      <c r="N1063" s="28">
        <v>8.1830555559999993</v>
      </c>
      <c r="O1063" s="19">
        <f>SUM(N$2:N1063)</f>
        <v>1778.3392319290108</v>
      </c>
      <c r="P1063" s="28">
        <v>14</v>
      </c>
    </row>
    <row r="1064" spans="1:16">
      <c r="A1064">
        <v>1062</v>
      </c>
      <c r="B1064">
        <f t="shared" si="114"/>
        <v>17.7</v>
      </c>
      <c r="C1064">
        <f t="shared" si="115"/>
        <v>5297.1633999999958</v>
      </c>
      <c r="D1064" s="12">
        <v>5.4883999999999995</v>
      </c>
      <c r="E1064" s="9">
        <f t="shared" si="116"/>
        <v>-0.65620000000000012</v>
      </c>
      <c r="F1064">
        <f t="shared" si="112"/>
        <v>-2.924896618140334</v>
      </c>
      <c r="G1064" s="11">
        <v>0.98027799999999998</v>
      </c>
      <c r="H1064" s="11">
        <f>SUM(G$2:G1064)</f>
        <v>1686.964131678006</v>
      </c>
      <c r="I1064" s="11">
        <v>0</v>
      </c>
      <c r="J1064" s="19">
        <f t="shared" si="117"/>
        <v>7278.0173999999997</v>
      </c>
      <c r="K1064" s="27">
        <v>14.124300000000002</v>
      </c>
      <c r="L1064" s="27">
        <f t="shared" si="118"/>
        <v>0.92559999999999931</v>
      </c>
      <c r="M1064" s="19">
        <f t="shared" si="113"/>
        <v>15.776536591720729</v>
      </c>
      <c r="N1064" s="28">
        <v>6.0708333330000004</v>
      </c>
      <c r="O1064" s="19">
        <f>SUM(N$2:N1064)</f>
        <v>1784.4100652620109</v>
      </c>
      <c r="P1064" s="28">
        <v>13</v>
      </c>
    </row>
    <row r="1065" spans="1:16">
      <c r="A1065">
        <v>1063</v>
      </c>
      <c r="B1065">
        <f t="shared" si="114"/>
        <v>17.716666666666665</v>
      </c>
      <c r="C1065">
        <f t="shared" si="115"/>
        <v>5301.9955999999956</v>
      </c>
      <c r="D1065" s="12">
        <v>4.8321999999999994</v>
      </c>
      <c r="E1065" s="9">
        <f t="shared" si="116"/>
        <v>0.21539999999999981</v>
      </c>
      <c r="F1065">
        <f t="shared" si="112"/>
        <v>1.6213614016284474</v>
      </c>
      <c r="G1065" s="11">
        <v>1.9691666670000001</v>
      </c>
      <c r="H1065" s="11">
        <f>SUM(G$2:G1065)</f>
        <v>1688.9332983450061</v>
      </c>
      <c r="I1065" s="11">
        <v>3</v>
      </c>
      <c r="J1065" s="19">
        <f t="shared" si="117"/>
        <v>7293.0672999999997</v>
      </c>
      <c r="K1065" s="27">
        <v>15.049900000000001</v>
      </c>
      <c r="L1065" s="27">
        <f t="shared" si="118"/>
        <v>-2.1359999999999992</v>
      </c>
      <c r="M1065" s="19">
        <f t="shared" si="113"/>
        <v>-29.112148546208257</v>
      </c>
      <c r="N1065" s="28">
        <v>0.98027799999999998</v>
      </c>
      <c r="O1065" s="19">
        <f>SUM(N$2:N1065)</f>
        <v>1785.3903432620109</v>
      </c>
      <c r="P1065" s="28">
        <v>0</v>
      </c>
    </row>
    <row r="1066" spans="1:16">
      <c r="A1066">
        <v>1064</v>
      </c>
      <c r="B1066">
        <f t="shared" si="114"/>
        <v>17.733333333333334</v>
      </c>
      <c r="C1066">
        <f t="shared" si="115"/>
        <v>5307.0431999999955</v>
      </c>
      <c r="D1066" s="12">
        <v>5.0475999999999992</v>
      </c>
      <c r="E1066" s="9">
        <f t="shared" si="116"/>
        <v>-0.44259999999999966</v>
      </c>
      <c r="F1066">
        <f t="shared" si="112"/>
        <v>-1.6226362083575663</v>
      </c>
      <c r="G1066" s="11">
        <v>0.98027799999999998</v>
      </c>
      <c r="H1066" s="11">
        <f>SUM(G$2:G1066)</f>
        <v>1689.913576345006</v>
      </c>
      <c r="I1066" s="11">
        <v>0</v>
      </c>
      <c r="J1066" s="19">
        <f t="shared" si="117"/>
        <v>7305.9811999999993</v>
      </c>
      <c r="K1066" s="27">
        <v>12.913900000000002</v>
      </c>
      <c r="L1066" s="27">
        <f t="shared" si="118"/>
        <v>-0.88110000000000177</v>
      </c>
      <c r="M1066" s="19">
        <f t="shared" si="113"/>
        <v>-9.0689190359408087</v>
      </c>
      <c r="N1066" s="28">
        <v>0.98027799999999998</v>
      </c>
      <c r="O1066" s="19">
        <f>SUM(N$2:N1066)</f>
        <v>1786.3706212620109</v>
      </c>
      <c r="P1066" s="28">
        <v>0</v>
      </c>
    </row>
    <row r="1067" spans="1:16">
      <c r="A1067">
        <v>1065</v>
      </c>
      <c r="B1067">
        <f t="shared" si="114"/>
        <v>17.75</v>
      </c>
      <c r="C1067">
        <f t="shared" si="115"/>
        <v>5311.6481999999951</v>
      </c>
      <c r="D1067" s="12">
        <v>4.6049999999999995</v>
      </c>
      <c r="E1067" s="9">
        <f t="shared" si="116"/>
        <v>0.93599999999999994</v>
      </c>
      <c r="F1067">
        <f t="shared" si="112"/>
        <v>4.8587865563884876</v>
      </c>
      <c r="G1067" s="11">
        <v>2.7366666670000002</v>
      </c>
      <c r="H1067" s="11">
        <f>SUM(G$2:G1067)</f>
        <v>1692.6502430120061</v>
      </c>
      <c r="I1067" s="11">
        <v>4</v>
      </c>
      <c r="J1067" s="19">
        <f t="shared" si="117"/>
        <v>7318.0139999999992</v>
      </c>
      <c r="K1067" s="27">
        <v>12.0328</v>
      </c>
      <c r="L1067" s="27">
        <f t="shared" si="118"/>
        <v>8.9000000000000412E-2</v>
      </c>
      <c r="M1067" s="19">
        <f t="shared" si="113"/>
        <v>3.1204196523938874</v>
      </c>
      <c r="N1067" s="28">
        <v>2.6897222219999999</v>
      </c>
      <c r="O1067" s="19">
        <f>SUM(N$2:N1067)</f>
        <v>1789.0603434840109</v>
      </c>
      <c r="P1067" s="28">
        <v>10</v>
      </c>
    </row>
    <row r="1068" spans="1:16">
      <c r="A1068">
        <v>1066</v>
      </c>
      <c r="B1068">
        <f t="shared" si="114"/>
        <v>17.766666666666666</v>
      </c>
      <c r="C1068">
        <f t="shared" si="115"/>
        <v>5317.1891999999953</v>
      </c>
      <c r="D1068" s="12">
        <v>5.5409999999999995</v>
      </c>
      <c r="E1068" s="9">
        <f t="shared" si="116"/>
        <v>-0.50699999999999967</v>
      </c>
      <c r="F1068">
        <f t="shared" si="112"/>
        <v>-2.1247460055697172</v>
      </c>
      <c r="G1068" s="11">
        <v>0.98027799999999998</v>
      </c>
      <c r="H1068" s="11">
        <f>SUM(G$2:G1068)</f>
        <v>1693.6305210120061</v>
      </c>
      <c r="I1068" s="11">
        <v>0</v>
      </c>
      <c r="J1068" s="19">
        <f t="shared" si="117"/>
        <v>7330.1357999999991</v>
      </c>
      <c r="K1068" s="27">
        <v>12.1218</v>
      </c>
      <c r="L1068" s="27">
        <f t="shared" si="118"/>
        <v>0.13349999999999973</v>
      </c>
      <c r="M1068" s="19">
        <f t="shared" si="113"/>
        <v>3.6930593862862446</v>
      </c>
      <c r="N1068" s="28">
        <v>2.6897222219999999</v>
      </c>
      <c r="O1068" s="19">
        <f>SUM(N$2:N1068)</f>
        <v>1791.7500657060109</v>
      </c>
      <c r="P1068" s="28">
        <v>10</v>
      </c>
    </row>
    <row r="1069" spans="1:16">
      <c r="A1069">
        <v>1067</v>
      </c>
      <c r="B1069">
        <f t="shared" si="114"/>
        <v>17.783333333333335</v>
      </c>
      <c r="C1069">
        <f t="shared" si="115"/>
        <v>5322.2231999999949</v>
      </c>
      <c r="D1069" s="12">
        <v>5.0339999999999998</v>
      </c>
      <c r="E1069" s="9">
        <f t="shared" si="116"/>
        <v>-0.54600000000000026</v>
      </c>
      <c r="F1069">
        <f t="shared" si="112"/>
        <v>-2.1391024142277568</v>
      </c>
      <c r="G1069" s="11">
        <v>0.98027799999999998</v>
      </c>
      <c r="H1069" s="11">
        <f>SUM(G$2:G1069)</f>
        <v>1694.6107990120061</v>
      </c>
      <c r="I1069" s="11">
        <v>0</v>
      </c>
      <c r="J1069" s="19">
        <f t="shared" si="117"/>
        <v>7342.3910999999989</v>
      </c>
      <c r="K1069" s="27">
        <v>12.2553</v>
      </c>
      <c r="L1069" s="27">
        <f t="shared" si="118"/>
        <v>-0.13349999999999973</v>
      </c>
      <c r="M1069" s="19">
        <f t="shared" si="113"/>
        <v>0.47706490565953114</v>
      </c>
      <c r="N1069" s="28">
        <v>0.98027799999999998</v>
      </c>
      <c r="O1069" s="19">
        <f>SUM(N$2:N1069)</f>
        <v>1792.7303437060109</v>
      </c>
      <c r="P1069" s="28">
        <v>0</v>
      </c>
    </row>
    <row r="1070" spans="1:16">
      <c r="A1070">
        <v>1068</v>
      </c>
      <c r="B1070">
        <f t="shared" si="114"/>
        <v>17.8</v>
      </c>
      <c r="C1070">
        <f t="shared" si="115"/>
        <v>5326.7111999999952</v>
      </c>
      <c r="D1070" s="12">
        <v>4.4879999999999995</v>
      </c>
      <c r="E1070" s="9">
        <f t="shared" si="116"/>
        <v>0.30520000000000014</v>
      </c>
      <c r="F1070">
        <f t="shared" si="112"/>
        <v>1.9020071055112833</v>
      </c>
      <c r="G1070" s="11">
        <v>1.9691666670000001</v>
      </c>
      <c r="H1070" s="11">
        <f>SUM(G$2:G1070)</f>
        <v>1696.5799656790061</v>
      </c>
      <c r="I1070" s="11">
        <v>3</v>
      </c>
      <c r="J1070" s="19">
        <f t="shared" si="117"/>
        <v>7354.5128999999988</v>
      </c>
      <c r="K1070" s="27">
        <v>12.1218</v>
      </c>
      <c r="L1070" s="27">
        <f t="shared" si="118"/>
        <v>0.22249999999999837</v>
      </c>
      <c r="M1070" s="19">
        <f t="shared" si="113"/>
        <v>4.7718995862862288</v>
      </c>
      <c r="N1070" s="28">
        <v>2.6897222219999999</v>
      </c>
      <c r="O1070" s="19">
        <f>SUM(N$2:N1070)</f>
        <v>1795.4200659280109</v>
      </c>
      <c r="P1070" s="28">
        <v>10</v>
      </c>
    </row>
    <row r="1071" spans="1:16">
      <c r="A1071">
        <v>1069</v>
      </c>
      <c r="B1071">
        <f t="shared" si="114"/>
        <v>17.816666666666666</v>
      </c>
      <c r="C1071">
        <f t="shared" si="115"/>
        <v>5331.5043999999953</v>
      </c>
      <c r="D1071" s="12">
        <v>4.7931999999999997</v>
      </c>
      <c r="E1071" s="9">
        <f t="shared" si="116"/>
        <v>0.20859999999999967</v>
      </c>
      <c r="F1071">
        <f t="shared" si="112"/>
        <v>1.5748295383750197</v>
      </c>
      <c r="G1071" s="11">
        <v>1.9691666670000001</v>
      </c>
      <c r="H1071" s="11">
        <f>SUM(G$2:G1071)</f>
        <v>1698.5491323460062</v>
      </c>
      <c r="I1071" s="11">
        <v>3</v>
      </c>
      <c r="J1071" s="19">
        <f t="shared" si="117"/>
        <v>7366.8571999999986</v>
      </c>
      <c r="K1071" s="27">
        <v>12.344299999999999</v>
      </c>
      <c r="L1071" s="27">
        <f t="shared" si="118"/>
        <v>0.1780000000000026</v>
      </c>
      <c r="M1071" s="19">
        <f t="shared" si="113"/>
        <v>4.3362674354228652</v>
      </c>
      <c r="N1071" s="28">
        <v>2.6897222219999999</v>
      </c>
      <c r="O1071" s="19">
        <f>SUM(N$2:N1071)</f>
        <v>1798.1097881500109</v>
      </c>
      <c r="P1071" s="28">
        <v>10</v>
      </c>
    </row>
    <row r="1072" spans="1:16">
      <c r="A1072">
        <v>1070</v>
      </c>
      <c r="B1072">
        <f t="shared" si="114"/>
        <v>17.833333333333332</v>
      </c>
      <c r="C1072">
        <f t="shared" si="115"/>
        <v>5336.5061999999953</v>
      </c>
      <c r="D1072" s="12">
        <v>5.0017999999999994</v>
      </c>
      <c r="E1072" s="9">
        <f t="shared" si="116"/>
        <v>-2.5400000000000311E-2</v>
      </c>
      <c r="F1072">
        <f t="shared" si="112"/>
        <v>0.47776108691663988</v>
      </c>
      <c r="G1072" s="11">
        <v>0.98027799999999998</v>
      </c>
      <c r="H1072" s="11">
        <f>SUM(G$2:G1072)</f>
        <v>1699.5294103460062</v>
      </c>
      <c r="I1072" s="11">
        <v>0</v>
      </c>
      <c r="J1072" s="19">
        <f t="shared" si="117"/>
        <v>7379.3794999999982</v>
      </c>
      <c r="K1072" s="27">
        <v>12.522300000000001</v>
      </c>
      <c r="L1072" s="27">
        <f t="shared" si="118"/>
        <v>0</v>
      </c>
      <c r="M1072" s="19">
        <f t="shared" si="113"/>
        <v>2.1913031349572858</v>
      </c>
      <c r="N1072" s="28">
        <v>2.2083333330000001</v>
      </c>
      <c r="O1072" s="19">
        <f>SUM(N$2:N1072)</f>
        <v>1800.3181214830108</v>
      </c>
      <c r="P1072" s="28">
        <v>9</v>
      </c>
    </row>
    <row r="1073" spans="1:16">
      <c r="A1073">
        <v>1071</v>
      </c>
      <c r="B1073">
        <f t="shared" si="114"/>
        <v>17.850000000000001</v>
      </c>
      <c r="C1073">
        <f t="shared" si="115"/>
        <v>5341.4825999999948</v>
      </c>
      <c r="D1073" s="12">
        <v>4.976399999999999</v>
      </c>
      <c r="E1073" s="9">
        <f t="shared" si="116"/>
        <v>0.23399999999999999</v>
      </c>
      <c r="F1073">
        <f t="shared" si="112"/>
        <v>1.7656219204438803</v>
      </c>
      <c r="G1073" s="11">
        <v>1.9691666670000001</v>
      </c>
      <c r="H1073" s="11">
        <f>SUM(G$2:G1073)</f>
        <v>1701.4985770130063</v>
      </c>
      <c r="I1073" s="11">
        <v>3</v>
      </c>
      <c r="J1073" s="19">
        <f t="shared" si="117"/>
        <v>7391.9017999999978</v>
      </c>
      <c r="K1073" s="27">
        <v>12.522300000000001</v>
      </c>
      <c r="L1073" s="27">
        <f t="shared" si="118"/>
        <v>-0.22250000000000014</v>
      </c>
      <c r="M1073" s="19">
        <f t="shared" si="113"/>
        <v>-0.59490861504271608</v>
      </c>
      <c r="N1073" s="28">
        <v>0.98027799999999998</v>
      </c>
      <c r="O1073" s="19">
        <f>SUM(N$2:N1073)</f>
        <v>1801.2983994830108</v>
      </c>
      <c r="P1073" s="28">
        <v>0</v>
      </c>
    </row>
    <row r="1074" spans="1:16">
      <c r="A1074">
        <v>1072</v>
      </c>
      <c r="B1074">
        <f t="shared" si="114"/>
        <v>17.866666666666667</v>
      </c>
      <c r="C1074">
        <f t="shared" si="115"/>
        <v>5346.6929999999948</v>
      </c>
      <c r="D1074" s="12">
        <v>5.210399999999999</v>
      </c>
      <c r="E1074" s="9">
        <f t="shared" si="116"/>
        <v>-0.48659999999999926</v>
      </c>
      <c r="F1074">
        <f t="shared" si="112"/>
        <v>-1.9001822989741421</v>
      </c>
      <c r="G1074" s="11">
        <v>0.98027799999999998</v>
      </c>
      <c r="H1074" s="11">
        <f>SUM(G$2:G1074)</f>
        <v>1702.4788550130063</v>
      </c>
      <c r="I1074" s="11">
        <v>0</v>
      </c>
      <c r="J1074" s="19">
        <f t="shared" si="117"/>
        <v>7404.2015999999976</v>
      </c>
      <c r="K1074" s="27">
        <v>12.299800000000001</v>
      </c>
      <c r="L1074" s="27">
        <f t="shared" si="118"/>
        <v>0.13349999999999973</v>
      </c>
      <c r="M1074" s="19">
        <f t="shared" si="113"/>
        <v>3.7680610281235629</v>
      </c>
      <c r="N1074" s="28">
        <v>2.6897222219999999</v>
      </c>
      <c r="O1074" s="19">
        <f>SUM(N$2:N1074)</f>
        <v>1803.9881217050108</v>
      </c>
      <c r="P1074" s="28">
        <v>10</v>
      </c>
    </row>
    <row r="1075" spans="1:16">
      <c r="A1075">
        <v>1073</v>
      </c>
      <c r="B1075">
        <f t="shared" si="114"/>
        <v>17.883333333333333</v>
      </c>
      <c r="C1075">
        <f t="shared" si="115"/>
        <v>5351.4167999999945</v>
      </c>
      <c r="D1075" s="12">
        <v>4.7237999999999998</v>
      </c>
      <c r="E1075" s="9">
        <f t="shared" si="116"/>
        <v>-0.48660000000000103</v>
      </c>
      <c r="F1075">
        <f t="shared" si="112"/>
        <v>-1.7334408408377295</v>
      </c>
      <c r="G1075" s="11">
        <v>0.98027799999999998</v>
      </c>
      <c r="H1075" s="11">
        <f>SUM(G$2:G1075)</f>
        <v>1703.4591330130063</v>
      </c>
      <c r="I1075" s="11">
        <v>0</v>
      </c>
      <c r="J1075" s="19">
        <f t="shared" si="117"/>
        <v>7416.6348999999973</v>
      </c>
      <c r="K1075" s="27">
        <v>12.433300000000001</v>
      </c>
      <c r="L1075" s="27">
        <f t="shared" si="118"/>
        <v>0.22249999999999837</v>
      </c>
      <c r="M1075" s="19">
        <f t="shared" si="113"/>
        <v>4.9314427089240551</v>
      </c>
      <c r="N1075" s="28">
        <v>2.6897222219999999</v>
      </c>
      <c r="O1075" s="19">
        <f>SUM(N$2:N1075)</f>
        <v>1806.6778439270108</v>
      </c>
      <c r="P1075" s="28">
        <v>10</v>
      </c>
    </row>
    <row r="1076" spans="1:16">
      <c r="A1076">
        <v>1074</v>
      </c>
      <c r="B1076">
        <f t="shared" si="114"/>
        <v>17.899999999999999</v>
      </c>
      <c r="C1076">
        <f t="shared" si="115"/>
        <v>5355.6539999999941</v>
      </c>
      <c r="D1076" s="12">
        <v>4.2371999999999987</v>
      </c>
      <c r="E1076" s="9">
        <f t="shared" si="116"/>
        <v>4.5799999999999841E-2</v>
      </c>
      <c r="F1076">
        <f t="shared" si="112"/>
        <v>0.6920620986824324</v>
      </c>
      <c r="G1076" s="11">
        <v>1.9691666670000001</v>
      </c>
      <c r="H1076" s="11">
        <f>SUM(G$2:G1076)</f>
        <v>1705.4282996800064</v>
      </c>
      <c r="I1076" s="11">
        <v>3</v>
      </c>
      <c r="J1076" s="19">
        <f t="shared" si="117"/>
        <v>7429.2906999999977</v>
      </c>
      <c r="K1076" s="27">
        <v>12.655799999999999</v>
      </c>
      <c r="L1076" s="27">
        <f t="shared" si="118"/>
        <v>0.26700000000000124</v>
      </c>
      <c r="M1076" s="19">
        <f t="shared" si="113"/>
        <v>5.6102185542415102</v>
      </c>
      <c r="N1076" s="28">
        <v>2.6897222219999999</v>
      </c>
      <c r="O1076" s="19">
        <f>SUM(N$2:N1076)</f>
        <v>1809.3675661490108</v>
      </c>
      <c r="P1076" s="28">
        <v>10</v>
      </c>
    </row>
    <row r="1077" spans="1:16">
      <c r="A1077">
        <v>1075</v>
      </c>
      <c r="B1077">
        <f t="shared" si="114"/>
        <v>17.916666666666668</v>
      </c>
      <c r="C1077">
        <f t="shared" si="115"/>
        <v>5359.9369999999944</v>
      </c>
      <c r="D1077" s="12">
        <v>4.2829999999999986</v>
      </c>
      <c r="E1077" s="9">
        <f t="shared" si="116"/>
        <v>0.16279999999999983</v>
      </c>
      <c r="F1077">
        <f t="shared" si="112"/>
        <v>1.2014758019918286</v>
      </c>
      <c r="G1077" s="11">
        <v>1.9691666670000001</v>
      </c>
      <c r="H1077" s="11">
        <f>SUM(G$2:G1077)</f>
        <v>1707.3974663470065</v>
      </c>
      <c r="I1077" s="11">
        <v>3</v>
      </c>
      <c r="J1077" s="19">
        <f t="shared" si="117"/>
        <v>7442.213499999998</v>
      </c>
      <c r="K1077" s="27">
        <v>12.922800000000001</v>
      </c>
      <c r="L1077" s="27">
        <f t="shared" si="118"/>
        <v>4.4499999999999318E-2</v>
      </c>
      <c r="M1077" s="19">
        <f t="shared" si="113"/>
        <v>2.8873199254798894</v>
      </c>
      <c r="N1077" s="28">
        <v>2.2083333330000001</v>
      </c>
      <c r="O1077" s="19">
        <f>SUM(N$2:N1077)</f>
        <v>1811.5758994820108</v>
      </c>
      <c r="P1077" s="28">
        <v>9</v>
      </c>
    </row>
    <row r="1078" spans="1:16">
      <c r="A1078">
        <v>1076</v>
      </c>
      <c r="B1078">
        <f t="shared" si="114"/>
        <v>17.933333333333334</v>
      </c>
      <c r="C1078">
        <f t="shared" si="115"/>
        <v>5364.3827999999949</v>
      </c>
      <c r="D1078" s="12">
        <v>4.4457999999999984</v>
      </c>
      <c r="E1078" s="9">
        <f t="shared" si="116"/>
        <v>-0.22039999999999971</v>
      </c>
      <c r="F1078">
        <f t="shared" si="112"/>
        <v>-0.45340186676590216</v>
      </c>
      <c r="G1078" s="11">
        <v>0.98027799999999998</v>
      </c>
      <c r="H1078" s="11">
        <f>SUM(G$2:G1078)</f>
        <v>1708.3777443470065</v>
      </c>
      <c r="I1078" s="11">
        <v>0</v>
      </c>
      <c r="J1078" s="19">
        <f t="shared" si="117"/>
        <v>7455.1807999999983</v>
      </c>
      <c r="K1078" s="27">
        <v>12.9673</v>
      </c>
      <c r="L1078" s="27">
        <f t="shared" si="118"/>
        <v>0</v>
      </c>
      <c r="M1078" s="19">
        <f t="shared" si="113"/>
        <v>2.3259746108940775</v>
      </c>
      <c r="N1078" s="28">
        <v>2.2083333330000001</v>
      </c>
      <c r="O1078" s="19">
        <f>SUM(N$2:N1078)</f>
        <v>1813.7842328150107</v>
      </c>
      <c r="P1078" s="28">
        <v>9</v>
      </c>
    </row>
    <row r="1079" spans="1:16">
      <c r="A1079">
        <v>1077</v>
      </c>
      <c r="B1079">
        <f t="shared" si="114"/>
        <v>17.95</v>
      </c>
      <c r="C1079">
        <f t="shared" si="115"/>
        <v>5368.6081999999951</v>
      </c>
      <c r="D1079" s="12">
        <v>4.2253999999999987</v>
      </c>
      <c r="E1079" s="9">
        <f t="shared" si="116"/>
        <v>0.26619999999999955</v>
      </c>
      <c r="F1079">
        <f t="shared" si="112"/>
        <v>1.6212049395758386</v>
      </c>
      <c r="G1079" s="11">
        <v>1.9691666670000001</v>
      </c>
      <c r="H1079" s="11">
        <f>SUM(G$2:G1079)</f>
        <v>1710.3469110140065</v>
      </c>
      <c r="I1079" s="11">
        <v>3</v>
      </c>
      <c r="J1079" s="19">
        <f t="shared" si="117"/>
        <v>7468.1480999999985</v>
      </c>
      <c r="K1079" s="27">
        <v>12.9673</v>
      </c>
      <c r="L1079" s="27">
        <f t="shared" si="118"/>
        <v>-4.4499999999999318E-2</v>
      </c>
      <c r="M1079" s="19">
        <f t="shared" si="113"/>
        <v>1.7489297608940864</v>
      </c>
      <c r="N1079" s="28">
        <v>0.98027799999999998</v>
      </c>
      <c r="O1079" s="19">
        <f>SUM(N$2:N1079)</f>
        <v>1814.7645108150107</v>
      </c>
      <c r="P1079" s="28">
        <v>0</v>
      </c>
    </row>
    <row r="1080" spans="1:16">
      <c r="A1080">
        <v>1078</v>
      </c>
      <c r="B1080">
        <f t="shared" si="114"/>
        <v>17.966666666666665</v>
      </c>
      <c r="C1080">
        <f t="shared" si="115"/>
        <v>5373.0997999999954</v>
      </c>
      <c r="D1080" s="12">
        <v>4.4915999999999983</v>
      </c>
      <c r="E1080" s="9">
        <f t="shared" si="116"/>
        <v>0.26620000000000044</v>
      </c>
      <c r="F1080">
        <f t="shared" si="112"/>
        <v>1.7284306273835102</v>
      </c>
      <c r="G1080" s="11">
        <v>1.9691666670000001</v>
      </c>
      <c r="H1080" s="11">
        <f>SUM(G$2:G1080)</f>
        <v>1712.3160776810066</v>
      </c>
      <c r="I1080" s="11">
        <v>3</v>
      </c>
      <c r="J1080" s="19">
        <f t="shared" si="117"/>
        <v>7481.0708999999988</v>
      </c>
      <c r="K1080" s="27">
        <v>12.922800000000001</v>
      </c>
      <c r="L1080" s="27">
        <f t="shared" si="118"/>
        <v>-0.22250000000000014</v>
      </c>
      <c r="M1080" s="19">
        <f t="shared" si="113"/>
        <v>-0.5630676745201032</v>
      </c>
      <c r="N1080" s="28">
        <v>0.98027799999999998</v>
      </c>
      <c r="O1080" s="19">
        <f>SUM(N$2:N1080)</f>
        <v>1815.7447888150107</v>
      </c>
      <c r="P1080" s="28">
        <v>0</v>
      </c>
    </row>
    <row r="1081" spans="1:16">
      <c r="A1081">
        <v>1079</v>
      </c>
      <c r="B1081">
        <f t="shared" si="114"/>
        <v>17.983333333333334</v>
      </c>
      <c r="C1081">
        <f t="shared" si="115"/>
        <v>5377.8575999999957</v>
      </c>
      <c r="D1081" s="12">
        <v>4.7577999999999987</v>
      </c>
      <c r="E1081" s="9">
        <f t="shared" si="116"/>
        <v>-0.75459999999999994</v>
      </c>
      <c r="F1081">
        <f t="shared" si="112"/>
        <v>-3.0202780285751398</v>
      </c>
      <c r="G1081" s="11">
        <v>0.98027799999999998</v>
      </c>
      <c r="H1081" s="11">
        <f>SUM(G$2:G1081)</f>
        <v>1713.2963556810066</v>
      </c>
      <c r="I1081" s="11">
        <v>0</v>
      </c>
      <c r="J1081" s="19">
        <f t="shared" si="117"/>
        <v>7493.7711999999992</v>
      </c>
      <c r="K1081" s="27">
        <v>12.7003</v>
      </c>
      <c r="L1081" s="27">
        <f t="shared" si="118"/>
        <v>0.13349999999999795</v>
      </c>
      <c r="M1081" s="19">
        <f t="shared" si="113"/>
        <v>3.9399929297957268</v>
      </c>
      <c r="N1081" s="28">
        <v>2.6897222219999999</v>
      </c>
      <c r="O1081" s="19">
        <f>SUM(N$2:N1081)</f>
        <v>1818.4345110370107</v>
      </c>
      <c r="P1081" s="28">
        <v>10</v>
      </c>
    </row>
    <row r="1082" spans="1:16">
      <c r="A1082">
        <v>1080</v>
      </c>
      <c r="B1082">
        <f t="shared" si="114"/>
        <v>18</v>
      </c>
      <c r="C1082">
        <f t="shared" si="115"/>
        <v>5381.8607999999958</v>
      </c>
      <c r="D1082" s="12">
        <v>4.0031999999999988</v>
      </c>
      <c r="E1082" s="9">
        <f t="shared" si="116"/>
        <v>-0.4086000000000003</v>
      </c>
      <c r="F1082">
        <f t="shared" si="112"/>
        <v>-1.1690501869321785</v>
      </c>
      <c r="G1082" s="11">
        <v>0.98027799999999998</v>
      </c>
      <c r="H1082" s="11">
        <f>SUM(G$2:G1082)</f>
        <v>1714.2766336810066</v>
      </c>
      <c r="I1082" s="11">
        <v>0</v>
      </c>
      <c r="J1082" s="19">
        <f t="shared" si="117"/>
        <v>7506.6049999999996</v>
      </c>
      <c r="K1082" s="27">
        <v>12.833799999999998</v>
      </c>
      <c r="L1082" s="27">
        <f t="shared" si="118"/>
        <v>-0.17799999999999905</v>
      </c>
      <c r="M1082" s="19">
        <f t="shared" si="113"/>
        <v>5.6967922666375441E-4</v>
      </c>
      <c r="N1082" s="28">
        <v>0.98027799999999998</v>
      </c>
      <c r="O1082" s="19">
        <f>SUM(N$2:N1082)</f>
        <v>1819.4147890370107</v>
      </c>
      <c r="P1082" s="28">
        <v>0</v>
      </c>
    </row>
    <row r="1083" spans="1:16">
      <c r="A1083">
        <v>1081</v>
      </c>
      <c r="B1083">
        <f t="shared" si="114"/>
        <v>18.016666666666666</v>
      </c>
      <c r="C1083">
        <f t="shared" si="115"/>
        <v>5385.4553999999962</v>
      </c>
      <c r="D1083" s="12">
        <v>3.5945999999999985</v>
      </c>
      <c r="E1083" s="9">
        <f t="shared" si="116"/>
        <v>0.70879999999999965</v>
      </c>
      <c r="F1083">
        <f t="shared" si="112"/>
        <v>2.961173993806006</v>
      </c>
      <c r="G1083" s="11">
        <v>1.9691666670000001</v>
      </c>
      <c r="H1083" s="11">
        <f>SUM(G$2:G1083)</f>
        <v>1716.2458003480067</v>
      </c>
      <c r="I1083" s="11">
        <v>3</v>
      </c>
      <c r="J1083" s="19">
        <f t="shared" si="117"/>
        <v>7519.2608</v>
      </c>
      <c r="K1083" s="27">
        <v>12.655799999999999</v>
      </c>
      <c r="L1083" s="27">
        <f t="shared" si="118"/>
        <v>-0.13349999999999795</v>
      </c>
      <c r="M1083" s="19">
        <f t="shared" si="113"/>
        <v>0.54157065424152073</v>
      </c>
      <c r="N1083" s="28">
        <v>0.98027799999999998</v>
      </c>
      <c r="O1083" s="19">
        <f>SUM(N$2:N1083)</f>
        <v>1820.3950670370107</v>
      </c>
      <c r="P1083" s="28">
        <v>0</v>
      </c>
    </row>
    <row r="1084" spans="1:16">
      <c r="A1084">
        <v>1082</v>
      </c>
      <c r="B1084">
        <f t="shared" si="114"/>
        <v>18.033333333333335</v>
      </c>
      <c r="C1084">
        <f t="shared" si="115"/>
        <v>5389.758799999996</v>
      </c>
      <c r="D1084" s="12">
        <v>4.3033999999999981</v>
      </c>
      <c r="E1084" s="9">
        <f t="shared" si="116"/>
        <v>-0.92240000000000011</v>
      </c>
      <c r="F1084">
        <f t="shared" si="112"/>
        <v>-3.4624813346614163</v>
      </c>
      <c r="G1084" s="11">
        <v>0.98027799999999998</v>
      </c>
      <c r="H1084" s="11">
        <f>SUM(G$2:G1084)</f>
        <v>1717.2260783480067</v>
      </c>
      <c r="I1084" s="11">
        <v>0</v>
      </c>
      <c r="J1084" s="19">
        <f t="shared" si="117"/>
        <v>7531.7830999999996</v>
      </c>
      <c r="K1084" s="27">
        <v>12.522300000000001</v>
      </c>
      <c r="L1084" s="27">
        <f t="shared" si="118"/>
        <v>-0.26700000000000124</v>
      </c>
      <c r="M1084" s="19">
        <f t="shared" si="113"/>
        <v>-1.1521509650427304</v>
      </c>
      <c r="N1084" s="28">
        <v>0.98027799999999998</v>
      </c>
      <c r="O1084" s="19">
        <f>SUM(N$2:N1084)</f>
        <v>1821.3753450370107</v>
      </c>
      <c r="P1084" s="28">
        <v>0</v>
      </c>
    </row>
    <row r="1085" spans="1:16">
      <c r="A1085">
        <v>1083</v>
      </c>
      <c r="B1085">
        <f t="shared" si="114"/>
        <v>18.05</v>
      </c>
      <c r="C1085">
        <f t="shared" si="115"/>
        <v>5393.1397999999963</v>
      </c>
      <c r="D1085" s="12">
        <v>3.380999999999998</v>
      </c>
      <c r="E1085" s="9">
        <f t="shared" si="116"/>
        <v>0.63080000000000025</v>
      </c>
      <c r="F1085">
        <f t="shared" si="112"/>
        <v>2.5188403180547505</v>
      </c>
      <c r="G1085" s="11">
        <v>1.9691666670000001</v>
      </c>
      <c r="H1085" s="11">
        <f>SUM(G$2:G1085)</f>
        <v>1719.1952450150068</v>
      </c>
      <c r="I1085" s="11">
        <v>3</v>
      </c>
      <c r="J1085" s="19">
        <f t="shared" si="117"/>
        <v>7544.0383999999995</v>
      </c>
      <c r="K1085" s="27">
        <v>12.2553</v>
      </c>
      <c r="L1085" s="27">
        <f t="shared" si="118"/>
        <v>0.17799999999999905</v>
      </c>
      <c r="M1085" s="19">
        <f t="shared" si="113"/>
        <v>4.294590855659516</v>
      </c>
      <c r="N1085" s="28">
        <v>2.6897222219999999</v>
      </c>
      <c r="O1085" s="19">
        <f>SUM(N$2:N1085)</f>
        <v>1824.0650672590107</v>
      </c>
      <c r="P1085" s="28">
        <v>10</v>
      </c>
    </row>
    <row r="1086" spans="1:16">
      <c r="A1086">
        <v>1084</v>
      </c>
      <c r="B1086">
        <f t="shared" si="114"/>
        <v>18.066666666666666</v>
      </c>
      <c r="C1086">
        <f t="shared" si="115"/>
        <v>5397.1515999999965</v>
      </c>
      <c r="D1086" s="12">
        <v>4.0117999999999983</v>
      </c>
      <c r="E1086" s="9">
        <f t="shared" si="116"/>
        <v>-0.4865999999999997</v>
      </c>
      <c r="F1086">
        <f t="shared" si="112"/>
        <v>-1.4843432322087031</v>
      </c>
      <c r="G1086" s="11">
        <v>0.98027799999999998</v>
      </c>
      <c r="H1086" s="11">
        <f>SUM(G$2:G1086)</f>
        <v>1720.1755230150068</v>
      </c>
      <c r="I1086" s="11">
        <v>0</v>
      </c>
      <c r="J1086" s="19">
        <f t="shared" si="117"/>
        <v>7556.4716999999991</v>
      </c>
      <c r="K1086" s="27">
        <v>12.433299999999999</v>
      </c>
      <c r="L1086" s="27">
        <f t="shared" si="118"/>
        <v>0</v>
      </c>
      <c r="M1086" s="19">
        <f t="shared" si="113"/>
        <v>2.1650334589240745</v>
      </c>
      <c r="N1086" s="28">
        <v>2.2083333330000001</v>
      </c>
      <c r="O1086" s="19">
        <f>SUM(N$2:N1086)</f>
        <v>1826.2734005920106</v>
      </c>
      <c r="P1086" s="28">
        <v>9</v>
      </c>
    </row>
    <row r="1087" spans="1:16">
      <c r="A1087">
        <v>1085</v>
      </c>
      <c r="B1087">
        <f t="shared" si="114"/>
        <v>18.083333333333332</v>
      </c>
      <c r="C1087">
        <f t="shared" si="115"/>
        <v>5400.6767999999965</v>
      </c>
      <c r="D1087" s="12">
        <v>3.5251999999999986</v>
      </c>
      <c r="E1087" s="9">
        <f t="shared" si="116"/>
        <v>0.29839999999999955</v>
      </c>
      <c r="F1087">
        <f t="shared" si="112"/>
        <v>1.45634999677522</v>
      </c>
      <c r="G1087" s="11">
        <v>1.9691666670000001</v>
      </c>
      <c r="H1087" s="11">
        <f>SUM(G$2:G1087)</f>
        <v>1722.1446896820069</v>
      </c>
      <c r="I1087" s="11">
        <v>3</v>
      </c>
      <c r="J1087" s="19">
        <f t="shared" si="117"/>
        <v>7568.9049999999988</v>
      </c>
      <c r="K1087" s="27">
        <v>12.433299999999999</v>
      </c>
      <c r="L1087" s="27">
        <f t="shared" si="118"/>
        <v>-0.26700000000000124</v>
      </c>
      <c r="M1087" s="19">
        <f t="shared" si="113"/>
        <v>-1.1546576410759404</v>
      </c>
      <c r="N1087" s="28">
        <v>0.98027799999999998</v>
      </c>
      <c r="O1087" s="19">
        <f>SUM(N$2:N1087)</f>
        <v>1827.2536785920106</v>
      </c>
      <c r="P1087" s="28">
        <v>0</v>
      </c>
    </row>
    <row r="1088" spans="1:16">
      <c r="A1088">
        <v>1086</v>
      </c>
      <c r="B1088">
        <f t="shared" si="114"/>
        <v>18.100000000000001</v>
      </c>
      <c r="C1088">
        <f t="shared" si="115"/>
        <v>5404.5003999999963</v>
      </c>
      <c r="D1088" s="12">
        <v>3.8235999999999981</v>
      </c>
      <c r="E1088" s="9">
        <f t="shared" si="116"/>
        <v>0.54600000000000026</v>
      </c>
      <c r="F1088">
        <f t="shared" si="112"/>
        <v>2.5306870643075281</v>
      </c>
      <c r="G1088" s="11">
        <v>1.9691666670000001</v>
      </c>
      <c r="H1088" s="11">
        <f>SUM(G$2:G1088)</f>
        <v>1724.1138563490069</v>
      </c>
      <c r="I1088" s="11">
        <v>3</v>
      </c>
      <c r="J1088" s="19">
        <f t="shared" si="117"/>
        <v>7581.0712999999987</v>
      </c>
      <c r="K1088" s="27">
        <v>12.166299999999998</v>
      </c>
      <c r="L1088" s="27">
        <f t="shared" si="118"/>
        <v>0.22250000000000014</v>
      </c>
      <c r="M1088" s="19">
        <f t="shared" si="113"/>
        <v>4.794530060840124</v>
      </c>
      <c r="N1088" s="28">
        <v>2.6897222219999999</v>
      </c>
      <c r="O1088" s="19">
        <f>SUM(N$2:N1088)</f>
        <v>1829.9434008140106</v>
      </c>
      <c r="P1088" s="28">
        <v>10</v>
      </c>
    </row>
    <row r="1089" spans="1:16">
      <c r="A1089">
        <v>1087</v>
      </c>
      <c r="B1089">
        <f t="shared" si="114"/>
        <v>18.116666666666667</v>
      </c>
      <c r="C1089">
        <f t="shared" si="115"/>
        <v>5408.8699999999963</v>
      </c>
      <c r="D1089" s="12">
        <v>4.3695999999999984</v>
      </c>
      <c r="E1089" s="9">
        <f t="shared" si="116"/>
        <v>0.18140000000000001</v>
      </c>
      <c r="F1089">
        <f t="shared" si="112"/>
        <v>1.3086463044691261</v>
      </c>
      <c r="G1089" s="11">
        <v>1.9691666670000001</v>
      </c>
      <c r="H1089" s="11">
        <f>SUM(G$2:G1089)</f>
        <v>1726.083023016007</v>
      </c>
      <c r="I1089" s="11">
        <v>3</v>
      </c>
      <c r="J1089" s="19">
        <f t="shared" si="117"/>
        <v>7593.4600999999984</v>
      </c>
      <c r="K1089" s="27">
        <v>12.388799999999998</v>
      </c>
      <c r="L1089" s="27">
        <f t="shared" si="118"/>
        <v>8.9000000000002188E-2</v>
      </c>
      <c r="M1089" s="19">
        <f t="shared" si="113"/>
        <v>3.2545837536566111</v>
      </c>
      <c r="N1089" s="28">
        <v>2.6897222219999999</v>
      </c>
      <c r="O1089" s="19">
        <f>SUM(N$2:N1089)</f>
        <v>1832.6331230360106</v>
      </c>
      <c r="P1089" s="28">
        <v>10</v>
      </c>
    </row>
    <row r="1090" spans="1:16">
      <c r="A1090">
        <v>1088</v>
      </c>
      <c r="B1090">
        <f t="shared" si="114"/>
        <v>18.133333333333333</v>
      </c>
      <c r="C1090">
        <f t="shared" si="115"/>
        <v>5413.4209999999966</v>
      </c>
      <c r="D1090" s="12">
        <v>4.5509999999999984</v>
      </c>
      <c r="E1090" s="9">
        <f t="shared" si="116"/>
        <v>-1.2276000000000002</v>
      </c>
      <c r="F1090">
        <f t="shared" ref="F1090:F1153" si="119">(R$2*D1090+R$3*D1090^2+R$4*D1090^3+R$5*D1090*E1090)/R$5</f>
        <v>-5.0458151318417963</v>
      </c>
      <c r="G1090" s="11">
        <v>0.98027799999999998</v>
      </c>
      <c r="H1090" s="11">
        <f>SUM(G$2:G1090)</f>
        <v>1727.063301016007</v>
      </c>
      <c r="I1090" s="11">
        <v>0</v>
      </c>
      <c r="J1090" s="19">
        <f t="shared" si="117"/>
        <v>7605.9378999999981</v>
      </c>
      <c r="K1090" s="27">
        <v>12.4778</v>
      </c>
      <c r="L1090" s="27">
        <f t="shared" si="118"/>
        <v>0.13349999999999795</v>
      </c>
      <c r="M1090" s="19">
        <f t="shared" ref="M1090:M1153" si="120">(R$2*K1090+R$3*K1090^2+R$4*K1090^3+R$5*K1090*L1090)/R$5</f>
        <v>3.843927227324532</v>
      </c>
      <c r="N1090" s="28">
        <v>2.6897222219999999</v>
      </c>
      <c r="O1090" s="19">
        <f>SUM(N$2:N1090)</f>
        <v>1835.3228452580106</v>
      </c>
      <c r="P1090" s="28">
        <v>10</v>
      </c>
    </row>
    <row r="1091" spans="1:16">
      <c r="A1091">
        <v>1089</v>
      </c>
      <c r="B1091">
        <f t="shared" ref="B1091:B1154" si="121">A1091/60</f>
        <v>18.149999999999999</v>
      </c>
      <c r="C1091">
        <f t="shared" ref="C1091:C1154" si="122">C1090+D1091</f>
        <v>5416.7443999999969</v>
      </c>
      <c r="D1091" s="12">
        <v>3.3233999999999981</v>
      </c>
      <c r="E1091" s="9">
        <f t="shared" ref="E1091:E1154" si="123">D1092-D1091</f>
        <v>0.33740000000000014</v>
      </c>
      <c r="F1091">
        <f t="shared" si="119"/>
        <v>1.5001562619454432</v>
      </c>
      <c r="G1091" s="11">
        <v>1.9691666670000001</v>
      </c>
      <c r="H1091" s="11">
        <f>SUM(G$2:G1091)</f>
        <v>1729.0324676830071</v>
      </c>
      <c r="I1091" s="11">
        <v>3</v>
      </c>
      <c r="J1091" s="19">
        <f t="shared" ref="J1091:J1154" si="124">J1090+K1091</f>
        <v>7618.5491999999977</v>
      </c>
      <c r="K1091" s="27">
        <v>12.611299999999998</v>
      </c>
      <c r="L1091" s="27">
        <f t="shared" ref="L1091:L1154" si="125">K1092-K1091</f>
        <v>4.4500000000001094E-2</v>
      </c>
      <c r="M1091" s="19">
        <f t="shared" si="120"/>
        <v>2.7789953223165145</v>
      </c>
      <c r="N1091" s="28">
        <v>2.2083333330000001</v>
      </c>
      <c r="O1091" s="19">
        <f>SUM(N$2:N1091)</f>
        <v>1837.5311785910105</v>
      </c>
      <c r="P1091" s="28">
        <v>9</v>
      </c>
    </row>
    <row r="1092" spans="1:16">
      <c r="A1092">
        <v>1090</v>
      </c>
      <c r="B1092">
        <f t="shared" si="121"/>
        <v>18.166666666666668</v>
      </c>
      <c r="C1092">
        <f t="shared" si="122"/>
        <v>5420.4051999999965</v>
      </c>
      <c r="D1092" s="12">
        <v>3.6607999999999983</v>
      </c>
      <c r="E1092" s="9">
        <f t="shared" si="123"/>
        <v>-0.12380000000000013</v>
      </c>
      <c r="F1092">
        <f t="shared" si="119"/>
        <v>-3.1359914889199307E-2</v>
      </c>
      <c r="G1092" s="11">
        <v>0.98027799999999998</v>
      </c>
      <c r="H1092" s="11">
        <f>SUM(G$2:G1092)</f>
        <v>1730.0127456830071</v>
      </c>
      <c r="I1092" s="11">
        <v>0</v>
      </c>
      <c r="J1092" s="19">
        <f t="shared" si="124"/>
        <v>7631.2049999999981</v>
      </c>
      <c r="K1092" s="27">
        <v>12.655799999999999</v>
      </c>
      <c r="L1092" s="27">
        <f t="shared" si="125"/>
        <v>-4.4500000000001094E-2</v>
      </c>
      <c r="M1092" s="19">
        <f t="shared" si="120"/>
        <v>1.667936854241481</v>
      </c>
      <c r="N1092" s="28">
        <v>0.98027799999999998</v>
      </c>
      <c r="O1092" s="19">
        <f>SUM(N$2:N1092)</f>
        <v>1838.5114565910105</v>
      </c>
      <c r="P1092" s="28">
        <v>0</v>
      </c>
    </row>
    <row r="1093" spans="1:16">
      <c r="A1093">
        <v>1091</v>
      </c>
      <c r="B1093">
        <f t="shared" si="121"/>
        <v>18.183333333333334</v>
      </c>
      <c r="C1093">
        <f t="shared" si="122"/>
        <v>5423.9421999999968</v>
      </c>
      <c r="D1093" s="12">
        <v>3.5369999999999981</v>
      </c>
      <c r="E1093" s="9">
        <f t="shared" si="123"/>
        <v>0.46120000000000028</v>
      </c>
      <c r="F1093">
        <f t="shared" si="119"/>
        <v>2.0372031440286458</v>
      </c>
      <c r="G1093" s="11">
        <v>1.9691666670000001</v>
      </c>
      <c r="H1093" s="11">
        <f>SUM(G$2:G1093)</f>
        <v>1731.9819123500072</v>
      </c>
      <c r="I1093" s="11">
        <v>3</v>
      </c>
      <c r="J1093" s="19">
        <f t="shared" si="124"/>
        <v>7643.8162999999977</v>
      </c>
      <c r="K1093" s="27">
        <v>12.611299999999998</v>
      </c>
      <c r="L1093" s="27">
        <f t="shared" si="125"/>
        <v>-8.9000000000000412E-2</v>
      </c>
      <c r="M1093" s="19">
        <f t="shared" si="120"/>
        <v>1.0953867723164952</v>
      </c>
      <c r="N1093" s="28">
        <v>0.98027799999999998</v>
      </c>
      <c r="O1093" s="19">
        <f>SUM(N$2:N1093)</f>
        <v>1839.4917345910105</v>
      </c>
      <c r="P1093" s="28">
        <v>0</v>
      </c>
    </row>
    <row r="1094" spans="1:16">
      <c r="A1094">
        <v>1092</v>
      </c>
      <c r="B1094">
        <f t="shared" si="121"/>
        <v>18.2</v>
      </c>
      <c r="C1094">
        <f t="shared" si="122"/>
        <v>5427.9403999999968</v>
      </c>
      <c r="D1094" s="12">
        <v>3.9981999999999984</v>
      </c>
      <c r="E1094" s="9">
        <f t="shared" si="123"/>
        <v>0.42219999999999969</v>
      </c>
      <c r="F1094">
        <f t="shared" si="119"/>
        <v>2.1540341821202786</v>
      </c>
      <c r="G1094" s="11">
        <v>1.9691666670000001</v>
      </c>
      <c r="H1094" s="11">
        <f>SUM(G$2:G1094)</f>
        <v>1733.9510790170073</v>
      </c>
      <c r="I1094" s="11">
        <v>3</v>
      </c>
      <c r="J1094" s="19">
        <f t="shared" si="124"/>
        <v>7656.3385999999973</v>
      </c>
      <c r="K1094" s="27">
        <v>12.522299999999998</v>
      </c>
      <c r="L1094" s="27">
        <f t="shared" si="125"/>
        <v>8.9000000000000412E-2</v>
      </c>
      <c r="M1094" s="19">
        <f t="shared" si="120"/>
        <v>3.30578783495729</v>
      </c>
      <c r="N1094" s="28">
        <v>2.6897222219999999</v>
      </c>
      <c r="O1094" s="19">
        <f>SUM(N$2:N1094)</f>
        <v>1842.1814568130105</v>
      </c>
      <c r="P1094" s="28">
        <v>10</v>
      </c>
    </row>
    <row r="1095" spans="1:16">
      <c r="A1095">
        <v>1093</v>
      </c>
      <c r="B1095">
        <f t="shared" si="121"/>
        <v>18.216666666666665</v>
      </c>
      <c r="C1095">
        <f t="shared" si="122"/>
        <v>5432.3607999999967</v>
      </c>
      <c r="D1095" s="12">
        <v>4.4203999999999981</v>
      </c>
      <c r="E1095" s="9">
        <f t="shared" si="123"/>
        <v>0.62900000000000134</v>
      </c>
      <c r="F1095">
        <f t="shared" si="119"/>
        <v>3.3033927555260489</v>
      </c>
      <c r="G1095" s="11">
        <v>2.7366666670000002</v>
      </c>
      <c r="H1095" s="11">
        <f>SUM(G$2:G1095)</f>
        <v>1736.6877456840073</v>
      </c>
      <c r="I1095" s="11">
        <v>4</v>
      </c>
      <c r="J1095" s="19">
        <f t="shared" si="124"/>
        <v>7668.9498999999969</v>
      </c>
      <c r="K1095" s="27">
        <v>12.611299999999998</v>
      </c>
      <c r="L1095" s="27">
        <f t="shared" si="125"/>
        <v>0.17799999999999905</v>
      </c>
      <c r="M1095" s="19">
        <f t="shared" si="120"/>
        <v>4.462603872316488</v>
      </c>
      <c r="N1095" s="28">
        <v>2.6897222219999999</v>
      </c>
      <c r="O1095" s="19">
        <f>SUM(N$2:N1095)</f>
        <v>1844.8711790350105</v>
      </c>
      <c r="P1095" s="28">
        <v>10</v>
      </c>
    </row>
    <row r="1096" spans="1:16">
      <c r="A1096">
        <v>1094</v>
      </c>
      <c r="B1096">
        <f t="shared" si="121"/>
        <v>18.233333333333334</v>
      </c>
      <c r="C1096">
        <f t="shared" si="122"/>
        <v>5437.4101999999966</v>
      </c>
      <c r="D1096" s="12">
        <v>5.0493999999999994</v>
      </c>
      <c r="E1096" s="9">
        <f t="shared" si="123"/>
        <v>-1.0920000000000005</v>
      </c>
      <c r="F1096">
        <f t="shared" si="119"/>
        <v>-4.9022523403613585</v>
      </c>
      <c r="G1096" s="11">
        <v>0.98027799999999998</v>
      </c>
      <c r="H1096" s="11">
        <f>SUM(G$2:G1096)</f>
        <v>1737.6680236840073</v>
      </c>
      <c r="I1096" s="11">
        <v>0</v>
      </c>
      <c r="J1096" s="19">
        <f t="shared" si="124"/>
        <v>7681.7391999999973</v>
      </c>
      <c r="K1096" s="27">
        <v>12.789299999999997</v>
      </c>
      <c r="L1096" s="27">
        <f t="shared" si="125"/>
        <v>4.4500000000001094E-2</v>
      </c>
      <c r="M1096" s="19">
        <f t="shared" si="120"/>
        <v>2.8405596161890898</v>
      </c>
      <c r="N1096" s="28">
        <v>2.2083333330000001</v>
      </c>
      <c r="O1096" s="19">
        <f>SUM(N$2:N1096)</f>
        <v>1847.0795123680105</v>
      </c>
      <c r="P1096" s="28">
        <v>9</v>
      </c>
    </row>
    <row r="1097" spans="1:16">
      <c r="A1097">
        <v>1095</v>
      </c>
      <c r="B1097">
        <f t="shared" si="121"/>
        <v>18.25</v>
      </c>
      <c r="C1097">
        <f t="shared" si="122"/>
        <v>5441.3675999999969</v>
      </c>
      <c r="D1097" s="12">
        <v>3.9573999999999989</v>
      </c>
      <c r="E1097" s="9">
        <f t="shared" si="123"/>
        <v>0.18140000000000089</v>
      </c>
      <c r="F1097">
        <f t="shared" si="119"/>
        <v>1.1784648362654047</v>
      </c>
      <c r="G1097" s="11">
        <v>1.9691666670000001</v>
      </c>
      <c r="H1097" s="11">
        <f>SUM(G$2:G1097)</f>
        <v>1739.6371903510073</v>
      </c>
      <c r="I1097" s="11">
        <v>3</v>
      </c>
      <c r="J1097" s="19">
        <f t="shared" si="124"/>
        <v>7694.5729999999976</v>
      </c>
      <c r="K1097" s="27">
        <v>12.833799999999998</v>
      </c>
      <c r="L1097" s="27">
        <f t="shared" si="125"/>
        <v>0.22250000000000014</v>
      </c>
      <c r="M1097" s="19">
        <f t="shared" si="120"/>
        <v>5.1405065792266535</v>
      </c>
      <c r="N1097" s="28">
        <v>2.6897222219999999</v>
      </c>
      <c r="O1097" s="19">
        <f>SUM(N$2:N1097)</f>
        <v>1849.7692345900105</v>
      </c>
      <c r="P1097" s="28">
        <v>10</v>
      </c>
    </row>
    <row r="1098" spans="1:16">
      <c r="A1098">
        <v>1096</v>
      </c>
      <c r="B1098">
        <f t="shared" si="121"/>
        <v>18.266666666666666</v>
      </c>
      <c r="C1098">
        <f t="shared" si="122"/>
        <v>5445.5063999999966</v>
      </c>
      <c r="D1098" s="12">
        <v>4.1387999999999998</v>
      </c>
      <c r="E1098" s="9">
        <f t="shared" si="123"/>
        <v>0.13559999999999928</v>
      </c>
      <c r="F1098">
        <f t="shared" si="119"/>
        <v>1.0459672485959572</v>
      </c>
      <c r="G1098" s="11">
        <v>1.9691666670000001</v>
      </c>
      <c r="H1098" s="11">
        <f>SUM(G$2:G1098)</f>
        <v>1741.6063570180074</v>
      </c>
      <c r="I1098" s="11">
        <v>3</v>
      </c>
      <c r="J1098" s="19">
        <f t="shared" si="124"/>
        <v>7707.6292999999978</v>
      </c>
      <c r="K1098" s="27">
        <v>13.056299999999998</v>
      </c>
      <c r="L1098" s="27">
        <f t="shared" si="125"/>
        <v>0.17799999999999905</v>
      </c>
      <c r="M1098" s="19">
        <f t="shared" si="120"/>
        <v>4.6776047867938093</v>
      </c>
      <c r="N1098" s="28">
        <v>2.6897222219999999</v>
      </c>
      <c r="O1098" s="19">
        <f>SUM(N$2:N1098)</f>
        <v>1852.4589568120105</v>
      </c>
      <c r="P1098" s="28">
        <v>10</v>
      </c>
    </row>
    <row r="1099" spans="1:16">
      <c r="A1099">
        <v>1097</v>
      </c>
      <c r="B1099">
        <f t="shared" si="121"/>
        <v>18.283333333333335</v>
      </c>
      <c r="C1099">
        <f t="shared" si="122"/>
        <v>5449.7807999999968</v>
      </c>
      <c r="D1099" s="12">
        <v>4.2743999999999991</v>
      </c>
      <c r="E1099" s="9">
        <f t="shared" si="123"/>
        <v>0.27979999999999983</v>
      </c>
      <c r="F1099">
        <f t="shared" si="119"/>
        <v>1.6990135827413091</v>
      </c>
      <c r="G1099" s="11">
        <v>1.9691666670000001</v>
      </c>
      <c r="H1099" s="11">
        <f>SUM(G$2:G1099)</f>
        <v>1743.5755236850075</v>
      </c>
      <c r="I1099" s="11">
        <v>3</v>
      </c>
      <c r="J1099" s="19">
        <f t="shared" si="124"/>
        <v>7720.8635999999979</v>
      </c>
      <c r="K1099" s="27">
        <v>13.234299999999998</v>
      </c>
      <c r="L1099" s="27">
        <f t="shared" si="125"/>
        <v>0</v>
      </c>
      <c r="M1099" s="19">
        <f t="shared" si="120"/>
        <v>2.4094866896579687</v>
      </c>
      <c r="N1099" s="28">
        <v>2.2083333330000001</v>
      </c>
      <c r="O1099" s="19">
        <f>SUM(N$2:N1099)</f>
        <v>1854.6672901450104</v>
      </c>
      <c r="P1099" s="28">
        <v>9</v>
      </c>
    </row>
    <row r="1100" spans="1:16">
      <c r="A1100">
        <v>1098</v>
      </c>
      <c r="B1100">
        <f t="shared" si="121"/>
        <v>18.3</v>
      </c>
      <c r="C1100">
        <f t="shared" si="122"/>
        <v>5454.3349999999964</v>
      </c>
      <c r="D1100" s="12">
        <v>4.5541999999999989</v>
      </c>
      <c r="E1100" s="9">
        <f t="shared" si="123"/>
        <v>0.71380000000000088</v>
      </c>
      <c r="F1100">
        <f t="shared" si="119"/>
        <v>3.7922247451094417</v>
      </c>
      <c r="G1100" s="11">
        <v>2.7366666670000002</v>
      </c>
      <c r="H1100" s="11">
        <f>SUM(G$2:G1100)</f>
        <v>1746.3121903520075</v>
      </c>
      <c r="I1100" s="11">
        <v>4</v>
      </c>
      <c r="J1100" s="19">
        <f t="shared" si="124"/>
        <v>7734.0978999999979</v>
      </c>
      <c r="K1100" s="27">
        <v>13.234299999999998</v>
      </c>
      <c r="L1100" s="27">
        <f t="shared" si="125"/>
        <v>0.17799999999999905</v>
      </c>
      <c r="M1100" s="19">
        <f t="shared" si="120"/>
        <v>4.7651920896579556</v>
      </c>
      <c r="N1100" s="28">
        <v>2.6897222219999999</v>
      </c>
      <c r="O1100" s="19">
        <f>SUM(N$2:N1100)</f>
        <v>1857.3570123670104</v>
      </c>
      <c r="P1100" s="28">
        <v>10</v>
      </c>
    </row>
    <row r="1101" spans="1:16">
      <c r="A1101">
        <v>1099</v>
      </c>
      <c r="B1101">
        <f t="shared" si="121"/>
        <v>18.316666666666666</v>
      </c>
      <c r="C1101">
        <f t="shared" si="122"/>
        <v>5459.6029999999964</v>
      </c>
      <c r="D1101" s="12">
        <v>5.2679999999999998</v>
      </c>
      <c r="E1101" s="9">
        <f t="shared" si="123"/>
        <v>0.27299999999999969</v>
      </c>
      <c r="F1101">
        <f t="shared" si="119"/>
        <v>2.0818540616353221</v>
      </c>
      <c r="G1101" s="11">
        <v>1.9691666670000001</v>
      </c>
      <c r="H1101" s="11">
        <f>SUM(G$2:G1101)</f>
        <v>1748.2813570190076</v>
      </c>
      <c r="I1101" s="11">
        <v>3</v>
      </c>
      <c r="J1101" s="19">
        <f t="shared" si="124"/>
        <v>7747.5101999999979</v>
      </c>
      <c r="K1101" s="27">
        <v>13.412299999999997</v>
      </c>
      <c r="L1101" s="27">
        <f t="shared" si="125"/>
        <v>0.22250000000000014</v>
      </c>
      <c r="M1101" s="19">
        <f t="shared" si="120"/>
        <v>5.450550469235222</v>
      </c>
      <c r="N1101" s="28">
        <v>2.6897222219999999</v>
      </c>
      <c r="O1101" s="19">
        <f>SUM(N$2:N1101)</f>
        <v>1860.0467345890104</v>
      </c>
      <c r="P1101" s="28">
        <v>10</v>
      </c>
    </row>
    <row r="1102" spans="1:16">
      <c r="A1102">
        <v>1100</v>
      </c>
      <c r="B1102">
        <f t="shared" si="121"/>
        <v>18.333333333333332</v>
      </c>
      <c r="C1102">
        <f t="shared" si="122"/>
        <v>5465.1439999999966</v>
      </c>
      <c r="D1102" s="12">
        <v>5.5409999999999995</v>
      </c>
      <c r="E1102" s="9">
        <f t="shared" si="123"/>
        <v>-0.1034000000000006</v>
      </c>
      <c r="F1102">
        <f t="shared" si="119"/>
        <v>0.11160159443027699</v>
      </c>
      <c r="G1102" s="11">
        <v>0.98027799999999998</v>
      </c>
      <c r="H1102" s="11">
        <f>SUM(G$2:G1102)</f>
        <v>1749.2616350190076</v>
      </c>
      <c r="I1102" s="11">
        <v>0</v>
      </c>
      <c r="J1102" s="19">
        <f t="shared" si="124"/>
        <v>7761.1449999999977</v>
      </c>
      <c r="K1102" s="27">
        <v>13.634799999999997</v>
      </c>
      <c r="L1102" s="27">
        <f t="shared" si="125"/>
        <v>0</v>
      </c>
      <c r="M1102" s="19">
        <f t="shared" si="120"/>
        <v>2.5386636665743816</v>
      </c>
      <c r="N1102" s="28">
        <v>2.2083333330000001</v>
      </c>
      <c r="O1102" s="19">
        <f>SUM(N$2:N1102)</f>
        <v>1862.2550679220103</v>
      </c>
      <c r="P1102" s="28">
        <v>9</v>
      </c>
    </row>
    <row r="1103" spans="1:16">
      <c r="A1103">
        <v>1101</v>
      </c>
      <c r="B1103">
        <f t="shared" si="121"/>
        <v>18.350000000000001</v>
      </c>
      <c r="C1103">
        <f t="shared" si="122"/>
        <v>5470.5815999999968</v>
      </c>
      <c r="D1103" s="12">
        <v>5.4375999999999989</v>
      </c>
      <c r="E1103" s="9">
        <f t="shared" si="123"/>
        <v>-0.65799999999999859</v>
      </c>
      <c r="F1103">
        <f t="shared" si="119"/>
        <v>-2.9089909145151402</v>
      </c>
      <c r="G1103" s="11">
        <v>0.98027799999999998</v>
      </c>
      <c r="H1103" s="11">
        <f>SUM(G$2:G1103)</f>
        <v>1750.2419130190076</v>
      </c>
      <c r="I1103" s="11">
        <v>0</v>
      </c>
      <c r="J1103" s="19">
        <f t="shared" si="124"/>
        <v>7774.7797999999975</v>
      </c>
      <c r="K1103" s="27">
        <v>13.634799999999997</v>
      </c>
      <c r="L1103" s="27">
        <f t="shared" si="125"/>
        <v>0</v>
      </c>
      <c r="M1103" s="19">
        <f t="shared" si="120"/>
        <v>2.5386636665743816</v>
      </c>
      <c r="N1103" s="28">
        <v>2.2083333330000001</v>
      </c>
      <c r="O1103" s="19">
        <f>SUM(N$2:N1103)</f>
        <v>1864.4634012550102</v>
      </c>
      <c r="P1103" s="28">
        <v>9</v>
      </c>
    </row>
    <row r="1104" spans="1:16">
      <c r="A1104">
        <v>1102</v>
      </c>
      <c r="B1104">
        <f t="shared" si="121"/>
        <v>18.366666666666667</v>
      </c>
      <c r="C1104">
        <f t="shared" si="122"/>
        <v>5475.3611999999966</v>
      </c>
      <c r="D1104" s="12">
        <v>4.7796000000000003</v>
      </c>
      <c r="E1104" s="9">
        <f t="shared" si="123"/>
        <v>0.21359999999999957</v>
      </c>
      <c r="F1104">
        <f t="shared" si="119"/>
        <v>1.5939639520564564</v>
      </c>
      <c r="G1104" s="11">
        <v>1.9691666670000001</v>
      </c>
      <c r="H1104" s="11">
        <f>SUM(G$2:G1104)</f>
        <v>1752.2110796860077</v>
      </c>
      <c r="I1104" s="11">
        <v>3</v>
      </c>
      <c r="J1104" s="19">
        <f t="shared" si="124"/>
        <v>7788.4145999999973</v>
      </c>
      <c r="K1104" s="27">
        <v>13.634799999999997</v>
      </c>
      <c r="L1104" s="27">
        <f t="shared" si="125"/>
        <v>8.9000000000002188E-2</v>
      </c>
      <c r="M1104" s="19">
        <f t="shared" si="120"/>
        <v>3.7521608665744113</v>
      </c>
      <c r="N1104" s="28">
        <v>2.6897222219999999</v>
      </c>
      <c r="O1104" s="19">
        <f>SUM(N$2:N1104)</f>
        <v>1867.1531234770102</v>
      </c>
      <c r="P1104" s="28">
        <v>10</v>
      </c>
    </row>
    <row r="1105" spans="1:16">
      <c r="A1105">
        <v>1103</v>
      </c>
      <c r="B1105">
        <f t="shared" si="121"/>
        <v>18.383333333333333</v>
      </c>
      <c r="C1105">
        <f t="shared" si="122"/>
        <v>5480.3543999999965</v>
      </c>
      <c r="D1105" s="12">
        <v>4.9931999999999999</v>
      </c>
      <c r="E1105" s="9">
        <f t="shared" si="123"/>
        <v>0.45439999999999969</v>
      </c>
      <c r="F1105">
        <f t="shared" si="119"/>
        <v>2.8724759164333662</v>
      </c>
      <c r="G1105" s="11">
        <v>1.9691666670000001</v>
      </c>
      <c r="H1105" s="11">
        <f>SUM(G$2:G1105)</f>
        <v>1754.1802463530078</v>
      </c>
      <c r="I1105" s="11">
        <v>3</v>
      </c>
      <c r="J1105" s="19">
        <f t="shared" si="124"/>
        <v>7802.1383999999971</v>
      </c>
      <c r="K1105" s="27">
        <v>13.723799999999999</v>
      </c>
      <c r="L1105" s="27">
        <f t="shared" si="125"/>
        <v>8.9000000000000412E-2</v>
      </c>
      <c r="M1105" s="19">
        <f t="shared" si="120"/>
        <v>3.7894358375052741</v>
      </c>
      <c r="N1105" s="28">
        <v>2.6897222219999999</v>
      </c>
      <c r="O1105" s="19">
        <f>SUM(N$2:N1105)</f>
        <v>1869.8428456990102</v>
      </c>
      <c r="P1105" s="28">
        <v>10</v>
      </c>
    </row>
    <row r="1106" spans="1:16">
      <c r="A1106">
        <v>1104</v>
      </c>
      <c r="B1106">
        <f t="shared" si="121"/>
        <v>18.399999999999999</v>
      </c>
      <c r="C1106">
        <f t="shared" si="122"/>
        <v>5485.801999999997</v>
      </c>
      <c r="D1106" s="12">
        <v>5.4475999999999996</v>
      </c>
      <c r="E1106" s="9">
        <f t="shared" si="123"/>
        <v>0.22720000000000073</v>
      </c>
      <c r="F1106">
        <f t="shared" si="119"/>
        <v>1.9081460755240121</v>
      </c>
      <c r="G1106" s="11">
        <v>1.9691666670000001</v>
      </c>
      <c r="H1106" s="11">
        <f>SUM(G$2:G1106)</f>
        <v>1756.1494130200078</v>
      </c>
      <c r="I1106" s="11">
        <v>3</v>
      </c>
      <c r="J1106" s="19">
        <f t="shared" si="124"/>
        <v>7815.9511999999968</v>
      </c>
      <c r="K1106" s="27">
        <v>13.812799999999999</v>
      </c>
      <c r="L1106" s="27">
        <f t="shared" si="125"/>
        <v>-4.4499999999999318E-2</v>
      </c>
      <c r="M1106" s="19">
        <f t="shared" si="120"/>
        <v>1.9829406884816283</v>
      </c>
      <c r="N1106" s="28">
        <v>0.98027799999999998</v>
      </c>
      <c r="O1106" s="19">
        <f>SUM(N$2:N1106)</f>
        <v>1870.8231236990102</v>
      </c>
      <c r="P1106" s="28">
        <v>0</v>
      </c>
    </row>
    <row r="1107" spans="1:16">
      <c r="A1107">
        <v>1105</v>
      </c>
      <c r="B1107">
        <f t="shared" si="121"/>
        <v>18.416666666666668</v>
      </c>
      <c r="C1107">
        <f t="shared" si="122"/>
        <v>5491.4767999999967</v>
      </c>
      <c r="D1107" s="12">
        <v>5.6748000000000003</v>
      </c>
      <c r="E1107" s="9">
        <f t="shared" si="123"/>
        <v>-0.21539999999999981</v>
      </c>
      <c r="F1107">
        <f t="shared" si="119"/>
        <v>-0.5174169746675874</v>
      </c>
      <c r="G1107" s="11">
        <v>0.98027799999999998</v>
      </c>
      <c r="H1107" s="11">
        <f>SUM(G$2:G1107)</f>
        <v>1757.1296910200078</v>
      </c>
      <c r="I1107" s="11">
        <v>0</v>
      </c>
      <c r="J1107" s="19">
        <f t="shared" si="124"/>
        <v>7829.7194999999965</v>
      </c>
      <c r="K1107" s="27">
        <v>13.7683</v>
      </c>
      <c r="L1107" s="27">
        <f t="shared" si="125"/>
        <v>0.22249999999999837</v>
      </c>
      <c r="M1107" s="19">
        <f t="shared" si="120"/>
        <v>5.6462307899381114</v>
      </c>
      <c r="N1107" s="28">
        <v>2.6897222219999999</v>
      </c>
      <c r="O1107" s="19">
        <f>SUM(N$2:N1107)</f>
        <v>1873.5128459210102</v>
      </c>
      <c r="P1107" s="28">
        <v>10</v>
      </c>
    </row>
    <row r="1108" spans="1:16">
      <c r="A1108">
        <v>1106</v>
      </c>
      <c r="B1108">
        <f t="shared" si="121"/>
        <v>18.433333333333334</v>
      </c>
      <c r="C1108">
        <f t="shared" si="122"/>
        <v>5496.9361999999965</v>
      </c>
      <c r="D1108" s="12">
        <v>5.4594000000000005</v>
      </c>
      <c r="E1108" s="9">
        <f t="shared" si="123"/>
        <v>0.45440000000000058</v>
      </c>
      <c r="F1108">
        <f t="shared" si="119"/>
        <v>3.1529761987325857</v>
      </c>
      <c r="G1108" s="11">
        <v>2.7366666670000002</v>
      </c>
      <c r="H1108" s="11">
        <f>SUM(G$2:G1108)</f>
        <v>1759.8663576870078</v>
      </c>
      <c r="I1108" s="11">
        <v>4</v>
      </c>
      <c r="J1108" s="19">
        <f t="shared" si="124"/>
        <v>7843.7102999999961</v>
      </c>
      <c r="K1108" s="27">
        <v>13.990799999999998</v>
      </c>
      <c r="L1108" s="27">
        <f t="shared" si="125"/>
        <v>0.13349999999999973</v>
      </c>
      <c r="M1108" s="19">
        <f t="shared" si="120"/>
        <v>4.5252890657468425</v>
      </c>
      <c r="N1108" s="28">
        <v>2.6897222219999999</v>
      </c>
      <c r="O1108" s="19">
        <f>SUM(N$2:N1108)</f>
        <v>1876.2025681430102</v>
      </c>
      <c r="P1108" s="28">
        <v>10</v>
      </c>
    </row>
    <row r="1109" spans="1:16">
      <c r="A1109">
        <v>1107</v>
      </c>
      <c r="B1109">
        <f t="shared" si="121"/>
        <v>18.45</v>
      </c>
      <c r="C1109">
        <f t="shared" si="122"/>
        <v>5502.8499999999967</v>
      </c>
      <c r="D1109" s="12">
        <v>5.9138000000000011</v>
      </c>
      <c r="E1109" s="9">
        <f t="shared" si="123"/>
        <v>0.66299999999999937</v>
      </c>
      <c r="F1109">
        <f t="shared" si="119"/>
        <v>4.6628419400230099</v>
      </c>
      <c r="G1109" s="11">
        <v>2.7366666670000002</v>
      </c>
      <c r="H1109" s="11">
        <f>SUM(G$2:G1109)</f>
        <v>1762.6030243540079</v>
      </c>
      <c r="I1109" s="11">
        <v>4</v>
      </c>
      <c r="J1109" s="19">
        <f t="shared" si="124"/>
        <v>7857.8345999999965</v>
      </c>
      <c r="K1109" s="27">
        <v>14.124299999999998</v>
      </c>
      <c r="L1109" s="27">
        <f t="shared" si="125"/>
        <v>0</v>
      </c>
      <c r="M1109" s="19">
        <f t="shared" si="120"/>
        <v>2.7030845117207374</v>
      </c>
      <c r="N1109" s="28">
        <v>2.2083333330000001</v>
      </c>
      <c r="O1109" s="19">
        <f>SUM(N$2:N1109)</f>
        <v>1878.4109014760102</v>
      </c>
      <c r="P1109" s="28">
        <v>9</v>
      </c>
    </row>
    <row r="1110" spans="1:16">
      <c r="A1110">
        <v>1108</v>
      </c>
      <c r="B1110">
        <f t="shared" si="121"/>
        <v>18.466666666666665</v>
      </c>
      <c r="C1110">
        <f t="shared" si="122"/>
        <v>5509.4267999999965</v>
      </c>
      <c r="D1110" s="12">
        <v>6.5768000000000004</v>
      </c>
      <c r="E1110" s="9">
        <f t="shared" si="123"/>
        <v>-0.38319999999999954</v>
      </c>
      <c r="F1110">
        <f t="shared" si="119"/>
        <v>-1.671009594090074</v>
      </c>
      <c r="G1110" s="11">
        <v>0.98027799999999998</v>
      </c>
      <c r="H1110" s="11">
        <f>SUM(G$2:G1110)</f>
        <v>1763.5833023540079</v>
      </c>
      <c r="I1110" s="11">
        <v>0</v>
      </c>
      <c r="J1110" s="19">
        <f t="shared" si="124"/>
        <v>7871.9588999999969</v>
      </c>
      <c r="K1110" s="27">
        <v>14.124299999999998</v>
      </c>
      <c r="L1110" s="27">
        <f t="shared" si="125"/>
        <v>8.9000000000000412E-2</v>
      </c>
      <c r="M1110" s="19">
        <f t="shared" si="120"/>
        <v>3.9601472117207432</v>
      </c>
      <c r="N1110" s="28">
        <v>2.6897222219999999</v>
      </c>
      <c r="O1110" s="19">
        <f>SUM(N$2:N1110)</f>
        <v>1881.1006236980102</v>
      </c>
      <c r="P1110" s="28">
        <v>10</v>
      </c>
    </row>
    <row r="1111" spans="1:16">
      <c r="A1111">
        <v>1109</v>
      </c>
      <c r="B1111">
        <f t="shared" si="121"/>
        <v>18.483333333333334</v>
      </c>
      <c r="C1111">
        <f t="shared" si="122"/>
        <v>5515.6203999999962</v>
      </c>
      <c r="D1111" s="12">
        <v>6.1936000000000009</v>
      </c>
      <c r="E1111" s="9">
        <f t="shared" si="123"/>
        <v>-0.31200000000000028</v>
      </c>
      <c r="F1111">
        <f t="shared" si="119"/>
        <v>-1.1459706991222105</v>
      </c>
      <c r="G1111" s="11">
        <v>0.98027799999999998</v>
      </c>
      <c r="H1111" s="11">
        <f>SUM(G$2:G1111)</f>
        <v>1764.5635803540079</v>
      </c>
      <c r="I1111" s="11">
        <v>0</v>
      </c>
      <c r="J1111" s="19">
        <f t="shared" si="124"/>
        <v>7886.1721999999972</v>
      </c>
      <c r="K1111" s="27">
        <v>14.213299999999998</v>
      </c>
      <c r="L1111" s="27">
        <f t="shared" si="125"/>
        <v>0.17800000000000082</v>
      </c>
      <c r="M1111" s="19">
        <f t="shared" si="120"/>
        <v>5.2637360567278568</v>
      </c>
      <c r="N1111" s="28">
        <v>2.6897222219999999</v>
      </c>
      <c r="O1111" s="19">
        <f>SUM(N$2:N1111)</f>
        <v>1883.7903459200102</v>
      </c>
      <c r="P1111" s="28">
        <v>10</v>
      </c>
    </row>
    <row r="1112" spans="1:16">
      <c r="A1112">
        <v>1110</v>
      </c>
      <c r="B1112">
        <f t="shared" si="121"/>
        <v>18.5</v>
      </c>
      <c r="C1112">
        <f t="shared" si="122"/>
        <v>5521.5019999999959</v>
      </c>
      <c r="D1112" s="12">
        <v>5.8816000000000006</v>
      </c>
      <c r="E1112" s="9">
        <f t="shared" si="123"/>
        <v>-0.15599999999999969</v>
      </c>
      <c r="F1112">
        <f t="shared" si="119"/>
        <v>-0.18057751684335349</v>
      </c>
      <c r="G1112" s="11">
        <v>0.98027799999999998</v>
      </c>
      <c r="H1112" s="11">
        <f>SUM(G$2:G1112)</f>
        <v>1765.5438583540079</v>
      </c>
      <c r="I1112" s="11">
        <v>0</v>
      </c>
      <c r="J1112" s="19">
        <f t="shared" si="124"/>
        <v>7900.5634999999975</v>
      </c>
      <c r="K1112" s="27">
        <v>14.391299999999999</v>
      </c>
      <c r="L1112" s="27">
        <f t="shared" si="125"/>
        <v>-8.9000000000002188E-2</v>
      </c>
      <c r="M1112" s="19">
        <f t="shared" si="120"/>
        <v>1.5150519407740202</v>
      </c>
      <c r="N1112" s="28">
        <v>0.98027799999999998</v>
      </c>
      <c r="O1112" s="19">
        <f>SUM(N$2:N1112)</f>
        <v>1884.7706239200102</v>
      </c>
      <c r="P1112" s="28">
        <v>0</v>
      </c>
    </row>
    <row r="1113" spans="1:16">
      <c r="A1113">
        <v>1111</v>
      </c>
      <c r="B1113">
        <f t="shared" si="121"/>
        <v>18.516666666666666</v>
      </c>
      <c r="C1113">
        <f t="shared" si="122"/>
        <v>5527.2275999999956</v>
      </c>
      <c r="D1113" s="12">
        <v>5.7256000000000009</v>
      </c>
      <c r="E1113" s="9">
        <f t="shared" si="123"/>
        <v>0.13559999999999928</v>
      </c>
      <c r="F1113">
        <f t="shared" si="119"/>
        <v>1.4891349079764142</v>
      </c>
      <c r="G1113" s="11">
        <v>1.9691666670000001</v>
      </c>
      <c r="H1113" s="11">
        <f>SUM(G$2:G1113)</f>
        <v>1767.5130250210079</v>
      </c>
      <c r="I1113" s="11">
        <v>3</v>
      </c>
      <c r="J1113" s="19">
        <f t="shared" si="124"/>
        <v>7914.8657999999978</v>
      </c>
      <c r="K1113" s="27">
        <v>14.302299999999997</v>
      </c>
      <c r="L1113" s="27">
        <f t="shared" si="125"/>
        <v>-4.4500000000001094E-2</v>
      </c>
      <c r="M1113" s="19">
        <f t="shared" si="120"/>
        <v>2.1282468801475898</v>
      </c>
      <c r="N1113" s="28">
        <v>0.98027799999999998</v>
      </c>
      <c r="O1113" s="19">
        <f>SUM(N$2:N1113)</f>
        <v>1885.7509019200102</v>
      </c>
      <c r="P1113" s="28">
        <v>0</v>
      </c>
    </row>
    <row r="1114" spans="1:16">
      <c r="A1114">
        <v>1112</v>
      </c>
      <c r="B1114">
        <f t="shared" si="121"/>
        <v>18.533333333333335</v>
      </c>
      <c r="C1114">
        <f t="shared" si="122"/>
        <v>5533.0887999999959</v>
      </c>
      <c r="D1114" s="12">
        <v>5.8612000000000002</v>
      </c>
      <c r="E1114" s="9">
        <f t="shared" si="123"/>
        <v>0.47300000000000075</v>
      </c>
      <c r="F1114">
        <f t="shared" si="119"/>
        <v>3.5061141130092368</v>
      </c>
      <c r="G1114" s="11">
        <v>2.7366666670000002</v>
      </c>
      <c r="H1114" s="11">
        <f>SUM(G$2:G1114)</f>
        <v>1770.2496916880079</v>
      </c>
      <c r="I1114" s="11">
        <v>4</v>
      </c>
      <c r="J1114" s="19">
        <f t="shared" si="124"/>
        <v>7929.1235999999981</v>
      </c>
      <c r="K1114" s="27">
        <v>14.257799999999996</v>
      </c>
      <c r="L1114" s="27">
        <f t="shared" si="125"/>
        <v>-4.4499999999999318E-2</v>
      </c>
      <c r="M1114" s="19">
        <f t="shared" si="120"/>
        <v>2.1147309518365267</v>
      </c>
      <c r="N1114" s="28">
        <v>0.98027799999999998</v>
      </c>
      <c r="O1114" s="19">
        <f>SUM(N$2:N1114)</f>
        <v>1886.7311799200102</v>
      </c>
      <c r="P1114" s="28">
        <v>0</v>
      </c>
    </row>
    <row r="1115" spans="1:16">
      <c r="A1115">
        <v>1113</v>
      </c>
      <c r="B1115">
        <f t="shared" si="121"/>
        <v>18.55</v>
      </c>
      <c r="C1115">
        <f t="shared" si="122"/>
        <v>5539.4229999999961</v>
      </c>
      <c r="D1115" s="12">
        <v>6.3342000000000009</v>
      </c>
      <c r="E1115" s="9">
        <f t="shared" si="123"/>
        <v>0.9936000000000007</v>
      </c>
      <c r="F1115">
        <f t="shared" si="119"/>
        <v>7.1028678459233721</v>
      </c>
      <c r="G1115" s="11">
        <v>3.4580555560000001</v>
      </c>
      <c r="H1115" s="11">
        <f>SUM(G$2:G1115)</f>
        <v>1773.707747244008</v>
      </c>
      <c r="I1115" s="11">
        <v>5</v>
      </c>
      <c r="J1115" s="19">
        <f t="shared" si="124"/>
        <v>7943.3368999999984</v>
      </c>
      <c r="K1115" s="27">
        <v>14.213299999999997</v>
      </c>
      <c r="L1115" s="27">
        <f t="shared" si="125"/>
        <v>8.9000000000000412E-2</v>
      </c>
      <c r="M1115" s="19">
        <f t="shared" si="120"/>
        <v>3.9987523567278513</v>
      </c>
      <c r="N1115" s="28">
        <v>2.6897222219999999</v>
      </c>
      <c r="O1115" s="19">
        <f>SUM(N$2:N1115)</f>
        <v>1889.4209021420102</v>
      </c>
      <c r="P1115" s="28">
        <v>10</v>
      </c>
    </row>
    <row r="1116" spans="1:16">
      <c r="A1116">
        <v>1114</v>
      </c>
      <c r="B1116">
        <f t="shared" si="121"/>
        <v>18.566666666666666</v>
      </c>
      <c r="C1116">
        <f t="shared" si="122"/>
        <v>5546.7507999999962</v>
      </c>
      <c r="D1116" s="12">
        <v>7.3278000000000016</v>
      </c>
      <c r="E1116" s="9">
        <f t="shared" si="123"/>
        <v>-0.10520000000000085</v>
      </c>
      <c r="F1116">
        <f t="shared" si="119"/>
        <v>0.20824243504010001</v>
      </c>
      <c r="G1116" s="11">
        <v>0.98027799999999998</v>
      </c>
      <c r="H1116" s="11">
        <f>SUM(G$2:G1116)</f>
        <v>1774.688025244008</v>
      </c>
      <c r="I1116" s="11">
        <v>0</v>
      </c>
      <c r="J1116" s="19">
        <f t="shared" si="124"/>
        <v>7957.6391999999987</v>
      </c>
      <c r="K1116" s="27">
        <v>14.302299999999997</v>
      </c>
      <c r="L1116" s="27">
        <f t="shared" si="125"/>
        <v>0.22250000000000014</v>
      </c>
      <c r="M1116" s="19">
        <f t="shared" si="120"/>
        <v>5.9469609801476073</v>
      </c>
      <c r="N1116" s="28">
        <v>2.6897222219999999</v>
      </c>
      <c r="O1116" s="19">
        <f>SUM(N$2:N1116)</f>
        <v>1892.1106243640102</v>
      </c>
      <c r="P1116" s="28">
        <v>10</v>
      </c>
    </row>
    <row r="1117" spans="1:16">
      <c r="A1117">
        <v>1115</v>
      </c>
      <c r="B1117">
        <f t="shared" si="121"/>
        <v>18.583333333333332</v>
      </c>
      <c r="C1117">
        <f t="shared" si="122"/>
        <v>5553.9733999999962</v>
      </c>
      <c r="D1117" s="12">
        <v>7.2226000000000008</v>
      </c>
      <c r="E1117" s="9">
        <f t="shared" si="123"/>
        <v>-7.7999999999999403E-2</v>
      </c>
      <c r="F1117">
        <f t="shared" si="119"/>
        <v>0.39699683847938921</v>
      </c>
      <c r="G1117" s="11">
        <v>0.98027799999999998</v>
      </c>
      <c r="H1117" s="11">
        <f>SUM(G$2:G1117)</f>
        <v>1775.668303244008</v>
      </c>
      <c r="I1117" s="11">
        <v>0</v>
      </c>
      <c r="J1117" s="19">
        <f t="shared" si="124"/>
        <v>7972.1639999999989</v>
      </c>
      <c r="K1117" s="27">
        <v>14.524799999999997</v>
      </c>
      <c r="L1117" s="27">
        <f t="shared" si="125"/>
        <v>4.4500000000001094E-2</v>
      </c>
      <c r="M1117" s="19">
        <f t="shared" si="120"/>
        <v>3.4894666332132185</v>
      </c>
      <c r="N1117" s="28">
        <v>2.6897222219999999</v>
      </c>
      <c r="O1117" s="19">
        <f>SUM(N$2:N1117)</f>
        <v>1894.8003465860102</v>
      </c>
      <c r="P1117" s="28">
        <v>10</v>
      </c>
    </row>
    <row r="1118" spans="1:16">
      <c r="A1118">
        <v>1116</v>
      </c>
      <c r="B1118">
        <f t="shared" si="121"/>
        <v>18.600000000000001</v>
      </c>
      <c r="C1118">
        <f t="shared" si="122"/>
        <v>5561.1179999999958</v>
      </c>
      <c r="D1118" s="12">
        <v>7.1446000000000014</v>
      </c>
      <c r="E1118" s="9">
        <f t="shared" si="123"/>
        <v>-0.48160000000000025</v>
      </c>
      <c r="F1118">
        <f t="shared" si="119"/>
        <v>-2.4942720852782396</v>
      </c>
      <c r="G1118" s="11">
        <v>0.98027799999999998</v>
      </c>
      <c r="H1118" s="11">
        <f>SUM(G$2:G1118)</f>
        <v>1776.648581244008</v>
      </c>
      <c r="I1118" s="11">
        <v>0</v>
      </c>
      <c r="J1118" s="19">
        <f t="shared" si="124"/>
        <v>7986.733299999999</v>
      </c>
      <c r="K1118" s="27">
        <v>14.569299999999998</v>
      </c>
      <c r="L1118" s="27">
        <f t="shared" si="125"/>
        <v>0</v>
      </c>
      <c r="M1118" s="19">
        <f t="shared" si="120"/>
        <v>2.8589836088231326</v>
      </c>
      <c r="N1118" s="28">
        <v>2.2083333330000001</v>
      </c>
      <c r="O1118" s="19">
        <f>SUM(N$2:N1118)</f>
        <v>1897.0086799190101</v>
      </c>
      <c r="P1118" s="28">
        <v>9</v>
      </c>
    </row>
    <row r="1119" spans="1:16">
      <c r="A1119">
        <v>1117</v>
      </c>
      <c r="B1119">
        <f t="shared" si="121"/>
        <v>18.616666666666667</v>
      </c>
      <c r="C1119">
        <f t="shared" si="122"/>
        <v>5567.7809999999954</v>
      </c>
      <c r="D1119" s="12">
        <v>6.6630000000000011</v>
      </c>
      <c r="E1119" s="9">
        <f t="shared" si="123"/>
        <v>0.89700000000000024</v>
      </c>
      <c r="F1119">
        <f t="shared" si="119"/>
        <v>6.8403717778615807</v>
      </c>
      <c r="G1119" s="11">
        <v>3.4580555560000001</v>
      </c>
      <c r="H1119" s="11">
        <f>SUM(G$2:G1119)</f>
        <v>1780.1066368000081</v>
      </c>
      <c r="I1119" s="11">
        <v>5</v>
      </c>
      <c r="J1119" s="19">
        <f t="shared" si="124"/>
        <v>8001.3025999999991</v>
      </c>
      <c r="K1119" s="27">
        <v>14.569299999999998</v>
      </c>
      <c r="L1119" s="27">
        <f t="shared" si="125"/>
        <v>0</v>
      </c>
      <c r="M1119" s="19">
        <f t="shared" si="120"/>
        <v>2.8589836088231326</v>
      </c>
      <c r="N1119" s="28">
        <v>2.2083333330000001</v>
      </c>
      <c r="O1119" s="19">
        <f>SUM(N$2:N1119)</f>
        <v>1899.21701325201</v>
      </c>
      <c r="P1119" s="28">
        <v>9</v>
      </c>
    </row>
    <row r="1120" spans="1:16">
      <c r="A1120">
        <v>1118</v>
      </c>
      <c r="B1120">
        <f t="shared" si="121"/>
        <v>18.633333333333333</v>
      </c>
      <c r="C1120">
        <f t="shared" si="122"/>
        <v>5575.3409999999958</v>
      </c>
      <c r="D1120" s="12">
        <v>7.5600000000000014</v>
      </c>
      <c r="E1120" s="9">
        <f t="shared" si="123"/>
        <v>-0.2594000000000003</v>
      </c>
      <c r="F1120">
        <f t="shared" si="119"/>
        <v>-0.9398302513849921</v>
      </c>
      <c r="G1120" s="11">
        <v>0.98027799999999998</v>
      </c>
      <c r="H1120" s="11">
        <f>SUM(G$2:G1120)</f>
        <v>1781.0869148000081</v>
      </c>
      <c r="I1120" s="11">
        <v>0</v>
      </c>
      <c r="J1120" s="19">
        <f t="shared" si="124"/>
        <v>8015.8718999999992</v>
      </c>
      <c r="K1120" s="27">
        <v>14.569299999999998</v>
      </c>
      <c r="L1120" s="27">
        <f t="shared" si="125"/>
        <v>-4.4500000000001094E-2</v>
      </c>
      <c r="M1120" s="19">
        <f t="shared" si="120"/>
        <v>2.2106497588231169</v>
      </c>
      <c r="N1120" s="28">
        <v>0.98027799999999998</v>
      </c>
      <c r="O1120" s="19">
        <f>SUM(N$2:N1120)</f>
        <v>1900.19729125201</v>
      </c>
      <c r="P1120" s="28">
        <v>0</v>
      </c>
    </row>
    <row r="1121" spans="1:16">
      <c r="A1121">
        <v>1119</v>
      </c>
      <c r="B1121">
        <f t="shared" si="121"/>
        <v>18.649999999999999</v>
      </c>
      <c r="C1121">
        <f t="shared" si="122"/>
        <v>5582.6415999999954</v>
      </c>
      <c r="D1121" s="12">
        <v>7.3006000000000011</v>
      </c>
      <c r="E1121" s="9">
        <f t="shared" si="123"/>
        <v>0.32380000000000031</v>
      </c>
      <c r="F1121">
        <f t="shared" si="119"/>
        <v>3.3381905663432652</v>
      </c>
      <c r="G1121" s="11">
        <v>2.7366666670000002</v>
      </c>
      <c r="H1121" s="11">
        <f>SUM(G$2:G1121)</f>
        <v>1783.8235814670081</v>
      </c>
      <c r="I1121" s="11">
        <v>4</v>
      </c>
      <c r="J1121" s="19">
        <f t="shared" si="124"/>
        <v>8030.3966999999993</v>
      </c>
      <c r="K1121" s="27">
        <v>14.524799999999997</v>
      </c>
      <c r="L1121" s="27">
        <f t="shared" si="125"/>
        <v>-4.4500000000001094E-2</v>
      </c>
      <c r="M1121" s="19">
        <f t="shared" si="120"/>
        <v>2.1967594332131868</v>
      </c>
      <c r="N1121" s="28">
        <v>0.98027799999999998</v>
      </c>
      <c r="O1121" s="19">
        <f>SUM(N$2:N1121)</f>
        <v>1901.17756925201</v>
      </c>
      <c r="P1121" s="28">
        <v>0</v>
      </c>
    </row>
    <row r="1122" spans="1:16">
      <c r="A1122">
        <v>1120</v>
      </c>
      <c r="B1122">
        <f t="shared" si="121"/>
        <v>18.666666666666668</v>
      </c>
      <c r="C1122">
        <f t="shared" si="122"/>
        <v>5590.2659999999951</v>
      </c>
      <c r="D1122" s="12">
        <v>7.6244000000000014</v>
      </c>
      <c r="E1122" s="9">
        <f t="shared" si="123"/>
        <v>-0.38999999999999968</v>
      </c>
      <c r="F1122">
        <f t="shared" si="119"/>
        <v>-1.9404349900982572</v>
      </c>
      <c r="G1122" s="11">
        <v>0.98027799999999998</v>
      </c>
      <c r="H1122" s="11">
        <f>SUM(G$2:G1122)</f>
        <v>1784.8038594670081</v>
      </c>
      <c r="I1122" s="11">
        <v>0</v>
      </c>
      <c r="J1122" s="19">
        <f t="shared" si="124"/>
        <v>8044.8769999999995</v>
      </c>
      <c r="K1122" s="27">
        <v>14.480299999999996</v>
      </c>
      <c r="L1122" s="27">
        <f t="shared" si="125"/>
        <v>-4.4499999999999318E-2</v>
      </c>
      <c r="M1122" s="19">
        <f t="shared" si="120"/>
        <v>2.1829319474012245</v>
      </c>
      <c r="N1122" s="28">
        <v>0.98027799999999998</v>
      </c>
      <c r="O1122" s="19">
        <f>SUM(N$2:N1122)</f>
        <v>1902.15784725201</v>
      </c>
      <c r="P1122" s="28">
        <v>0</v>
      </c>
    </row>
    <row r="1123" spans="1:16">
      <c r="A1123">
        <v>1121</v>
      </c>
      <c r="B1123">
        <f t="shared" si="121"/>
        <v>18.683333333333334</v>
      </c>
      <c r="C1123">
        <f t="shared" si="122"/>
        <v>5597.5003999999954</v>
      </c>
      <c r="D1123" s="12">
        <v>7.2344000000000017</v>
      </c>
      <c r="E1123" s="9">
        <f t="shared" si="123"/>
        <v>-0.16279999999999983</v>
      </c>
      <c r="F1123">
        <f t="shared" si="119"/>
        <v>-0.2153050863097935</v>
      </c>
      <c r="G1123" s="11">
        <v>0.98027799999999998</v>
      </c>
      <c r="H1123" s="11">
        <f>SUM(G$2:G1123)</f>
        <v>1785.7841374670081</v>
      </c>
      <c r="I1123" s="11">
        <v>0</v>
      </c>
      <c r="J1123" s="19">
        <f t="shared" si="124"/>
        <v>8059.3127999999997</v>
      </c>
      <c r="K1123" s="27">
        <v>14.435799999999997</v>
      </c>
      <c r="L1123" s="27">
        <f t="shared" si="125"/>
        <v>0</v>
      </c>
      <c r="M1123" s="19">
        <f t="shared" si="120"/>
        <v>2.8115602252879155</v>
      </c>
      <c r="N1123" s="28">
        <v>2.2083333330000001</v>
      </c>
      <c r="O1123" s="19">
        <f>SUM(N$2:N1123)</f>
        <v>1904.3661805850099</v>
      </c>
      <c r="P1123" s="28">
        <v>9</v>
      </c>
    </row>
    <row r="1124" spans="1:16">
      <c r="A1124">
        <v>1122</v>
      </c>
      <c r="B1124">
        <f t="shared" si="121"/>
        <v>18.7</v>
      </c>
      <c r="C1124">
        <f t="shared" si="122"/>
        <v>5604.5719999999956</v>
      </c>
      <c r="D1124" s="12">
        <v>7.0716000000000019</v>
      </c>
      <c r="E1124" s="9">
        <f t="shared" si="123"/>
        <v>-0.33740000000000059</v>
      </c>
      <c r="F1124">
        <f t="shared" si="119"/>
        <v>-1.4522051728463283</v>
      </c>
      <c r="G1124" s="11">
        <v>0.98027799999999998</v>
      </c>
      <c r="H1124" s="11">
        <f>SUM(G$2:G1124)</f>
        <v>1786.7644154670081</v>
      </c>
      <c r="I1124" s="11">
        <v>0</v>
      </c>
      <c r="J1124" s="19">
        <f t="shared" si="124"/>
        <v>8073.7485999999999</v>
      </c>
      <c r="K1124" s="27">
        <v>14.435799999999997</v>
      </c>
      <c r="L1124" s="27">
        <f t="shared" si="125"/>
        <v>-8.9000000000002188E-2</v>
      </c>
      <c r="M1124" s="19">
        <f t="shared" si="120"/>
        <v>1.5267740252878843</v>
      </c>
      <c r="N1124" s="28">
        <v>0.98027799999999998</v>
      </c>
      <c r="O1124" s="19">
        <f>SUM(N$2:N1124)</f>
        <v>1905.3464585850099</v>
      </c>
      <c r="P1124" s="28">
        <v>0</v>
      </c>
    </row>
    <row r="1125" spans="1:16">
      <c r="A1125">
        <v>1123</v>
      </c>
      <c r="B1125">
        <f t="shared" si="121"/>
        <v>18.716666666666665</v>
      </c>
      <c r="C1125">
        <f t="shared" si="122"/>
        <v>5611.3061999999954</v>
      </c>
      <c r="D1125" s="12">
        <v>6.7342000000000013</v>
      </c>
      <c r="E1125" s="9">
        <f t="shared" si="123"/>
        <v>-2.5400000000000311E-2</v>
      </c>
      <c r="F1125">
        <f t="shared" si="119"/>
        <v>0.70462956699814405</v>
      </c>
      <c r="G1125" s="11">
        <v>0.98027799999999998</v>
      </c>
      <c r="H1125" s="11">
        <f>SUM(G$2:G1125)</f>
        <v>1787.7446934670081</v>
      </c>
      <c r="I1125" s="11">
        <v>0</v>
      </c>
      <c r="J1125" s="19">
        <f t="shared" si="124"/>
        <v>8088.0954000000002</v>
      </c>
      <c r="K1125" s="27">
        <v>14.346799999999995</v>
      </c>
      <c r="L1125" s="27">
        <f t="shared" si="125"/>
        <v>0.13349999999999973</v>
      </c>
      <c r="M1125" s="19">
        <f t="shared" si="120"/>
        <v>4.69555516776036</v>
      </c>
      <c r="N1125" s="28">
        <v>2.6897222219999999</v>
      </c>
      <c r="O1125" s="19">
        <f>SUM(N$2:N1125)</f>
        <v>1908.0361808070099</v>
      </c>
      <c r="P1125" s="28">
        <v>10</v>
      </c>
    </row>
    <row r="1126" spans="1:16">
      <c r="A1126">
        <v>1124</v>
      </c>
      <c r="B1126">
        <f t="shared" si="121"/>
        <v>18.733333333333334</v>
      </c>
      <c r="C1126">
        <f t="shared" si="122"/>
        <v>5618.0149999999958</v>
      </c>
      <c r="D1126" s="12">
        <v>6.708800000000001</v>
      </c>
      <c r="E1126" s="9">
        <f t="shared" si="123"/>
        <v>8.9800000000001212E-2</v>
      </c>
      <c r="F1126">
        <f t="shared" si="119"/>
        <v>1.4738319912195805</v>
      </c>
      <c r="G1126" s="11">
        <v>1.9691666670000001</v>
      </c>
      <c r="H1126" s="11">
        <f>SUM(G$2:G1126)</f>
        <v>1789.7138601340082</v>
      </c>
      <c r="I1126" s="11">
        <v>3</v>
      </c>
      <c r="J1126" s="19">
        <f t="shared" si="124"/>
        <v>8102.5757000000003</v>
      </c>
      <c r="K1126" s="27">
        <v>14.480299999999994</v>
      </c>
      <c r="L1126" s="27">
        <f t="shared" si="125"/>
        <v>4.4499999999999318E-2</v>
      </c>
      <c r="M1126" s="19">
        <f t="shared" si="120"/>
        <v>3.4716786474012036</v>
      </c>
      <c r="N1126" s="28">
        <v>2.6897222219999999</v>
      </c>
      <c r="O1126" s="19">
        <f>SUM(N$2:N1126)</f>
        <v>1910.7259030290099</v>
      </c>
      <c r="P1126" s="28">
        <v>10</v>
      </c>
    </row>
    <row r="1127" spans="1:16">
      <c r="A1127">
        <v>1125</v>
      </c>
      <c r="B1127">
        <f t="shared" si="121"/>
        <v>18.75</v>
      </c>
      <c r="C1127">
        <f t="shared" si="122"/>
        <v>5624.8135999999959</v>
      </c>
      <c r="D1127" s="12">
        <v>6.7986000000000022</v>
      </c>
      <c r="E1127" s="9">
        <f t="shared" si="123"/>
        <v>0.92239999999999878</v>
      </c>
      <c r="F1127">
        <f t="shared" si="119"/>
        <v>7.1576471808234459</v>
      </c>
      <c r="G1127" s="11">
        <v>3.4580555560000001</v>
      </c>
      <c r="H1127" s="11">
        <f>SUM(G$2:G1127)</f>
        <v>1793.1719156900083</v>
      </c>
      <c r="I1127" s="11">
        <v>5</v>
      </c>
      <c r="J1127" s="19">
        <f t="shared" si="124"/>
        <v>8117.1005000000005</v>
      </c>
      <c r="K1127" s="27">
        <v>14.524799999999994</v>
      </c>
      <c r="L1127" s="27">
        <f t="shared" si="125"/>
        <v>4.4500000000001094E-2</v>
      </c>
      <c r="M1127" s="19">
        <f t="shared" si="120"/>
        <v>3.4894666332132167</v>
      </c>
      <c r="N1127" s="28">
        <v>2.6897222219999999</v>
      </c>
      <c r="O1127" s="19">
        <f>SUM(N$2:N1127)</f>
        <v>1913.4156252510099</v>
      </c>
      <c r="P1127" s="28">
        <v>10</v>
      </c>
    </row>
    <row r="1128" spans="1:16">
      <c r="A1128">
        <v>1126</v>
      </c>
      <c r="B1128">
        <f t="shared" si="121"/>
        <v>18.766666666666666</v>
      </c>
      <c r="C1128">
        <f t="shared" si="122"/>
        <v>5632.5345999999954</v>
      </c>
      <c r="D1128" s="12">
        <v>7.721000000000001</v>
      </c>
      <c r="E1128" s="9">
        <f t="shared" si="123"/>
        <v>9.6600000000000463E-2</v>
      </c>
      <c r="F1128">
        <f t="shared" si="119"/>
        <v>1.7968402039292999</v>
      </c>
      <c r="G1128" s="11">
        <v>1.9691666670000001</v>
      </c>
      <c r="H1128" s="11">
        <f>SUM(G$2:G1128)</f>
        <v>1795.1410823570084</v>
      </c>
      <c r="I1128" s="11">
        <v>3</v>
      </c>
      <c r="J1128" s="19">
        <f t="shared" si="124"/>
        <v>8131.6698000000006</v>
      </c>
      <c r="K1128" s="27">
        <v>14.569299999999995</v>
      </c>
      <c r="L1128" s="27">
        <f t="shared" si="125"/>
        <v>0</v>
      </c>
      <c r="M1128" s="19">
        <f t="shared" si="120"/>
        <v>2.8589836088231317</v>
      </c>
      <c r="N1128" s="28">
        <v>2.2083333330000001</v>
      </c>
      <c r="O1128" s="19">
        <f>SUM(N$2:N1128)</f>
        <v>1915.6239585840099</v>
      </c>
      <c r="P1128" s="28">
        <v>9</v>
      </c>
    </row>
    <row r="1129" spans="1:16">
      <c r="A1129">
        <v>1127</v>
      </c>
      <c r="B1129">
        <f t="shared" si="121"/>
        <v>18.783333333333335</v>
      </c>
      <c r="C1129">
        <f t="shared" si="122"/>
        <v>5640.3521999999957</v>
      </c>
      <c r="D1129" s="12">
        <v>7.8176000000000014</v>
      </c>
      <c r="E1129" s="9">
        <f t="shared" si="123"/>
        <v>-0.24079999999999924</v>
      </c>
      <c r="F1129">
        <f t="shared" si="119"/>
        <v>-0.81340663828652338</v>
      </c>
      <c r="G1129" s="11">
        <v>0.98027799999999998</v>
      </c>
      <c r="H1129" s="11">
        <f>SUM(G$2:G1129)</f>
        <v>1796.1213603570084</v>
      </c>
      <c r="I1129" s="11">
        <v>0</v>
      </c>
      <c r="J1129" s="19">
        <f t="shared" si="124"/>
        <v>8146.2391000000007</v>
      </c>
      <c r="K1129" s="27">
        <v>14.569299999999995</v>
      </c>
      <c r="L1129" s="27">
        <f t="shared" si="125"/>
        <v>0.22250000000000014</v>
      </c>
      <c r="M1129" s="19">
        <f t="shared" si="120"/>
        <v>6.1006528588231319</v>
      </c>
      <c r="N1129" s="28">
        <v>3.4508333329999998</v>
      </c>
      <c r="O1129" s="19">
        <f>SUM(N$2:N1129)</f>
        <v>1919.0747919170099</v>
      </c>
      <c r="P1129" s="28">
        <v>11</v>
      </c>
    </row>
    <row r="1130" spans="1:16">
      <c r="A1130">
        <v>1128</v>
      </c>
      <c r="B1130">
        <f t="shared" si="121"/>
        <v>18.8</v>
      </c>
      <c r="C1130">
        <f t="shared" si="122"/>
        <v>5647.9289999999955</v>
      </c>
      <c r="D1130" s="12">
        <v>7.5768000000000022</v>
      </c>
      <c r="E1130" s="9">
        <f t="shared" si="123"/>
        <v>0.11019999999999985</v>
      </c>
      <c r="F1130">
        <f t="shared" si="119"/>
        <v>1.8592805537524326</v>
      </c>
      <c r="G1130" s="11">
        <v>1.9691666670000001</v>
      </c>
      <c r="H1130" s="11">
        <f>SUM(G$2:G1130)</f>
        <v>1798.0905270240085</v>
      </c>
      <c r="I1130" s="11">
        <v>3</v>
      </c>
      <c r="J1130" s="19">
        <f t="shared" si="124"/>
        <v>8161.0309000000007</v>
      </c>
      <c r="K1130" s="27">
        <v>14.791799999999995</v>
      </c>
      <c r="L1130" s="27">
        <f t="shared" si="125"/>
        <v>0</v>
      </c>
      <c r="M1130" s="19">
        <f t="shared" si="120"/>
        <v>2.9392852473158206</v>
      </c>
      <c r="N1130" s="28">
        <v>2.2083333330000001</v>
      </c>
      <c r="O1130" s="19">
        <f>SUM(N$2:N1130)</f>
        <v>1921.2831252500098</v>
      </c>
      <c r="P1130" s="28">
        <v>9</v>
      </c>
    </row>
    <row r="1131" spans="1:16">
      <c r="A1131">
        <v>1129</v>
      </c>
      <c r="B1131">
        <f t="shared" si="121"/>
        <v>18.816666666666666</v>
      </c>
      <c r="C1131">
        <f t="shared" si="122"/>
        <v>5655.6159999999954</v>
      </c>
      <c r="D1131" s="12">
        <v>7.6870000000000021</v>
      </c>
      <c r="E1131" s="9">
        <f t="shared" si="123"/>
        <v>0.59679999999999911</v>
      </c>
      <c r="F1131">
        <f t="shared" si="119"/>
        <v>5.6322700596422521</v>
      </c>
      <c r="G1131" s="11">
        <v>2.7366666670000002</v>
      </c>
      <c r="H1131" s="11">
        <f>SUM(G$2:G1131)</f>
        <v>1800.8271936910085</v>
      </c>
      <c r="I1131" s="11">
        <v>4</v>
      </c>
      <c r="J1131" s="19">
        <f t="shared" si="124"/>
        <v>8175.8227000000006</v>
      </c>
      <c r="K1131" s="27">
        <v>14.791799999999995</v>
      </c>
      <c r="L1131" s="27">
        <f t="shared" si="125"/>
        <v>-8.9000000000002188E-2</v>
      </c>
      <c r="M1131" s="19">
        <f t="shared" si="120"/>
        <v>1.6228150473157887</v>
      </c>
      <c r="N1131" s="28">
        <v>0.98027799999999998</v>
      </c>
      <c r="O1131" s="19">
        <f>SUM(N$2:N1131)</f>
        <v>1922.2634032500098</v>
      </c>
      <c r="P1131" s="28">
        <v>0</v>
      </c>
    </row>
    <row r="1132" spans="1:16">
      <c r="A1132">
        <v>1130</v>
      </c>
      <c r="B1132">
        <f t="shared" si="121"/>
        <v>18.833333333333332</v>
      </c>
      <c r="C1132">
        <f t="shared" si="122"/>
        <v>5663.8997999999956</v>
      </c>
      <c r="D1132" s="12">
        <v>8.2838000000000012</v>
      </c>
      <c r="E1132" s="9">
        <f t="shared" si="123"/>
        <v>-0.32559999999999878</v>
      </c>
      <c r="F1132">
        <f t="shared" si="119"/>
        <v>-1.5384420147592983</v>
      </c>
      <c r="G1132" s="11">
        <v>0.98027799999999998</v>
      </c>
      <c r="H1132" s="11">
        <f>SUM(G$2:G1132)</f>
        <v>1801.8074716910085</v>
      </c>
      <c r="I1132" s="11">
        <v>0</v>
      </c>
      <c r="J1132" s="19">
        <f t="shared" si="124"/>
        <v>8190.5255000000006</v>
      </c>
      <c r="K1132" s="27">
        <v>14.702799999999993</v>
      </c>
      <c r="L1132" s="27">
        <f t="shared" si="125"/>
        <v>0.17800000000000082</v>
      </c>
      <c r="M1132" s="19">
        <f t="shared" si="120"/>
        <v>5.5240725354331301</v>
      </c>
      <c r="N1132" s="28">
        <v>2.6897222219999999</v>
      </c>
      <c r="O1132" s="19">
        <f>SUM(N$2:N1132)</f>
        <v>1924.9531254720098</v>
      </c>
      <c r="P1132" s="28">
        <v>10</v>
      </c>
    </row>
    <row r="1133" spans="1:16">
      <c r="A1133">
        <v>1131</v>
      </c>
      <c r="B1133">
        <f t="shared" si="121"/>
        <v>18.850000000000001</v>
      </c>
      <c r="C1133">
        <f t="shared" si="122"/>
        <v>5671.8579999999956</v>
      </c>
      <c r="D1133" s="12">
        <v>7.9582000000000024</v>
      </c>
      <c r="E1133" s="9">
        <f t="shared" si="123"/>
        <v>-0.1424000000000003</v>
      </c>
      <c r="F1133">
        <f t="shared" si="119"/>
        <v>-3.7555137465995377E-2</v>
      </c>
      <c r="G1133" s="11">
        <v>0.98027799999999998</v>
      </c>
      <c r="H1133" s="11">
        <f>SUM(G$2:G1133)</f>
        <v>1802.7877496910085</v>
      </c>
      <c r="I1133" s="11">
        <v>0</v>
      </c>
      <c r="J1133" s="19">
        <f t="shared" si="124"/>
        <v>8205.4063000000006</v>
      </c>
      <c r="K1133" s="27">
        <v>14.880799999999994</v>
      </c>
      <c r="L1133" s="27">
        <f t="shared" si="125"/>
        <v>-8.9000000000002188E-2</v>
      </c>
      <c r="M1133" s="19">
        <f t="shared" si="120"/>
        <v>1.6474607447723615</v>
      </c>
      <c r="N1133" s="28">
        <v>0.98027799999999998</v>
      </c>
      <c r="O1133" s="19">
        <f>SUM(N$2:N1133)</f>
        <v>1925.9334034720098</v>
      </c>
      <c r="P1133" s="28">
        <v>0</v>
      </c>
    </row>
    <row r="1134" spans="1:16">
      <c r="A1134">
        <v>1132</v>
      </c>
      <c r="B1134">
        <f t="shared" si="121"/>
        <v>18.866666666666667</v>
      </c>
      <c r="C1134">
        <f t="shared" si="122"/>
        <v>5679.6737999999959</v>
      </c>
      <c r="D1134" s="12">
        <v>7.8158000000000021</v>
      </c>
      <c r="E1134" s="9">
        <f t="shared" si="123"/>
        <v>0.24759999999999938</v>
      </c>
      <c r="F1134">
        <f t="shared" si="119"/>
        <v>3.0039250720244626</v>
      </c>
      <c r="G1134" s="11">
        <v>2.7366666670000002</v>
      </c>
      <c r="H1134" s="11">
        <f>SUM(G$2:G1134)</f>
        <v>1805.5244163580085</v>
      </c>
      <c r="I1134" s="11">
        <v>4</v>
      </c>
      <c r="J1134" s="19">
        <f t="shared" si="124"/>
        <v>8220.1981000000014</v>
      </c>
      <c r="K1134" s="27">
        <v>14.791799999999991</v>
      </c>
      <c r="L1134" s="27">
        <f t="shared" si="125"/>
        <v>0.13349999999999973</v>
      </c>
      <c r="M1134" s="19">
        <f t="shared" si="120"/>
        <v>4.913990547315815</v>
      </c>
      <c r="N1134" s="28">
        <v>2.6897222219999999</v>
      </c>
      <c r="O1134" s="19">
        <f>SUM(N$2:N1134)</f>
        <v>1928.6231256940098</v>
      </c>
      <c r="P1134" s="28">
        <v>10</v>
      </c>
    </row>
    <row r="1135" spans="1:16">
      <c r="A1135">
        <v>1133</v>
      </c>
      <c r="B1135">
        <f t="shared" si="121"/>
        <v>18.883333333333333</v>
      </c>
      <c r="C1135">
        <f t="shared" si="122"/>
        <v>5687.7371999999959</v>
      </c>
      <c r="D1135" s="12">
        <v>8.0634000000000015</v>
      </c>
      <c r="E1135" s="9">
        <f t="shared" si="123"/>
        <v>6.8000000000001393E-3</v>
      </c>
      <c r="F1135">
        <f t="shared" si="119"/>
        <v>1.1706824679509815</v>
      </c>
      <c r="G1135" s="11">
        <v>1.9691666670000001</v>
      </c>
      <c r="H1135" s="11">
        <f>SUM(G$2:G1135)</f>
        <v>1807.4935830250085</v>
      </c>
      <c r="I1135" s="11">
        <v>3</v>
      </c>
      <c r="J1135" s="19">
        <f t="shared" si="124"/>
        <v>8235.1234000000022</v>
      </c>
      <c r="K1135" s="27">
        <v>14.925299999999991</v>
      </c>
      <c r="L1135" s="27">
        <f t="shared" si="125"/>
        <v>0.13349999999999795</v>
      </c>
      <c r="M1135" s="19">
        <f t="shared" si="120"/>
        <v>4.9807591283389847</v>
      </c>
      <c r="N1135" s="28">
        <v>2.6897222219999999</v>
      </c>
      <c r="O1135" s="19">
        <f>SUM(N$2:N1135)</f>
        <v>1931.3128479160098</v>
      </c>
      <c r="P1135" s="28">
        <v>10</v>
      </c>
    </row>
    <row r="1136" spans="1:16">
      <c r="A1136">
        <v>1134</v>
      </c>
      <c r="B1136">
        <f t="shared" si="121"/>
        <v>18.899999999999999</v>
      </c>
      <c r="C1136">
        <f t="shared" si="122"/>
        <v>5695.8073999999961</v>
      </c>
      <c r="D1136" s="12">
        <v>8.0702000000000016</v>
      </c>
      <c r="E1136" s="9">
        <f t="shared" si="123"/>
        <v>0.32380000000000031</v>
      </c>
      <c r="F1136">
        <f t="shared" si="119"/>
        <v>3.7302922906628582</v>
      </c>
      <c r="G1136" s="11">
        <v>2.7366666670000002</v>
      </c>
      <c r="H1136" s="11">
        <f>SUM(G$2:G1136)</f>
        <v>1810.2302496920086</v>
      </c>
      <c r="I1136" s="11">
        <v>4</v>
      </c>
      <c r="J1136" s="19">
        <f t="shared" si="124"/>
        <v>8250.1822000000029</v>
      </c>
      <c r="K1136" s="27">
        <v>15.058799999999989</v>
      </c>
      <c r="L1136" s="27">
        <f t="shared" si="125"/>
        <v>0.22250000000000014</v>
      </c>
      <c r="M1136" s="19">
        <f t="shared" si="120"/>
        <v>6.3883407315832912</v>
      </c>
      <c r="N1136" s="28">
        <v>3.4508333329999998</v>
      </c>
      <c r="O1136" s="19">
        <f>SUM(N$2:N1136)</f>
        <v>1934.7636812490098</v>
      </c>
      <c r="P1136" s="28">
        <v>11</v>
      </c>
    </row>
    <row r="1137" spans="1:16">
      <c r="A1137">
        <v>1135</v>
      </c>
      <c r="B1137">
        <f t="shared" si="121"/>
        <v>18.916666666666668</v>
      </c>
      <c r="C1137">
        <f t="shared" si="122"/>
        <v>5704.2013999999963</v>
      </c>
      <c r="D1137" s="12">
        <v>8.3940000000000019</v>
      </c>
      <c r="E1137" s="9">
        <f t="shared" si="123"/>
        <v>0.36280000000000179</v>
      </c>
      <c r="F1137">
        <f t="shared" si="119"/>
        <v>4.225911953376837</v>
      </c>
      <c r="G1137" s="11">
        <v>2.7366666670000002</v>
      </c>
      <c r="H1137" s="11">
        <f>SUM(G$2:G1137)</f>
        <v>1812.9669163590086</v>
      </c>
      <c r="I1137" s="11">
        <v>4</v>
      </c>
      <c r="J1137" s="19">
        <f t="shared" si="124"/>
        <v>8265.4635000000035</v>
      </c>
      <c r="K1137" s="27">
        <v>15.281299999999989</v>
      </c>
      <c r="L1137" s="27">
        <f t="shared" si="125"/>
        <v>8.9000000000000412E-2</v>
      </c>
      <c r="M1137" s="19">
        <f t="shared" si="120"/>
        <v>4.4816384280936887</v>
      </c>
      <c r="N1137" s="28">
        <v>2.6897222219999999</v>
      </c>
      <c r="O1137" s="19">
        <f>SUM(N$2:N1137)</f>
        <v>1937.4534034710098</v>
      </c>
      <c r="P1137" s="28">
        <v>10</v>
      </c>
    </row>
    <row r="1138" spans="1:16">
      <c r="A1138">
        <v>1136</v>
      </c>
      <c r="B1138">
        <f t="shared" si="121"/>
        <v>18.933333333333334</v>
      </c>
      <c r="C1138">
        <f t="shared" si="122"/>
        <v>5712.9581999999964</v>
      </c>
      <c r="D1138" s="12">
        <v>8.7568000000000037</v>
      </c>
      <c r="E1138" s="9">
        <f t="shared" si="123"/>
        <v>-6.4400000000000901E-2</v>
      </c>
      <c r="F1138">
        <f t="shared" si="119"/>
        <v>0.6901047770217974</v>
      </c>
      <c r="G1138" s="11">
        <v>0.98027799999999998</v>
      </c>
      <c r="H1138" s="11">
        <f>SUM(G$2:G1138)</f>
        <v>1813.9471943590086</v>
      </c>
      <c r="I1138" s="11">
        <v>0</v>
      </c>
      <c r="J1138" s="19">
        <f t="shared" si="124"/>
        <v>8280.833800000004</v>
      </c>
      <c r="K1138" s="27">
        <v>15.37029999999999</v>
      </c>
      <c r="L1138" s="27">
        <f t="shared" si="125"/>
        <v>-8.9000000000000412E-2</v>
      </c>
      <c r="M1138" s="19">
        <f t="shared" si="120"/>
        <v>1.7876436283999091</v>
      </c>
      <c r="N1138" s="28">
        <v>0.98027799999999998</v>
      </c>
      <c r="O1138" s="19">
        <f>SUM(N$2:N1138)</f>
        <v>1938.4336814710098</v>
      </c>
      <c r="P1138" s="28">
        <v>0</v>
      </c>
    </row>
    <row r="1139" spans="1:16">
      <c r="A1139">
        <v>1137</v>
      </c>
      <c r="B1139">
        <f t="shared" si="121"/>
        <v>18.95</v>
      </c>
      <c r="C1139">
        <f t="shared" si="122"/>
        <v>5721.6505999999963</v>
      </c>
      <c r="D1139" s="12">
        <v>8.6924000000000028</v>
      </c>
      <c r="E1139" s="9">
        <f t="shared" si="123"/>
        <v>0.12199999999999989</v>
      </c>
      <c r="F1139">
        <f t="shared" si="119"/>
        <v>2.3012818437919638</v>
      </c>
      <c r="G1139" s="11">
        <v>1.9691666670000001</v>
      </c>
      <c r="H1139" s="11">
        <f>SUM(G$2:G1139)</f>
        <v>1815.9163610260086</v>
      </c>
      <c r="I1139" s="11">
        <v>3</v>
      </c>
      <c r="J1139" s="19">
        <f t="shared" si="124"/>
        <v>8296.1151000000045</v>
      </c>
      <c r="K1139" s="27">
        <v>15.281299999999989</v>
      </c>
      <c r="L1139" s="27">
        <f t="shared" si="125"/>
        <v>8.9000000000000412E-2</v>
      </c>
      <c r="M1139" s="19">
        <f t="shared" si="120"/>
        <v>4.4816384280936887</v>
      </c>
      <c r="N1139" s="28">
        <v>2.6897222219999999</v>
      </c>
      <c r="O1139" s="19">
        <f>SUM(N$2:N1139)</f>
        <v>1941.1234036930098</v>
      </c>
      <c r="P1139" s="28">
        <v>10</v>
      </c>
    </row>
    <row r="1140" spans="1:16">
      <c r="A1140">
        <v>1138</v>
      </c>
      <c r="B1140">
        <f t="shared" si="121"/>
        <v>18.966666666666665</v>
      </c>
      <c r="C1140">
        <f t="shared" si="122"/>
        <v>5730.4649999999965</v>
      </c>
      <c r="D1140" s="12">
        <v>8.8144000000000027</v>
      </c>
      <c r="E1140" s="9">
        <f t="shared" si="123"/>
        <v>-0.22719999999999985</v>
      </c>
      <c r="F1140">
        <f t="shared" si="119"/>
        <v>-0.73668168993335503</v>
      </c>
      <c r="G1140" s="11">
        <v>0.98027799999999998</v>
      </c>
      <c r="H1140" s="11">
        <f>SUM(G$2:G1140)</f>
        <v>1816.8966390260086</v>
      </c>
      <c r="I1140" s="11">
        <v>0</v>
      </c>
      <c r="J1140" s="19">
        <f t="shared" si="124"/>
        <v>8311.485400000005</v>
      </c>
      <c r="K1140" s="27">
        <v>15.37029999999999</v>
      </c>
      <c r="L1140" s="27">
        <f t="shared" si="125"/>
        <v>0.13349999999999973</v>
      </c>
      <c r="M1140" s="19">
        <f t="shared" si="120"/>
        <v>5.2075353783999088</v>
      </c>
      <c r="N1140" s="28">
        <v>2.6897222219999999</v>
      </c>
      <c r="O1140" s="19">
        <f>SUM(N$2:N1140)</f>
        <v>1943.8131259150098</v>
      </c>
      <c r="P1140" s="28">
        <v>10</v>
      </c>
    </row>
    <row r="1141" spans="1:16">
      <c r="A1141">
        <v>1139</v>
      </c>
      <c r="B1141">
        <f t="shared" si="121"/>
        <v>18.983333333333334</v>
      </c>
      <c r="C1141">
        <f t="shared" si="122"/>
        <v>5739.0521999999964</v>
      </c>
      <c r="D1141" s="12">
        <v>8.5872000000000028</v>
      </c>
      <c r="E1141" s="9">
        <f t="shared" si="123"/>
        <v>-0.5713999999999988</v>
      </c>
      <c r="F1141">
        <f t="shared" si="119"/>
        <v>-3.6873558710859342</v>
      </c>
      <c r="G1141" s="11">
        <v>0.98027799999999998</v>
      </c>
      <c r="H1141" s="11">
        <f>SUM(G$2:G1141)</f>
        <v>1817.8769170260086</v>
      </c>
      <c r="I1141" s="11">
        <v>0</v>
      </c>
      <c r="J1141" s="19">
        <f t="shared" si="124"/>
        <v>8326.9892000000054</v>
      </c>
      <c r="K1141" s="27">
        <v>15.503799999999989</v>
      </c>
      <c r="L1141" s="27">
        <f t="shared" si="125"/>
        <v>0.17799999999999905</v>
      </c>
      <c r="M1141" s="19">
        <f t="shared" si="120"/>
        <v>5.9667699617356842</v>
      </c>
      <c r="N1141" s="28">
        <v>2.6897222219999999</v>
      </c>
      <c r="O1141" s="19">
        <f>SUM(N$2:N1141)</f>
        <v>1946.5028481370098</v>
      </c>
      <c r="P1141" s="28">
        <v>10</v>
      </c>
    </row>
    <row r="1142" spans="1:16">
      <c r="A1142">
        <v>1140</v>
      </c>
      <c r="B1142">
        <f t="shared" si="121"/>
        <v>19</v>
      </c>
      <c r="C1142">
        <f t="shared" si="122"/>
        <v>5747.0679999999966</v>
      </c>
      <c r="D1142" s="12">
        <v>8.015800000000004</v>
      </c>
      <c r="E1142" s="9">
        <f t="shared" si="123"/>
        <v>1.0715999999999983</v>
      </c>
      <c r="F1142">
        <f t="shared" si="119"/>
        <v>9.6964356816404127</v>
      </c>
      <c r="G1142" s="11">
        <v>4.1236111109999998</v>
      </c>
      <c r="H1142" s="11">
        <f>SUM(G$2:G1142)</f>
        <v>1822.0005281370086</v>
      </c>
      <c r="I1142" s="11">
        <v>6</v>
      </c>
      <c r="J1142" s="19">
        <f t="shared" si="124"/>
        <v>8342.6710000000057</v>
      </c>
      <c r="K1142" s="27">
        <v>15.681799999999988</v>
      </c>
      <c r="L1142" s="27">
        <f t="shared" si="125"/>
        <v>0.22250000000000014</v>
      </c>
      <c r="M1142" s="19">
        <f t="shared" si="120"/>
        <v>6.7658865237214414</v>
      </c>
      <c r="N1142" s="28">
        <v>3.4508333329999998</v>
      </c>
      <c r="O1142" s="19">
        <f>SUM(N$2:N1142)</f>
        <v>1949.9536814700098</v>
      </c>
      <c r="P1142" s="28">
        <v>11</v>
      </c>
    </row>
    <row r="1143" spans="1:16">
      <c r="A1143">
        <v>1141</v>
      </c>
      <c r="B1143">
        <f t="shared" si="121"/>
        <v>19.016666666666666</v>
      </c>
      <c r="C1143">
        <f t="shared" si="122"/>
        <v>5756.1553999999969</v>
      </c>
      <c r="D1143" s="12">
        <v>9.0874000000000024</v>
      </c>
      <c r="E1143" s="9">
        <f t="shared" si="123"/>
        <v>-6.6199999999998482E-2</v>
      </c>
      <c r="F1143">
        <f t="shared" si="119"/>
        <v>0.7217232494297906</v>
      </c>
      <c r="G1143" s="11">
        <v>0.98027799999999998</v>
      </c>
      <c r="H1143" s="11">
        <f>SUM(G$2:G1143)</f>
        <v>1822.9808061370086</v>
      </c>
      <c r="I1143" s="11">
        <v>0</v>
      </c>
      <c r="J1143" s="19">
        <f t="shared" si="124"/>
        <v>8358.5753000000059</v>
      </c>
      <c r="K1143" s="27">
        <v>15.904299999999989</v>
      </c>
      <c r="L1143" s="27">
        <f t="shared" si="125"/>
        <v>-1.646499999999989</v>
      </c>
      <c r="M1143" s="19">
        <f t="shared" si="120"/>
        <v>-22.821235114534332</v>
      </c>
      <c r="N1143" s="28">
        <v>0.98027799999999998</v>
      </c>
      <c r="O1143" s="19">
        <f>SUM(N$2:N1143)</f>
        <v>1950.9339594700098</v>
      </c>
      <c r="P1143" s="28">
        <v>0</v>
      </c>
    </row>
    <row r="1144" spans="1:16">
      <c r="A1144">
        <v>1142</v>
      </c>
      <c r="B1144">
        <f t="shared" si="121"/>
        <v>19.033333333333335</v>
      </c>
      <c r="C1144">
        <f t="shared" si="122"/>
        <v>5765.1765999999971</v>
      </c>
      <c r="D1144" s="12">
        <v>9.0212000000000039</v>
      </c>
      <c r="E1144" s="9">
        <f t="shared" si="123"/>
        <v>-0.51380000000000159</v>
      </c>
      <c r="F1144">
        <f t="shared" si="119"/>
        <v>-3.3258337882121021</v>
      </c>
      <c r="G1144" s="11">
        <v>0.98027799999999998</v>
      </c>
      <c r="H1144" s="11">
        <f>SUM(G$2:G1144)</f>
        <v>1823.9610841370086</v>
      </c>
      <c r="I1144" s="11">
        <v>0</v>
      </c>
      <c r="J1144" s="19">
        <f t="shared" si="124"/>
        <v>8372.8331000000053</v>
      </c>
      <c r="K1144" s="27">
        <v>14.2578</v>
      </c>
      <c r="L1144" s="27">
        <f t="shared" si="125"/>
        <v>-0.84549999999999947</v>
      </c>
      <c r="M1144" s="19">
        <f t="shared" si="120"/>
        <v>-9.3057668481634739</v>
      </c>
      <c r="N1144" s="28">
        <v>0.98027799999999998</v>
      </c>
      <c r="O1144" s="19">
        <f>SUM(N$2:N1144)</f>
        <v>1951.9142374700098</v>
      </c>
      <c r="P1144" s="28">
        <v>0</v>
      </c>
    </row>
    <row r="1145" spans="1:16">
      <c r="A1145">
        <v>1143</v>
      </c>
      <c r="B1145">
        <f t="shared" si="121"/>
        <v>19.05</v>
      </c>
      <c r="C1145">
        <f t="shared" si="122"/>
        <v>5773.6839999999975</v>
      </c>
      <c r="D1145" s="12">
        <v>8.5074000000000023</v>
      </c>
      <c r="E1145" s="9">
        <f t="shared" si="123"/>
        <v>1.1564000000000014</v>
      </c>
      <c r="F1145">
        <f t="shared" si="119"/>
        <v>11.04121180898982</v>
      </c>
      <c r="G1145" s="11">
        <v>4.1236111109999998</v>
      </c>
      <c r="H1145" s="11">
        <f>SUM(G$2:G1145)</f>
        <v>1828.0846952480085</v>
      </c>
      <c r="I1145" s="11">
        <v>6</v>
      </c>
      <c r="J1145" s="19">
        <f t="shared" si="124"/>
        <v>8386.2454000000052</v>
      </c>
      <c r="K1145" s="27">
        <v>13.4123</v>
      </c>
      <c r="L1145" s="27">
        <f t="shared" si="125"/>
        <v>-0.93449999999999989</v>
      </c>
      <c r="M1145" s="19">
        <f t="shared" si="120"/>
        <v>-10.067480630764777</v>
      </c>
      <c r="N1145" s="28">
        <v>0.98027799999999998</v>
      </c>
      <c r="O1145" s="19">
        <f>SUM(N$2:N1145)</f>
        <v>1952.8945154700098</v>
      </c>
      <c r="P1145" s="28">
        <v>0</v>
      </c>
    </row>
    <row r="1146" spans="1:16">
      <c r="A1146">
        <v>1144</v>
      </c>
      <c r="B1146">
        <f t="shared" si="121"/>
        <v>19.066666666666666</v>
      </c>
      <c r="C1146">
        <f t="shared" si="122"/>
        <v>5783.3477999999977</v>
      </c>
      <c r="D1146" s="12">
        <v>9.6638000000000037</v>
      </c>
      <c r="E1146" s="9">
        <f t="shared" si="123"/>
        <v>-0.2544000000000004</v>
      </c>
      <c r="F1146">
        <f t="shared" si="119"/>
        <v>-1.0088983416549013</v>
      </c>
      <c r="G1146" s="11">
        <v>0.98027799999999998</v>
      </c>
      <c r="H1146" s="11">
        <f>SUM(G$2:G1146)</f>
        <v>1829.0649732480085</v>
      </c>
      <c r="I1146" s="11">
        <v>0</v>
      </c>
      <c r="J1146" s="19">
        <f t="shared" si="124"/>
        <v>8398.7232000000058</v>
      </c>
      <c r="K1146" s="27">
        <v>12.4778</v>
      </c>
      <c r="L1146" s="27">
        <f t="shared" si="125"/>
        <v>1.0679999999999996</v>
      </c>
      <c r="M1146" s="19">
        <f t="shared" si="120"/>
        <v>15.504431327324552</v>
      </c>
      <c r="N1146" s="28">
        <v>6.0708333330000004</v>
      </c>
      <c r="O1146" s="19">
        <f>SUM(N$2:N1146)</f>
        <v>1958.9653488030099</v>
      </c>
      <c r="P1146" s="28">
        <v>13</v>
      </c>
    </row>
    <row r="1147" spans="1:16">
      <c r="A1147">
        <v>1145</v>
      </c>
      <c r="B1147">
        <f t="shared" si="121"/>
        <v>19.083333333333332</v>
      </c>
      <c r="C1147">
        <f t="shared" si="122"/>
        <v>5792.7571999999973</v>
      </c>
      <c r="D1147" s="12">
        <v>9.4094000000000033</v>
      </c>
      <c r="E1147" s="9">
        <f t="shared" si="123"/>
        <v>1.860000000000106E-2</v>
      </c>
      <c r="F1147">
        <f t="shared" si="119"/>
        <v>1.5679804475849339</v>
      </c>
      <c r="G1147" s="11">
        <v>1.9691666670000001</v>
      </c>
      <c r="H1147" s="11">
        <f>SUM(G$2:G1147)</f>
        <v>1831.0341399150086</v>
      </c>
      <c r="I1147" s="11">
        <v>3</v>
      </c>
      <c r="J1147" s="19">
        <f t="shared" si="124"/>
        <v>8412.2690000000057</v>
      </c>
      <c r="K1147" s="27">
        <v>13.5458</v>
      </c>
      <c r="L1147" s="27">
        <f t="shared" si="125"/>
        <v>-0.75649999999999906</v>
      </c>
      <c r="M1147" s="19">
        <f t="shared" si="120"/>
        <v>-7.737850733105061</v>
      </c>
      <c r="N1147" s="28">
        <v>0.98027799999999998</v>
      </c>
      <c r="O1147" s="19">
        <f>SUM(N$2:N1147)</f>
        <v>1959.9456268030099</v>
      </c>
      <c r="P1147" s="28">
        <v>0</v>
      </c>
    </row>
    <row r="1148" spans="1:16">
      <c r="A1148">
        <v>1146</v>
      </c>
      <c r="B1148">
        <f t="shared" si="121"/>
        <v>19.100000000000001</v>
      </c>
      <c r="C1148">
        <f t="shared" si="122"/>
        <v>5802.1851999999972</v>
      </c>
      <c r="D1148" s="12">
        <v>9.4280000000000044</v>
      </c>
      <c r="E1148" s="9">
        <f t="shared" si="123"/>
        <v>0.90879999999999939</v>
      </c>
      <c r="F1148">
        <f t="shared" si="119"/>
        <v>9.9652231395540465</v>
      </c>
      <c r="G1148" s="11">
        <v>4.1236111109999998</v>
      </c>
      <c r="H1148" s="11">
        <f>SUM(G$2:G1148)</f>
        <v>1835.1577510260086</v>
      </c>
      <c r="I1148" s="11">
        <v>6</v>
      </c>
      <c r="J1148" s="19">
        <f t="shared" si="124"/>
        <v>8425.0583000000061</v>
      </c>
      <c r="K1148" s="27">
        <v>12.789300000000001</v>
      </c>
      <c r="L1148" s="27">
        <f t="shared" si="125"/>
        <v>0.22250000000000014</v>
      </c>
      <c r="M1148" s="19">
        <f t="shared" si="120"/>
        <v>5.1170550161890791</v>
      </c>
      <c r="N1148" s="28">
        <v>2.6897222219999999</v>
      </c>
      <c r="O1148" s="19">
        <f>SUM(N$2:N1148)</f>
        <v>1962.6353490250099</v>
      </c>
      <c r="P1148" s="28">
        <v>10</v>
      </c>
    </row>
    <row r="1149" spans="1:16">
      <c r="A1149">
        <v>1147</v>
      </c>
      <c r="B1149">
        <f t="shared" si="121"/>
        <v>19.116666666666667</v>
      </c>
      <c r="C1149">
        <f t="shared" si="122"/>
        <v>5812.5219999999972</v>
      </c>
      <c r="D1149" s="12">
        <v>10.336800000000004</v>
      </c>
      <c r="E1149" s="9">
        <f t="shared" si="123"/>
        <v>0.31700000000000017</v>
      </c>
      <c r="F1149">
        <f t="shared" si="119"/>
        <v>4.8830463452054067</v>
      </c>
      <c r="G1149" s="11">
        <v>2.7366666670000002</v>
      </c>
      <c r="H1149" s="11">
        <f>SUM(G$2:G1149)</f>
        <v>1837.8944176930086</v>
      </c>
      <c r="I1149" s="11">
        <v>4</v>
      </c>
      <c r="J1149" s="19">
        <f t="shared" si="124"/>
        <v>8438.0701000000063</v>
      </c>
      <c r="K1149" s="27">
        <v>13.011800000000001</v>
      </c>
      <c r="L1149" s="27">
        <f t="shared" si="125"/>
        <v>0.17799999999999905</v>
      </c>
      <c r="M1149" s="19">
        <f t="shared" si="120"/>
        <v>4.6558509726322894</v>
      </c>
      <c r="N1149" s="28">
        <v>2.6897222219999999</v>
      </c>
      <c r="O1149" s="19">
        <f>SUM(N$2:N1149)</f>
        <v>1965.3250712470099</v>
      </c>
      <c r="P1149" s="28">
        <v>10</v>
      </c>
    </row>
    <row r="1150" spans="1:16">
      <c r="A1150">
        <v>1148</v>
      </c>
      <c r="B1150">
        <f t="shared" si="121"/>
        <v>19.133333333333333</v>
      </c>
      <c r="C1150">
        <f t="shared" si="122"/>
        <v>5823.1757999999973</v>
      </c>
      <c r="D1150" s="12">
        <v>10.653800000000004</v>
      </c>
      <c r="E1150" s="9">
        <f t="shared" si="123"/>
        <v>-1.3599999999998502E-2</v>
      </c>
      <c r="F1150">
        <f t="shared" si="119"/>
        <v>1.5388316251276442</v>
      </c>
      <c r="G1150" s="11">
        <v>0.98027799999999998</v>
      </c>
      <c r="H1150" s="11">
        <f>SUM(G$2:G1150)</f>
        <v>1838.8746956930086</v>
      </c>
      <c r="I1150" s="11">
        <v>0</v>
      </c>
      <c r="J1150" s="19">
        <f t="shared" si="124"/>
        <v>8451.2599000000064</v>
      </c>
      <c r="K1150" s="27">
        <v>13.1898</v>
      </c>
      <c r="L1150" s="27">
        <f t="shared" si="125"/>
        <v>-0.75649999999999906</v>
      </c>
      <c r="M1150" s="19">
        <f t="shared" si="120"/>
        <v>-7.5826589951892727</v>
      </c>
      <c r="N1150" s="28">
        <v>0.98027799999999998</v>
      </c>
      <c r="O1150" s="19">
        <f>SUM(N$2:N1150)</f>
        <v>1966.3053492470099</v>
      </c>
      <c r="P1150" s="28">
        <v>0</v>
      </c>
    </row>
    <row r="1151" spans="1:16">
      <c r="A1151">
        <v>1149</v>
      </c>
      <c r="B1151">
        <f t="shared" si="121"/>
        <v>19.149999999999999</v>
      </c>
      <c r="C1151">
        <f t="shared" si="122"/>
        <v>5833.8159999999971</v>
      </c>
      <c r="D1151" s="12">
        <v>10.640200000000005</v>
      </c>
      <c r="E1151" s="9">
        <f t="shared" si="123"/>
        <v>0.34419999999999895</v>
      </c>
      <c r="F1151">
        <f t="shared" si="119"/>
        <v>5.3427086328227178</v>
      </c>
      <c r="G1151" s="11">
        <v>2.7366666670000002</v>
      </c>
      <c r="H1151" s="11">
        <f>SUM(G$2:G1151)</f>
        <v>1841.6113623600086</v>
      </c>
      <c r="I1151" s="11">
        <v>4</v>
      </c>
      <c r="J1151" s="19">
        <f t="shared" si="124"/>
        <v>8463.693200000007</v>
      </c>
      <c r="K1151" s="27">
        <v>12.433300000000001</v>
      </c>
      <c r="L1151" s="27">
        <f t="shared" si="125"/>
        <v>0.9789999999999992</v>
      </c>
      <c r="M1151" s="19">
        <f t="shared" si="120"/>
        <v>14.337234158924065</v>
      </c>
      <c r="N1151" s="28">
        <v>6.0708333330000004</v>
      </c>
      <c r="O1151" s="19">
        <f>SUM(N$2:N1151)</f>
        <v>1972.37618258001</v>
      </c>
      <c r="P1151" s="28">
        <v>13</v>
      </c>
    </row>
    <row r="1152" spans="1:16">
      <c r="A1152">
        <v>1150</v>
      </c>
      <c r="B1152">
        <f t="shared" si="121"/>
        <v>19.166666666666668</v>
      </c>
      <c r="C1152">
        <f t="shared" si="122"/>
        <v>5844.8003999999974</v>
      </c>
      <c r="D1152" s="12">
        <v>10.984400000000004</v>
      </c>
      <c r="E1152" s="9">
        <f t="shared" si="123"/>
        <v>-1.1564000000000014</v>
      </c>
      <c r="F1152">
        <f t="shared" si="119"/>
        <v>-10.935301972259595</v>
      </c>
      <c r="G1152" s="11">
        <v>0.98027799999999998</v>
      </c>
      <c r="H1152" s="11">
        <f>SUM(G$2:G1152)</f>
        <v>1842.5916403600086</v>
      </c>
      <c r="I1152" s="11">
        <v>0</v>
      </c>
      <c r="J1152" s="19">
        <f t="shared" si="124"/>
        <v>8477.1055000000069</v>
      </c>
      <c r="K1152" s="27">
        <v>13.4123</v>
      </c>
      <c r="L1152" s="27">
        <f t="shared" si="125"/>
        <v>-4.4500000000001094E-2</v>
      </c>
      <c r="M1152" s="19">
        <f t="shared" si="120"/>
        <v>1.8694663692352078</v>
      </c>
      <c r="N1152" s="28">
        <v>0.98027799999999998</v>
      </c>
      <c r="O1152" s="19">
        <f>SUM(N$2:N1152)</f>
        <v>1973.35646058001</v>
      </c>
      <c r="P1152" s="28">
        <v>0</v>
      </c>
    </row>
    <row r="1153" spans="1:16">
      <c r="A1153">
        <v>1151</v>
      </c>
      <c r="B1153">
        <f t="shared" si="121"/>
        <v>19.183333333333334</v>
      </c>
      <c r="C1153">
        <f t="shared" si="122"/>
        <v>5854.6283999999978</v>
      </c>
      <c r="D1153" s="12">
        <v>9.828000000000003</v>
      </c>
      <c r="E1153" s="9">
        <f t="shared" si="123"/>
        <v>0.41540000000000177</v>
      </c>
      <c r="F1153">
        <f t="shared" si="119"/>
        <v>5.5694145353282911</v>
      </c>
      <c r="G1153" s="11">
        <v>2.7366666670000002</v>
      </c>
      <c r="H1153" s="11">
        <f>SUM(G$2:G1153)</f>
        <v>1845.3283070270086</v>
      </c>
      <c r="I1153" s="11">
        <v>4</v>
      </c>
      <c r="J1153" s="19">
        <f t="shared" si="124"/>
        <v>8490.4733000000069</v>
      </c>
      <c r="K1153" s="27">
        <v>13.367799999999999</v>
      </c>
      <c r="L1153" s="27">
        <f t="shared" si="125"/>
        <v>-0.66749999999999865</v>
      </c>
      <c r="M1153" s="19">
        <f t="shared" si="120"/>
        <v>-6.4709867538858159</v>
      </c>
      <c r="N1153" s="28">
        <v>0.98027799999999998</v>
      </c>
      <c r="O1153" s="19">
        <f>SUM(N$2:N1153)</f>
        <v>1974.33673858001</v>
      </c>
      <c r="P1153" s="28">
        <v>0</v>
      </c>
    </row>
    <row r="1154" spans="1:16">
      <c r="A1154">
        <v>1152</v>
      </c>
      <c r="B1154">
        <f t="shared" si="121"/>
        <v>19.2</v>
      </c>
      <c r="C1154">
        <f t="shared" si="122"/>
        <v>5864.8717999999981</v>
      </c>
      <c r="D1154" s="12">
        <v>10.243400000000005</v>
      </c>
      <c r="E1154" s="9">
        <f t="shared" si="123"/>
        <v>0.33739999999999881</v>
      </c>
      <c r="F1154">
        <f t="shared" ref="F1154:F1217" si="126">(R$2*D1154+R$3*D1154^2+R$4*D1154^3+R$5*D1154*E1154)/R$5</f>
        <v>5.0400370870932436</v>
      </c>
      <c r="G1154" s="11">
        <v>2.7366666670000002</v>
      </c>
      <c r="H1154" s="11">
        <f>SUM(G$2:G1154)</f>
        <v>1848.0649736940086</v>
      </c>
      <c r="I1154" s="11">
        <v>4</v>
      </c>
      <c r="J1154" s="19">
        <f t="shared" si="124"/>
        <v>8503.1736000000074</v>
      </c>
      <c r="K1154" s="27">
        <v>12.7003</v>
      </c>
      <c r="L1154" s="27">
        <f t="shared" si="125"/>
        <v>1.0679999999999996</v>
      </c>
      <c r="M1154" s="19">
        <f t="shared" ref="M1154:M1217" si="127">(R$2*K1154+R$3*K1154^2+R$4*K1154^3+R$5*K1154*L1154)/R$5</f>
        <v>15.808423279795747</v>
      </c>
      <c r="N1154" s="28">
        <v>6.0708333330000004</v>
      </c>
      <c r="O1154" s="19">
        <f>SUM(N$2:N1154)</f>
        <v>1980.4075719130101</v>
      </c>
      <c r="P1154" s="28">
        <v>13</v>
      </c>
    </row>
    <row r="1155" spans="1:16">
      <c r="A1155">
        <v>1153</v>
      </c>
      <c r="B1155">
        <f t="shared" ref="B1155:B1218" si="128">A1155/60</f>
        <v>19.216666666666665</v>
      </c>
      <c r="C1155">
        <f t="shared" ref="C1155:C1218" si="129">C1154+D1155</f>
        <v>5875.4525999999978</v>
      </c>
      <c r="D1155" s="12">
        <v>10.580800000000004</v>
      </c>
      <c r="E1155" s="9">
        <f t="shared" ref="E1155:E1218" si="130">D1156-D1155</f>
        <v>-0.32559999999999789</v>
      </c>
      <c r="F1155">
        <f t="shared" si="126"/>
        <v>-1.7794303589690468</v>
      </c>
      <c r="G1155" s="11">
        <v>0.98027799999999998</v>
      </c>
      <c r="H1155" s="11">
        <f>SUM(G$2:G1155)</f>
        <v>1849.0452516940086</v>
      </c>
      <c r="I1155" s="11">
        <v>0</v>
      </c>
      <c r="J1155" s="19">
        <f t="shared" ref="J1155:J1218" si="131">J1154+K1155</f>
        <v>8516.9419000000071</v>
      </c>
      <c r="K1155" s="27">
        <v>13.7683</v>
      </c>
      <c r="L1155" s="27">
        <f t="shared" ref="L1155:L1218" si="132">K1156-K1155</f>
        <v>-0.66749999999999865</v>
      </c>
      <c r="M1155" s="19">
        <f t="shared" si="127"/>
        <v>-6.6075562100618477</v>
      </c>
      <c r="N1155" s="28">
        <v>0.98027799999999998</v>
      </c>
      <c r="O1155" s="19">
        <f>SUM(N$2:N1155)</f>
        <v>1981.3878499130101</v>
      </c>
      <c r="P1155" s="28">
        <v>0</v>
      </c>
    </row>
    <row r="1156" spans="1:16">
      <c r="A1156">
        <v>1154</v>
      </c>
      <c r="B1156">
        <f t="shared" si="128"/>
        <v>19.233333333333334</v>
      </c>
      <c r="C1156">
        <f t="shared" si="129"/>
        <v>5885.7077999999974</v>
      </c>
      <c r="D1156" s="12">
        <v>10.255200000000006</v>
      </c>
      <c r="E1156" s="9">
        <f t="shared" si="130"/>
        <v>0.65619999999999834</v>
      </c>
      <c r="F1156">
        <f t="shared" si="126"/>
        <v>8.31619076126462</v>
      </c>
      <c r="G1156" s="11">
        <v>3.4580555560000001</v>
      </c>
      <c r="H1156" s="11">
        <f>SUM(G$2:G1156)</f>
        <v>1852.5033072500087</v>
      </c>
      <c r="I1156" s="11">
        <v>5</v>
      </c>
      <c r="J1156" s="19">
        <f t="shared" si="131"/>
        <v>8530.0427000000072</v>
      </c>
      <c r="K1156" s="27">
        <v>13.100800000000001</v>
      </c>
      <c r="L1156" s="27">
        <f t="shared" si="132"/>
        <v>4.4499999999999318E-2</v>
      </c>
      <c r="M1156" s="19">
        <f t="shared" si="127"/>
        <v>2.9504588294778871</v>
      </c>
      <c r="N1156" s="28">
        <v>2.2083333330000001</v>
      </c>
      <c r="O1156" s="19">
        <f>SUM(N$2:N1156)</f>
        <v>1983.59618324601</v>
      </c>
      <c r="P1156" s="28">
        <v>9</v>
      </c>
    </row>
    <row r="1157" spans="1:16">
      <c r="A1157">
        <v>1155</v>
      </c>
      <c r="B1157">
        <f t="shared" si="128"/>
        <v>19.25</v>
      </c>
      <c r="C1157">
        <f t="shared" si="129"/>
        <v>5896.6191999999974</v>
      </c>
      <c r="D1157" s="12">
        <v>10.911400000000004</v>
      </c>
      <c r="E1157" s="9">
        <f t="shared" si="130"/>
        <v>-0.39679999999999893</v>
      </c>
      <c r="F1157">
        <f t="shared" si="126"/>
        <v>-2.581215880166853</v>
      </c>
      <c r="G1157" s="11">
        <v>0.98027799999999998</v>
      </c>
      <c r="H1157" s="11">
        <f>SUM(G$2:G1157)</f>
        <v>1853.4835852500087</v>
      </c>
      <c r="I1157" s="11">
        <v>0</v>
      </c>
      <c r="J1157" s="19">
        <f t="shared" si="131"/>
        <v>8543.1880000000074</v>
      </c>
      <c r="K1157" s="27">
        <v>13.145300000000001</v>
      </c>
      <c r="L1157" s="27">
        <f t="shared" si="132"/>
        <v>-0.93449999999999989</v>
      </c>
      <c r="M1157" s="19">
        <f t="shared" si="127"/>
        <v>-9.9028625732162219</v>
      </c>
      <c r="N1157" s="28">
        <v>0.98027799999999998</v>
      </c>
      <c r="O1157" s="19">
        <f>SUM(N$2:N1157)</f>
        <v>1984.57646124601</v>
      </c>
      <c r="P1157" s="28">
        <v>0</v>
      </c>
    </row>
    <row r="1158" spans="1:16">
      <c r="A1158">
        <v>1156</v>
      </c>
      <c r="B1158">
        <f t="shared" si="128"/>
        <v>19.266666666666666</v>
      </c>
      <c r="C1158">
        <f t="shared" si="129"/>
        <v>5907.1337999999978</v>
      </c>
      <c r="D1158" s="12">
        <v>10.514600000000005</v>
      </c>
      <c r="E1158" s="9">
        <f t="shared" si="130"/>
        <v>0.65619999999999834</v>
      </c>
      <c r="F1158">
        <f t="shared" si="126"/>
        <v>8.5491042960863695</v>
      </c>
      <c r="G1158" s="11">
        <v>3.4580555560000001</v>
      </c>
      <c r="H1158" s="11">
        <f>SUM(G$2:G1158)</f>
        <v>1856.9416408060088</v>
      </c>
      <c r="I1158" s="11">
        <v>5</v>
      </c>
      <c r="J1158" s="19">
        <f t="shared" si="131"/>
        <v>8555.3988000000081</v>
      </c>
      <c r="K1158" s="27">
        <v>12.210800000000001</v>
      </c>
      <c r="L1158" s="27">
        <f t="shared" si="132"/>
        <v>-8.9000000000000412E-2</v>
      </c>
      <c r="M1158" s="19">
        <f t="shared" si="127"/>
        <v>1.0135498419314599</v>
      </c>
      <c r="N1158" s="28">
        <v>0.98027799999999998</v>
      </c>
      <c r="O1158" s="19">
        <f>SUM(N$2:N1158)</f>
        <v>1985.55673924601</v>
      </c>
      <c r="P1158" s="28">
        <v>0</v>
      </c>
    </row>
    <row r="1159" spans="1:16">
      <c r="A1159">
        <v>1157</v>
      </c>
      <c r="B1159">
        <f t="shared" si="128"/>
        <v>19.283333333333335</v>
      </c>
      <c r="C1159">
        <f t="shared" si="129"/>
        <v>5918.3045999999977</v>
      </c>
      <c r="D1159" s="12">
        <v>11.170800000000003</v>
      </c>
      <c r="E1159" s="9">
        <f t="shared" si="130"/>
        <v>0.46799999999999997</v>
      </c>
      <c r="F1159">
        <f t="shared" si="126"/>
        <v>7.0431622532374352</v>
      </c>
      <c r="G1159" s="11">
        <v>3.4580555560000001</v>
      </c>
      <c r="H1159" s="11">
        <f>SUM(G$2:G1159)</f>
        <v>1860.3996963620089</v>
      </c>
      <c r="I1159" s="11">
        <v>5</v>
      </c>
      <c r="J1159" s="19">
        <f t="shared" si="131"/>
        <v>8567.5206000000089</v>
      </c>
      <c r="K1159" s="27">
        <v>12.1218</v>
      </c>
      <c r="L1159" s="27">
        <f t="shared" si="132"/>
        <v>0.12459999999999916</v>
      </c>
      <c r="M1159" s="19">
        <f t="shared" si="127"/>
        <v>3.5851753662862382</v>
      </c>
      <c r="N1159" s="28">
        <v>2.6897222219999999</v>
      </c>
      <c r="O1159" s="19">
        <f>SUM(N$2:N1159)</f>
        <v>1988.24646146801</v>
      </c>
      <c r="P1159" s="28">
        <v>10</v>
      </c>
    </row>
    <row r="1160" spans="1:16">
      <c r="A1160">
        <v>1158</v>
      </c>
      <c r="B1160">
        <f t="shared" si="128"/>
        <v>19.3</v>
      </c>
      <c r="C1160">
        <f t="shared" si="129"/>
        <v>5929.9433999999974</v>
      </c>
      <c r="D1160" s="12">
        <v>11.638800000000003</v>
      </c>
      <c r="E1160" s="9">
        <f t="shared" si="130"/>
        <v>-0.33239999999999803</v>
      </c>
      <c r="F1160">
        <f t="shared" si="126"/>
        <v>-1.9287065946736319</v>
      </c>
      <c r="G1160" s="11">
        <v>0.98027799999999998</v>
      </c>
      <c r="H1160" s="11">
        <f>SUM(G$2:G1160)</f>
        <v>1861.3799743620089</v>
      </c>
      <c r="I1160" s="11">
        <v>0</v>
      </c>
      <c r="J1160" s="19">
        <f t="shared" si="131"/>
        <v>8579.7670000000089</v>
      </c>
      <c r="K1160" s="27">
        <v>12.2464</v>
      </c>
      <c r="L1160" s="27">
        <f t="shared" si="132"/>
        <v>0.76539999999999964</v>
      </c>
      <c r="M1160" s="19">
        <f t="shared" si="127"/>
        <v>11.48397042985021</v>
      </c>
      <c r="N1160" s="28">
        <v>4.6050000000000004</v>
      </c>
      <c r="O1160" s="19">
        <f>SUM(N$2:N1160)</f>
        <v>1992.85146146801</v>
      </c>
      <c r="P1160" s="28">
        <v>12</v>
      </c>
    </row>
    <row r="1161" spans="1:16">
      <c r="A1161">
        <v>1159</v>
      </c>
      <c r="B1161">
        <f t="shared" si="128"/>
        <v>19.316666666666666</v>
      </c>
      <c r="C1161">
        <f t="shared" si="129"/>
        <v>5941.2497999999978</v>
      </c>
      <c r="D1161" s="12">
        <v>11.306400000000005</v>
      </c>
      <c r="E1161" s="9">
        <f t="shared" si="130"/>
        <v>-0.11020000000000074</v>
      </c>
      <c r="F1161">
        <f t="shared" si="126"/>
        <v>0.60485017599230251</v>
      </c>
      <c r="G1161" s="11">
        <v>0.98027799999999998</v>
      </c>
      <c r="H1161" s="11">
        <f>SUM(G$2:G1161)</f>
        <v>1862.3602523620089</v>
      </c>
      <c r="I1161" s="11">
        <v>0</v>
      </c>
      <c r="J1161" s="19">
        <f t="shared" si="131"/>
        <v>8592.7788000000091</v>
      </c>
      <c r="K1161" s="27">
        <v>13.011799999999999</v>
      </c>
      <c r="L1161" s="27">
        <f t="shared" si="132"/>
        <v>0.13350000000000151</v>
      </c>
      <c r="M1161" s="19">
        <f t="shared" si="127"/>
        <v>4.0768258726323205</v>
      </c>
      <c r="N1161" s="28">
        <v>2.6897222219999999</v>
      </c>
      <c r="O1161" s="19">
        <f>SUM(N$2:N1161)</f>
        <v>1995.54118369001</v>
      </c>
      <c r="P1161" s="28">
        <v>10</v>
      </c>
    </row>
    <row r="1162" spans="1:16">
      <c r="A1162">
        <v>1160</v>
      </c>
      <c r="B1162">
        <f t="shared" si="128"/>
        <v>19.333333333333332</v>
      </c>
      <c r="C1162">
        <f t="shared" si="129"/>
        <v>5952.4459999999981</v>
      </c>
      <c r="D1162" s="12">
        <v>11.196200000000005</v>
      </c>
      <c r="E1162" s="9">
        <f t="shared" si="130"/>
        <v>0.47299999999999898</v>
      </c>
      <c r="F1162">
        <f t="shared" si="126"/>
        <v>7.117661386045893</v>
      </c>
      <c r="G1162" s="11">
        <v>3.4508333329999998</v>
      </c>
      <c r="H1162" s="11">
        <f>SUM(G$2:G1162)</f>
        <v>1865.8110856950088</v>
      </c>
      <c r="I1162" s="11">
        <v>11</v>
      </c>
      <c r="J1162" s="19">
        <f t="shared" si="131"/>
        <v>8605.9241000000093</v>
      </c>
      <c r="K1162" s="27">
        <v>13.145300000000001</v>
      </c>
      <c r="L1162" s="27">
        <f t="shared" si="132"/>
        <v>-0.75650000000000084</v>
      </c>
      <c r="M1162" s="19">
        <f t="shared" si="127"/>
        <v>-7.5629991732162374</v>
      </c>
      <c r="N1162" s="28">
        <v>0.98027799999999998</v>
      </c>
      <c r="O1162" s="19">
        <f>SUM(N$2:N1162)</f>
        <v>1996.52146169001</v>
      </c>
      <c r="P1162" s="28">
        <v>0</v>
      </c>
    </row>
    <row r="1163" spans="1:16">
      <c r="A1163">
        <v>1161</v>
      </c>
      <c r="B1163">
        <f t="shared" si="128"/>
        <v>19.350000000000001</v>
      </c>
      <c r="C1163">
        <f t="shared" si="129"/>
        <v>5964.1151999999984</v>
      </c>
      <c r="D1163" s="12">
        <v>11.669200000000004</v>
      </c>
      <c r="E1163" s="9">
        <f t="shared" si="130"/>
        <v>-0.33239999999999803</v>
      </c>
      <c r="F1163">
        <f t="shared" si="126"/>
        <v>-1.9305102130066816</v>
      </c>
      <c r="G1163" s="11">
        <v>0.98027799999999998</v>
      </c>
      <c r="H1163" s="11">
        <f>SUM(G$2:G1163)</f>
        <v>1866.7913636950088</v>
      </c>
      <c r="I1163" s="11">
        <v>0</v>
      </c>
      <c r="J1163" s="19">
        <f t="shared" si="131"/>
        <v>8618.3129000000099</v>
      </c>
      <c r="K1163" s="27">
        <v>12.3888</v>
      </c>
      <c r="L1163" s="27">
        <f t="shared" si="132"/>
        <v>0.13350000000000151</v>
      </c>
      <c r="M1163" s="19">
        <f t="shared" si="127"/>
        <v>3.8058853536566031</v>
      </c>
      <c r="N1163" s="28">
        <v>2.6897222219999999</v>
      </c>
      <c r="O1163" s="19">
        <f>SUM(N$2:N1163)</f>
        <v>1999.21118391201</v>
      </c>
      <c r="P1163" s="28">
        <v>10</v>
      </c>
    </row>
    <row r="1164" spans="1:16">
      <c r="A1164">
        <v>1162</v>
      </c>
      <c r="B1164">
        <f t="shared" si="128"/>
        <v>19.366666666666667</v>
      </c>
      <c r="C1164">
        <f t="shared" si="129"/>
        <v>5975.4519999999984</v>
      </c>
      <c r="D1164" s="12">
        <v>11.336800000000006</v>
      </c>
      <c r="E1164" s="9">
        <f t="shared" si="130"/>
        <v>0.72740000000000116</v>
      </c>
      <c r="F1164">
        <f t="shared" si="126"/>
        <v>10.10524578201399</v>
      </c>
      <c r="G1164" s="11">
        <v>4.6050000000000004</v>
      </c>
      <c r="H1164" s="11">
        <f>SUM(G$2:G1164)</f>
        <v>1871.3963636950089</v>
      </c>
      <c r="I1164" s="11">
        <v>12</v>
      </c>
      <c r="J1164" s="19">
        <f t="shared" si="131"/>
        <v>8630.8352000000104</v>
      </c>
      <c r="K1164" s="27">
        <v>12.522300000000001</v>
      </c>
      <c r="L1164" s="27">
        <f t="shared" si="132"/>
        <v>8.8999999999998636E-2</v>
      </c>
      <c r="M1164" s="19">
        <f t="shared" si="127"/>
        <v>3.3057878349572687</v>
      </c>
      <c r="N1164" s="28">
        <v>2.6897222219999999</v>
      </c>
      <c r="O1164" s="19">
        <f>SUM(N$2:N1164)</f>
        <v>2001.90090613401</v>
      </c>
      <c r="P1164" s="28">
        <v>10</v>
      </c>
    </row>
    <row r="1165" spans="1:16">
      <c r="A1165">
        <v>1163</v>
      </c>
      <c r="B1165">
        <f t="shared" si="128"/>
        <v>19.383333333333333</v>
      </c>
      <c r="C1165">
        <f t="shared" si="129"/>
        <v>5987.5161999999982</v>
      </c>
      <c r="D1165" s="12">
        <v>12.064200000000007</v>
      </c>
      <c r="E1165" s="9">
        <f t="shared" si="130"/>
        <v>0.48659999999999926</v>
      </c>
      <c r="F1165">
        <f t="shared" si="126"/>
        <v>7.9288414917545067</v>
      </c>
      <c r="G1165" s="11">
        <v>3.4508333329999998</v>
      </c>
      <c r="H1165" s="11">
        <f>SUM(G$2:G1165)</f>
        <v>1874.8471970280088</v>
      </c>
      <c r="I1165" s="11">
        <v>11</v>
      </c>
      <c r="J1165" s="19">
        <f t="shared" si="131"/>
        <v>8643.4465000000109</v>
      </c>
      <c r="K1165" s="27">
        <v>12.6113</v>
      </c>
      <c r="L1165" s="27">
        <f t="shared" si="132"/>
        <v>0.22250000000000014</v>
      </c>
      <c r="M1165" s="19">
        <f t="shared" si="127"/>
        <v>5.0238067223165022</v>
      </c>
      <c r="N1165" s="28">
        <v>2.6897222219999999</v>
      </c>
      <c r="O1165" s="19">
        <f>SUM(N$2:N1165)</f>
        <v>2004.59062835601</v>
      </c>
      <c r="P1165" s="28">
        <v>10</v>
      </c>
    </row>
    <row r="1166" spans="1:16">
      <c r="A1166">
        <v>1164</v>
      </c>
      <c r="B1166">
        <f t="shared" si="128"/>
        <v>19.399999999999999</v>
      </c>
      <c r="C1166">
        <f t="shared" si="129"/>
        <v>6000.0669999999982</v>
      </c>
      <c r="D1166" s="12">
        <v>12.550800000000006</v>
      </c>
      <c r="E1166" s="9">
        <f t="shared" si="130"/>
        <v>-0.87160000000000082</v>
      </c>
      <c r="F1166">
        <f t="shared" si="126"/>
        <v>-8.7395155799379314</v>
      </c>
      <c r="G1166" s="11">
        <v>0.98027799999999998</v>
      </c>
      <c r="H1166" s="11">
        <f>SUM(G$2:G1166)</f>
        <v>1875.8274750280088</v>
      </c>
      <c r="I1166" s="11">
        <v>0</v>
      </c>
      <c r="J1166" s="19">
        <f t="shared" si="131"/>
        <v>8656.2803000000113</v>
      </c>
      <c r="K1166" s="27">
        <v>12.8338</v>
      </c>
      <c r="L1166" s="27">
        <f t="shared" si="132"/>
        <v>-8.9000000000000412E-2</v>
      </c>
      <c r="M1166" s="19">
        <f t="shared" si="127"/>
        <v>1.1427778792266472</v>
      </c>
      <c r="N1166" s="28">
        <v>0.98027799999999998</v>
      </c>
      <c r="O1166" s="19">
        <f>SUM(N$2:N1166)</f>
        <v>2005.57090635601</v>
      </c>
      <c r="P1166" s="28">
        <v>0</v>
      </c>
    </row>
    <row r="1167" spans="1:16">
      <c r="A1167">
        <v>1165</v>
      </c>
      <c r="B1167">
        <f t="shared" si="128"/>
        <v>19.416666666666668</v>
      </c>
      <c r="C1167">
        <f t="shared" si="129"/>
        <v>6011.7461999999978</v>
      </c>
      <c r="D1167" s="12">
        <v>11.679200000000005</v>
      </c>
      <c r="E1167" s="9">
        <f t="shared" si="130"/>
        <v>0.37640000000000029</v>
      </c>
      <c r="F1167">
        <f t="shared" si="126"/>
        <v>6.3471187061371959</v>
      </c>
      <c r="G1167" s="11">
        <v>3.4508333329999998</v>
      </c>
      <c r="H1167" s="11">
        <f>SUM(G$2:G1167)</f>
        <v>1879.2783083610088</v>
      </c>
      <c r="I1167" s="11">
        <v>11</v>
      </c>
      <c r="J1167" s="19">
        <f t="shared" si="131"/>
        <v>8669.0251000000117</v>
      </c>
      <c r="K1167" s="27">
        <v>12.7448</v>
      </c>
      <c r="L1167" s="27">
        <f t="shared" si="132"/>
        <v>0.73870000000000147</v>
      </c>
      <c r="M1167" s="19">
        <f t="shared" si="127"/>
        <v>11.672525185078548</v>
      </c>
      <c r="N1167" s="28">
        <v>4.6050000000000004</v>
      </c>
      <c r="O1167" s="19">
        <f>SUM(N$2:N1167)</f>
        <v>2010.17590635601</v>
      </c>
      <c r="P1167" s="28">
        <v>12</v>
      </c>
    </row>
    <row r="1168" spans="1:16">
      <c r="A1168">
        <v>1166</v>
      </c>
      <c r="B1168">
        <f t="shared" si="128"/>
        <v>19.433333333333334</v>
      </c>
      <c r="C1168">
        <f t="shared" si="129"/>
        <v>6023.8017999999975</v>
      </c>
      <c r="D1168" s="12">
        <v>12.055600000000005</v>
      </c>
      <c r="E1168" s="9">
        <f t="shared" si="130"/>
        <v>0.76640000000000086</v>
      </c>
      <c r="F1168">
        <f t="shared" si="126"/>
        <v>11.295373044349114</v>
      </c>
      <c r="G1168" s="11">
        <v>4.6050000000000004</v>
      </c>
      <c r="H1168" s="11">
        <f>SUM(G$2:G1168)</f>
        <v>1883.8833083610089</v>
      </c>
      <c r="I1168" s="11">
        <v>12</v>
      </c>
      <c r="J1168" s="19">
        <f t="shared" si="131"/>
        <v>8682.5086000000119</v>
      </c>
      <c r="K1168" s="27">
        <v>13.483500000000001</v>
      </c>
      <c r="L1168" s="27">
        <f t="shared" si="132"/>
        <v>0.16909999999999847</v>
      </c>
      <c r="M1168" s="19">
        <f t="shared" si="127"/>
        <v>4.7693655491046814</v>
      </c>
      <c r="N1168" s="28">
        <v>2.6897222219999999</v>
      </c>
      <c r="O1168" s="19">
        <f>SUM(N$2:N1168)</f>
        <v>2012.86562857801</v>
      </c>
      <c r="P1168" s="28">
        <v>10</v>
      </c>
    </row>
    <row r="1169" spans="1:16">
      <c r="A1169">
        <v>1167</v>
      </c>
      <c r="B1169">
        <f t="shared" si="128"/>
        <v>19.45</v>
      </c>
      <c r="C1169">
        <f t="shared" si="129"/>
        <v>6036.6237999999976</v>
      </c>
      <c r="D1169" s="12">
        <v>12.822000000000006</v>
      </c>
      <c r="E1169" s="9">
        <f t="shared" si="130"/>
        <v>0.20179999999999865</v>
      </c>
      <c r="F1169">
        <f t="shared" si="126"/>
        <v>4.8688670994075354</v>
      </c>
      <c r="G1169" s="11">
        <v>2.6897222219999999</v>
      </c>
      <c r="H1169" s="11">
        <f>SUM(G$2:G1169)</f>
        <v>1886.5730305830089</v>
      </c>
      <c r="I1169" s="11">
        <v>10</v>
      </c>
      <c r="J1169" s="19">
        <f t="shared" si="131"/>
        <v>8696.1612000000114</v>
      </c>
      <c r="K1169" s="27">
        <v>13.6526</v>
      </c>
      <c r="L1169" s="27">
        <f t="shared" si="132"/>
        <v>-0.71199999999999974</v>
      </c>
      <c r="M1169" s="19">
        <f t="shared" si="127"/>
        <v>-7.1761357660209582</v>
      </c>
      <c r="N1169" s="28">
        <v>0.98027799999999998</v>
      </c>
      <c r="O1169" s="19">
        <f>SUM(N$2:N1169)</f>
        <v>2013.84590657801</v>
      </c>
      <c r="P1169" s="28">
        <v>0</v>
      </c>
    </row>
    <row r="1170" spans="1:16">
      <c r="A1170">
        <v>1168</v>
      </c>
      <c r="B1170">
        <f t="shared" si="128"/>
        <v>19.466666666666665</v>
      </c>
      <c r="C1170">
        <f t="shared" si="129"/>
        <v>6049.6475999999975</v>
      </c>
      <c r="D1170" s="12">
        <v>13.023800000000005</v>
      </c>
      <c r="E1170" s="9">
        <f t="shared" si="130"/>
        <v>-0.79359999999999964</v>
      </c>
      <c r="F1170">
        <f t="shared" si="126"/>
        <v>-7.9922125160248996</v>
      </c>
      <c r="G1170" s="11">
        <v>0.98027799999999998</v>
      </c>
      <c r="H1170" s="11">
        <f>SUM(G$2:G1170)</f>
        <v>1887.5533085830089</v>
      </c>
      <c r="I1170" s="11">
        <v>0</v>
      </c>
      <c r="J1170" s="19">
        <f t="shared" si="131"/>
        <v>8709.1018000000113</v>
      </c>
      <c r="K1170" s="27">
        <v>12.9406</v>
      </c>
      <c r="L1170" s="27">
        <f t="shared" si="132"/>
        <v>-0.27590000000000003</v>
      </c>
      <c r="M1170" s="19">
        <f t="shared" si="127"/>
        <v>-1.2525752902429637</v>
      </c>
      <c r="N1170" s="28">
        <v>0.98027799999999998</v>
      </c>
      <c r="O1170" s="19">
        <f>SUM(N$2:N1170)</f>
        <v>2014.82618457801</v>
      </c>
      <c r="P1170" s="28">
        <v>0</v>
      </c>
    </row>
    <row r="1171" spans="1:16">
      <c r="A1171">
        <v>1169</v>
      </c>
      <c r="B1171">
        <f t="shared" si="128"/>
        <v>19.483333333333334</v>
      </c>
      <c r="C1171">
        <f t="shared" si="129"/>
        <v>6061.8777999999975</v>
      </c>
      <c r="D1171" s="12">
        <v>12.230200000000005</v>
      </c>
      <c r="E1171" s="9">
        <f t="shared" si="130"/>
        <v>0.84440000000000026</v>
      </c>
      <c r="F1171">
        <f t="shared" si="126"/>
        <v>12.433081410802949</v>
      </c>
      <c r="G1171" s="11">
        <v>6.0708333330000004</v>
      </c>
      <c r="H1171" s="11">
        <f>SUM(G$2:G1171)</f>
        <v>1893.624141916009</v>
      </c>
      <c r="I1171" s="11">
        <v>13</v>
      </c>
      <c r="J1171" s="19">
        <f t="shared" si="131"/>
        <v>8721.7665000000106</v>
      </c>
      <c r="K1171" s="27">
        <v>12.6647</v>
      </c>
      <c r="L1171" s="27">
        <f t="shared" si="132"/>
        <v>-0.58739999999999881</v>
      </c>
      <c r="M1171" s="19">
        <f t="shared" si="127"/>
        <v>-5.2054526817731546</v>
      </c>
      <c r="N1171" s="28">
        <v>0.98027799999999998</v>
      </c>
      <c r="O1171" s="19">
        <f>SUM(N$2:N1171)</f>
        <v>2015.80646257801</v>
      </c>
      <c r="P1171" s="28">
        <v>0</v>
      </c>
    </row>
    <row r="1172" spans="1:16">
      <c r="A1172">
        <v>1170</v>
      </c>
      <c r="B1172">
        <f t="shared" si="128"/>
        <v>19.5</v>
      </c>
      <c r="C1172">
        <f t="shared" si="129"/>
        <v>6074.9523999999974</v>
      </c>
      <c r="D1172" s="12">
        <v>13.074600000000006</v>
      </c>
      <c r="E1172" s="9">
        <f t="shared" si="130"/>
        <v>5.7600000000000762E-2</v>
      </c>
      <c r="F1172">
        <f t="shared" si="126"/>
        <v>3.1123854355871798</v>
      </c>
      <c r="G1172" s="11">
        <v>2.6897222219999999</v>
      </c>
      <c r="H1172" s="11">
        <f>SUM(G$2:G1172)</f>
        <v>1896.313864138009</v>
      </c>
      <c r="I1172" s="11">
        <v>10</v>
      </c>
      <c r="J1172" s="19">
        <f t="shared" si="131"/>
        <v>8733.8438000000115</v>
      </c>
      <c r="K1172" s="27">
        <v>12.077300000000001</v>
      </c>
      <c r="L1172" s="27">
        <f t="shared" si="132"/>
        <v>-1.2994000000000021</v>
      </c>
      <c r="M1172" s="19">
        <f t="shared" si="127"/>
        <v>-13.63112042782944</v>
      </c>
      <c r="N1172" s="28">
        <v>0.98027799999999998</v>
      </c>
      <c r="O1172" s="19">
        <f>SUM(N$2:N1172)</f>
        <v>2016.78674057801</v>
      </c>
      <c r="P1172" s="28">
        <v>0</v>
      </c>
    </row>
    <row r="1173" spans="1:16">
      <c r="A1173">
        <v>1171</v>
      </c>
      <c r="B1173">
        <f t="shared" si="128"/>
        <v>19.516666666666666</v>
      </c>
      <c r="C1173">
        <f t="shared" si="129"/>
        <v>6088.0845999999974</v>
      </c>
      <c r="D1173" s="12">
        <v>13.132200000000006</v>
      </c>
      <c r="E1173" s="9">
        <f t="shared" si="130"/>
        <v>0.13560000000000016</v>
      </c>
      <c r="F1173">
        <f t="shared" si="126"/>
        <v>4.1580348850842084</v>
      </c>
      <c r="G1173" s="11">
        <v>2.6897222219999999</v>
      </c>
      <c r="H1173" s="11">
        <f>SUM(G$2:G1173)</f>
        <v>1899.003586360009</v>
      </c>
      <c r="I1173" s="11">
        <v>10</v>
      </c>
      <c r="J1173" s="19">
        <f t="shared" si="131"/>
        <v>8744.6217000000106</v>
      </c>
      <c r="K1173" s="27">
        <v>10.777899999999999</v>
      </c>
      <c r="L1173" s="27">
        <f t="shared" si="132"/>
        <v>-1.8689999999999998</v>
      </c>
      <c r="M1173" s="19">
        <f t="shared" si="127"/>
        <v>-18.429201074295207</v>
      </c>
      <c r="N1173" s="28">
        <v>0.98027799999999998</v>
      </c>
      <c r="O1173" s="19">
        <f>SUM(N$2:N1173)</f>
        <v>2017.76701857801</v>
      </c>
      <c r="P1173" s="28">
        <v>0</v>
      </c>
    </row>
    <row r="1174" spans="1:16">
      <c r="A1174">
        <v>1172</v>
      </c>
      <c r="B1174">
        <f t="shared" si="128"/>
        <v>19.533333333333335</v>
      </c>
      <c r="C1174">
        <f t="shared" si="129"/>
        <v>6101.352399999997</v>
      </c>
      <c r="D1174" s="12">
        <v>13.267800000000006</v>
      </c>
      <c r="E1174" s="9">
        <f t="shared" si="130"/>
        <v>0.12379999999999924</v>
      </c>
      <c r="F1174">
        <f t="shared" si="126"/>
        <v>4.062664398847752</v>
      </c>
      <c r="G1174" s="11">
        <v>2.6897222219999999</v>
      </c>
      <c r="H1174" s="11">
        <f>SUM(G$2:G1174)</f>
        <v>1901.693308582009</v>
      </c>
      <c r="I1174" s="11">
        <v>10</v>
      </c>
      <c r="J1174" s="19">
        <f t="shared" si="131"/>
        <v>8753.530600000011</v>
      </c>
      <c r="K1174" s="27">
        <v>8.9088999999999992</v>
      </c>
      <c r="L1174" s="27">
        <f t="shared" si="132"/>
        <v>0.86330000000000062</v>
      </c>
      <c r="M1174" s="19">
        <f t="shared" si="127"/>
        <v>8.9766849860629367</v>
      </c>
      <c r="N1174" s="28">
        <v>3.4580555560000001</v>
      </c>
      <c r="O1174" s="19">
        <f>SUM(N$2:N1174)</f>
        <v>2021.2250741340101</v>
      </c>
      <c r="P1174" s="28">
        <v>5</v>
      </c>
    </row>
    <row r="1175" spans="1:16">
      <c r="A1175">
        <v>1173</v>
      </c>
      <c r="B1175">
        <f t="shared" si="128"/>
        <v>19.55</v>
      </c>
      <c r="C1175">
        <f t="shared" si="129"/>
        <v>6114.743999999997</v>
      </c>
      <c r="D1175" s="12">
        <v>13.391600000000006</v>
      </c>
      <c r="E1175" s="9">
        <f t="shared" si="130"/>
        <v>-7.1199999999999264E-2</v>
      </c>
      <c r="F1175">
        <f t="shared" si="126"/>
        <v>1.506175434120204</v>
      </c>
      <c r="G1175" s="11">
        <v>0.98027799999999998</v>
      </c>
      <c r="H1175" s="11">
        <f>SUM(G$2:G1175)</f>
        <v>1902.673586582009</v>
      </c>
      <c r="I1175" s="11">
        <v>0</v>
      </c>
      <c r="J1175" s="19">
        <f t="shared" si="131"/>
        <v>8763.3028000000104</v>
      </c>
      <c r="K1175" s="27">
        <v>9.7721999999999998</v>
      </c>
      <c r="L1175" s="27">
        <f t="shared" si="132"/>
        <v>8.0099999999999838E-2</v>
      </c>
      <c r="M1175" s="19">
        <f t="shared" si="127"/>
        <v>2.2568768459212443</v>
      </c>
      <c r="N1175" s="28">
        <v>1.9691666670000001</v>
      </c>
      <c r="O1175" s="19">
        <f>SUM(N$2:N1175)</f>
        <v>2023.1942408010102</v>
      </c>
      <c r="P1175" s="28">
        <v>3</v>
      </c>
    </row>
    <row r="1176" spans="1:16">
      <c r="A1176">
        <v>1174</v>
      </c>
      <c r="B1176">
        <f t="shared" si="128"/>
        <v>19.566666666666666</v>
      </c>
      <c r="C1176">
        <f t="shared" si="129"/>
        <v>6128.0643999999966</v>
      </c>
      <c r="D1176" s="12">
        <v>13.320400000000006</v>
      </c>
      <c r="E1176" s="9">
        <f t="shared" si="130"/>
        <v>0.23399999999999999</v>
      </c>
      <c r="F1176">
        <f t="shared" si="126"/>
        <v>5.5538319315670934</v>
      </c>
      <c r="G1176" s="11">
        <v>2.6897222219999999</v>
      </c>
      <c r="H1176" s="11">
        <f>SUM(G$2:G1176)</f>
        <v>1905.363308804009</v>
      </c>
      <c r="I1176" s="11">
        <v>10</v>
      </c>
      <c r="J1176" s="19">
        <f t="shared" si="131"/>
        <v>8773.1551000000109</v>
      </c>
      <c r="K1176" s="27">
        <v>9.8522999999999996</v>
      </c>
      <c r="L1176" s="27">
        <f t="shared" si="132"/>
        <v>-0.24029999999999951</v>
      </c>
      <c r="M1176" s="19">
        <f t="shared" si="127"/>
        <v>-0.87507468841060432</v>
      </c>
      <c r="N1176" s="28">
        <v>0.98027799999999998</v>
      </c>
      <c r="O1176" s="19">
        <f>SUM(N$2:N1176)</f>
        <v>2024.1745188010102</v>
      </c>
      <c r="P1176" s="28">
        <v>0</v>
      </c>
    </row>
    <row r="1177" spans="1:16">
      <c r="A1177">
        <v>1175</v>
      </c>
      <c r="B1177">
        <f t="shared" si="128"/>
        <v>19.583333333333332</v>
      </c>
      <c r="C1177">
        <f t="shared" si="129"/>
        <v>6141.6187999999966</v>
      </c>
      <c r="D1177" s="12">
        <v>13.554400000000006</v>
      </c>
      <c r="E1177" s="9">
        <f t="shared" si="130"/>
        <v>-1.2343999999999991</v>
      </c>
      <c r="F1177">
        <f t="shared" si="126"/>
        <v>-14.219201186246238</v>
      </c>
      <c r="G1177" s="11">
        <v>0.98027799999999998</v>
      </c>
      <c r="H1177" s="11">
        <f>SUM(G$2:G1177)</f>
        <v>1906.343586804009</v>
      </c>
      <c r="I1177" s="11">
        <v>0</v>
      </c>
      <c r="J1177" s="19">
        <f t="shared" si="131"/>
        <v>8782.76710000001</v>
      </c>
      <c r="K1177" s="27">
        <v>9.6120000000000001</v>
      </c>
      <c r="L1177" s="27">
        <f t="shared" si="132"/>
        <v>-0.24029999999999951</v>
      </c>
      <c r="M1177" s="19">
        <f t="shared" si="127"/>
        <v>-0.8718317575213389</v>
      </c>
      <c r="N1177" s="28">
        <v>0.98027799999999998</v>
      </c>
      <c r="O1177" s="19">
        <f>SUM(N$2:N1177)</f>
        <v>2025.1547968010102</v>
      </c>
      <c r="P1177" s="28">
        <v>0</v>
      </c>
    </row>
    <row r="1178" spans="1:16">
      <c r="A1178">
        <v>1176</v>
      </c>
      <c r="B1178">
        <f t="shared" si="128"/>
        <v>19.600000000000001</v>
      </c>
      <c r="C1178">
        <f t="shared" si="129"/>
        <v>6153.9387999999963</v>
      </c>
      <c r="D1178" s="12">
        <v>12.320000000000007</v>
      </c>
      <c r="E1178" s="9">
        <f t="shared" si="130"/>
        <v>0.79859999999999864</v>
      </c>
      <c r="F1178">
        <f t="shared" si="126"/>
        <v>11.970658863392012</v>
      </c>
      <c r="G1178" s="11">
        <v>4.6050000000000004</v>
      </c>
      <c r="H1178" s="11">
        <f>SUM(G$2:G1178)</f>
        <v>1910.948586804009</v>
      </c>
      <c r="I1178" s="11">
        <v>12</v>
      </c>
      <c r="J1178" s="19">
        <f t="shared" si="131"/>
        <v>8792.1388000000097</v>
      </c>
      <c r="K1178" s="27">
        <v>9.3717000000000006</v>
      </c>
      <c r="L1178" s="27">
        <f t="shared" si="132"/>
        <v>-0.24029999999999951</v>
      </c>
      <c r="M1178" s="19">
        <f t="shared" si="127"/>
        <v>-0.86732332811373203</v>
      </c>
      <c r="N1178" s="28">
        <v>0.98027799999999998</v>
      </c>
      <c r="O1178" s="19">
        <f>SUM(N$2:N1178)</f>
        <v>2026.1350748010102</v>
      </c>
      <c r="P1178" s="28">
        <v>0</v>
      </c>
    </row>
    <row r="1179" spans="1:16">
      <c r="A1179">
        <v>1177</v>
      </c>
      <c r="B1179">
        <f t="shared" si="128"/>
        <v>19.616666666666667</v>
      </c>
      <c r="C1179">
        <f t="shared" si="129"/>
        <v>6167.0573999999961</v>
      </c>
      <c r="D1179" s="12">
        <v>13.118600000000006</v>
      </c>
      <c r="E1179" s="9">
        <f t="shared" si="130"/>
        <v>-6.4400000000000901E-2</v>
      </c>
      <c r="F1179">
        <f t="shared" si="126"/>
        <v>1.5282073339840625</v>
      </c>
      <c r="G1179" s="11">
        <v>0.98027799999999998</v>
      </c>
      <c r="H1179" s="11">
        <f>SUM(G$2:G1179)</f>
        <v>1911.928864804009</v>
      </c>
      <c r="I1179" s="11">
        <v>0</v>
      </c>
      <c r="J1179" s="19">
        <f t="shared" si="131"/>
        <v>8801.2702000000099</v>
      </c>
      <c r="K1179" s="27">
        <v>9.1314000000000011</v>
      </c>
      <c r="L1179" s="27">
        <f t="shared" si="132"/>
        <v>0.16019999999999968</v>
      </c>
      <c r="M1179" s="19">
        <f t="shared" si="127"/>
        <v>2.7955485705192369</v>
      </c>
      <c r="N1179" s="28">
        <v>1.9691666670000001</v>
      </c>
      <c r="O1179" s="19">
        <f>SUM(N$2:N1179)</f>
        <v>2028.1042414680103</v>
      </c>
      <c r="P1179" s="28">
        <v>3</v>
      </c>
    </row>
    <row r="1180" spans="1:16">
      <c r="A1180">
        <v>1178</v>
      </c>
      <c r="B1180">
        <f t="shared" si="128"/>
        <v>19.633333333333333</v>
      </c>
      <c r="C1180">
        <f t="shared" si="129"/>
        <v>6180.1115999999956</v>
      </c>
      <c r="D1180" s="12">
        <v>13.054200000000005</v>
      </c>
      <c r="E1180" s="9">
        <f t="shared" si="130"/>
        <v>-0.18819999999999837</v>
      </c>
      <c r="F1180">
        <f t="shared" si="126"/>
        <v>-0.10387111842851715</v>
      </c>
      <c r="G1180" s="11">
        <v>0.98027799999999998</v>
      </c>
      <c r="H1180" s="11">
        <f>SUM(G$2:G1180)</f>
        <v>1912.909142804009</v>
      </c>
      <c r="I1180" s="11">
        <v>0</v>
      </c>
      <c r="J1180" s="19">
        <f t="shared" si="131"/>
        <v>8810.5618000000104</v>
      </c>
      <c r="K1180" s="27">
        <v>9.2916000000000007</v>
      </c>
      <c r="L1180" s="27">
        <f t="shared" si="132"/>
        <v>-8.0099999999999838E-2</v>
      </c>
      <c r="M1180" s="19">
        <f t="shared" si="127"/>
        <v>0.62297023086446157</v>
      </c>
      <c r="N1180" s="28">
        <v>0.98027799999999998</v>
      </c>
      <c r="O1180" s="19">
        <f>SUM(N$2:N1180)</f>
        <v>2029.0845194680103</v>
      </c>
      <c r="P1180" s="28">
        <v>0</v>
      </c>
    </row>
    <row r="1181" spans="1:16">
      <c r="A1181">
        <v>1179</v>
      </c>
      <c r="B1181">
        <f t="shared" si="128"/>
        <v>19.649999999999999</v>
      </c>
      <c r="C1181">
        <f t="shared" si="129"/>
        <v>6192.9775999999956</v>
      </c>
      <c r="D1181" s="12">
        <v>12.866000000000007</v>
      </c>
      <c r="E1181" s="9">
        <f t="shared" si="130"/>
        <v>-0.22219999999999906</v>
      </c>
      <c r="F1181">
        <f t="shared" si="126"/>
        <v>-0.56399917176227943</v>
      </c>
      <c r="G1181" s="11">
        <v>0.98027799999999998</v>
      </c>
      <c r="H1181" s="11">
        <f>SUM(G$2:G1181)</f>
        <v>1913.889420804009</v>
      </c>
      <c r="I1181" s="11">
        <v>0</v>
      </c>
      <c r="J1181" s="19">
        <f t="shared" si="131"/>
        <v>8819.7733000000098</v>
      </c>
      <c r="K1181" s="27">
        <v>9.2115000000000009</v>
      </c>
      <c r="L1181" s="27">
        <f t="shared" si="132"/>
        <v>0</v>
      </c>
      <c r="M1181" s="19">
        <f t="shared" si="127"/>
        <v>1.3498951027457358</v>
      </c>
      <c r="N1181" s="28">
        <v>1.9691666670000001</v>
      </c>
      <c r="O1181" s="19">
        <f>SUM(N$2:N1181)</f>
        <v>2031.0536861350104</v>
      </c>
      <c r="P1181" s="28">
        <v>3</v>
      </c>
    </row>
    <row r="1182" spans="1:16">
      <c r="A1182">
        <v>1180</v>
      </c>
      <c r="B1182">
        <f t="shared" si="128"/>
        <v>19.666666666666668</v>
      </c>
      <c r="C1182">
        <f t="shared" si="129"/>
        <v>6205.6213999999954</v>
      </c>
      <c r="D1182" s="12">
        <v>12.643800000000008</v>
      </c>
      <c r="E1182" s="9">
        <f t="shared" si="130"/>
        <v>0.96139999999999937</v>
      </c>
      <c r="F1182">
        <f t="shared" si="126"/>
        <v>14.383269894202352</v>
      </c>
      <c r="G1182" s="11">
        <v>6.0708333330000004</v>
      </c>
      <c r="H1182" s="11">
        <f>SUM(G$2:G1182)</f>
        <v>1919.9602541370091</v>
      </c>
      <c r="I1182" s="11">
        <v>13</v>
      </c>
      <c r="J1182" s="19">
        <f t="shared" si="131"/>
        <v>8828.9848000000093</v>
      </c>
      <c r="K1182" s="27">
        <v>9.2115000000000009</v>
      </c>
      <c r="L1182" s="27">
        <f t="shared" si="132"/>
        <v>-0.24029999999999951</v>
      </c>
      <c r="M1182" s="19">
        <f t="shared" si="127"/>
        <v>-0.86362834725426008</v>
      </c>
      <c r="N1182" s="28">
        <v>0.98027799999999998</v>
      </c>
      <c r="O1182" s="19">
        <f>SUM(N$2:N1182)</f>
        <v>2032.0339641350104</v>
      </c>
      <c r="P1182" s="28">
        <v>0</v>
      </c>
    </row>
    <row r="1183" spans="1:16">
      <c r="A1183">
        <v>1181</v>
      </c>
      <c r="B1183">
        <f t="shared" si="128"/>
        <v>19.683333333333334</v>
      </c>
      <c r="C1183">
        <f t="shared" si="129"/>
        <v>6219.2265999999954</v>
      </c>
      <c r="D1183" s="12">
        <v>13.605200000000007</v>
      </c>
      <c r="E1183" s="9">
        <f t="shared" si="130"/>
        <v>-0.65620000000000012</v>
      </c>
      <c r="F1183">
        <f t="shared" si="126"/>
        <v>-6.398778594054753</v>
      </c>
      <c r="G1183" s="11">
        <v>0.98027799999999998</v>
      </c>
      <c r="H1183" s="11">
        <f>SUM(G$2:G1183)</f>
        <v>1920.9405321370091</v>
      </c>
      <c r="I1183" s="11">
        <v>0</v>
      </c>
      <c r="J1183" s="19">
        <f t="shared" si="131"/>
        <v>8837.9560000000092</v>
      </c>
      <c r="K1183" s="27">
        <v>8.9712000000000014</v>
      </c>
      <c r="L1183" s="27">
        <f t="shared" si="132"/>
        <v>-0.16019999999999968</v>
      </c>
      <c r="M1183" s="19">
        <f t="shared" si="127"/>
        <v>-0.13847925430046876</v>
      </c>
      <c r="N1183" s="28">
        <v>0.98027799999999998</v>
      </c>
      <c r="O1183" s="19">
        <f>SUM(N$2:N1183)</f>
        <v>2033.0142421350104</v>
      </c>
      <c r="P1183" s="28">
        <v>0</v>
      </c>
    </row>
    <row r="1184" spans="1:16">
      <c r="A1184">
        <v>1182</v>
      </c>
      <c r="B1184">
        <f t="shared" si="128"/>
        <v>19.7</v>
      </c>
      <c r="C1184">
        <f t="shared" si="129"/>
        <v>6232.175599999995</v>
      </c>
      <c r="D1184" s="12">
        <v>12.949000000000007</v>
      </c>
      <c r="E1184" s="9">
        <f t="shared" si="130"/>
        <v>0.16779999999999973</v>
      </c>
      <c r="F1184">
        <f t="shared" si="126"/>
        <v>4.4931680962200931</v>
      </c>
      <c r="G1184" s="11">
        <v>2.6897222219999999</v>
      </c>
      <c r="H1184" s="11">
        <f>SUM(G$2:G1184)</f>
        <v>1923.6302543590091</v>
      </c>
      <c r="I1184" s="11">
        <v>10</v>
      </c>
      <c r="J1184" s="19">
        <f t="shared" si="131"/>
        <v>8846.7670000000089</v>
      </c>
      <c r="K1184" s="27">
        <v>8.8110000000000017</v>
      </c>
      <c r="L1184" s="27">
        <f t="shared" si="132"/>
        <v>-0.24029999999999951</v>
      </c>
      <c r="M1184" s="19">
        <f t="shared" si="127"/>
        <v>-0.85203803968147596</v>
      </c>
      <c r="N1184" s="28">
        <v>0.98027799999999998</v>
      </c>
      <c r="O1184" s="19">
        <f>SUM(N$2:N1184)</f>
        <v>2033.9945201350104</v>
      </c>
      <c r="P1184" s="28">
        <v>0</v>
      </c>
    </row>
    <row r="1185" spans="1:16">
      <c r="A1185">
        <v>1183</v>
      </c>
      <c r="B1185">
        <f t="shared" si="128"/>
        <v>19.716666666666665</v>
      </c>
      <c r="C1185">
        <f t="shared" si="129"/>
        <v>6245.2923999999948</v>
      </c>
      <c r="D1185" s="12">
        <v>13.116800000000007</v>
      </c>
      <c r="E1185" s="9">
        <f t="shared" si="130"/>
        <v>0.39680000000000071</v>
      </c>
      <c r="F1185">
        <f t="shared" si="126"/>
        <v>7.577227542616356</v>
      </c>
      <c r="G1185" s="11">
        <v>3.4508333329999998</v>
      </c>
      <c r="H1185" s="11">
        <f>SUM(G$2:G1185)</f>
        <v>1927.0810876920091</v>
      </c>
      <c r="I1185" s="11">
        <v>11</v>
      </c>
      <c r="J1185" s="19">
        <f t="shared" si="131"/>
        <v>8855.3377000000091</v>
      </c>
      <c r="K1185" s="27">
        <v>8.5707000000000022</v>
      </c>
      <c r="L1185" s="27">
        <f t="shared" si="132"/>
        <v>-8.0099999999999838E-2</v>
      </c>
      <c r="M1185" s="19">
        <f t="shared" si="127"/>
        <v>0.52951459100468612</v>
      </c>
      <c r="N1185" s="28">
        <v>0.98027799999999998</v>
      </c>
      <c r="O1185" s="19">
        <f>SUM(N$2:N1185)</f>
        <v>2034.9747981350104</v>
      </c>
      <c r="P1185" s="28">
        <v>0</v>
      </c>
    </row>
    <row r="1186" spans="1:16">
      <c r="A1186">
        <v>1184</v>
      </c>
      <c r="B1186">
        <f t="shared" si="128"/>
        <v>19.733333333333334</v>
      </c>
      <c r="C1186">
        <f t="shared" si="129"/>
        <v>6258.805999999995</v>
      </c>
      <c r="D1186" s="12">
        <v>13.513600000000007</v>
      </c>
      <c r="E1186" s="9">
        <f t="shared" si="130"/>
        <v>-0.42900000000000027</v>
      </c>
      <c r="F1186">
        <f t="shared" si="126"/>
        <v>-3.2982636116183128</v>
      </c>
      <c r="G1186" s="11">
        <v>0.98027799999999998</v>
      </c>
      <c r="H1186" s="11">
        <f>SUM(G$2:G1186)</f>
        <v>1928.0613656920091</v>
      </c>
      <c r="I1186" s="11">
        <v>0</v>
      </c>
      <c r="J1186" s="19">
        <f t="shared" si="131"/>
        <v>8863.8283000000083</v>
      </c>
      <c r="K1186" s="27">
        <v>8.4906000000000024</v>
      </c>
      <c r="L1186" s="27">
        <f t="shared" si="132"/>
        <v>-0.16019999999999968</v>
      </c>
      <c r="M1186" s="19">
        <f t="shared" si="127"/>
        <v>-0.16031643647461355</v>
      </c>
      <c r="N1186" s="28">
        <v>0.98027799999999998</v>
      </c>
      <c r="O1186" s="19">
        <f>SUM(N$2:N1186)</f>
        <v>2035.9550761350104</v>
      </c>
      <c r="P1186" s="28">
        <v>0</v>
      </c>
    </row>
    <row r="1187" spans="1:16">
      <c r="A1187">
        <v>1185</v>
      </c>
      <c r="B1187">
        <f t="shared" si="128"/>
        <v>19.75</v>
      </c>
      <c r="C1187">
        <f t="shared" si="129"/>
        <v>6271.8905999999952</v>
      </c>
      <c r="D1187" s="12">
        <v>13.084600000000007</v>
      </c>
      <c r="E1187" s="9">
        <f t="shared" si="130"/>
        <v>0.57140000000000057</v>
      </c>
      <c r="F1187">
        <f t="shared" si="126"/>
        <v>9.8389505298479811</v>
      </c>
      <c r="G1187" s="11">
        <v>4.6050000000000004</v>
      </c>
      <c r="H1187" s="11">
        <f>SUM(G$2:G1187)</f>
        <v>1932.6663656920091</v>
      </c>
      <c r="I1187" s="11">
        <v>12</v>
      </c>
      <c r="J1187" s="19">
        <f t="shared" si="131"/>
        <v>8872.158700000009</v>
      </c>
      <c r="K1187" s="27">
        <v>8.3304000000000027</v>
      </c>
      <c r="L1187" s="27">
        <f t="shared" si="132"/>
        <v>-0.24029999999999951</v>
      </c>
      <c r="M1187" s="19">
        <f t="shared" si="127"/>
        <v>-0.83383972006035345</v>
      </c>
      <c r="N1187" s="28">
        <v>0.98027799999999998</v>
      </c>
      <c r="O1187" s="19">
        <f>SUM(N$2:N1187)</f>
        <v>2036.9353541350104</v>
      </c>
      <c r="P1187" s="28">
        <v>0</v>
      </c>
    </row>
    <row r="1188" spans="1:16">
      <c r="A1188">
        <v>1186</v>
      </c>
      <c r="B1188">
        <f t="shared" si="128"/>
        <v>19.766666666666666</v>
      </c>
      <c r="C1188">
        <f t="shared" si="129"/>
        <v>6285.5465999999951</v>
      </c>
      <c r="D1188" s="12">
        <v>13.656000000000008</v>
      </c>
      <c r="E1188" s="9">
        <f t="shared" si="130"/>
        <v>-0.55279999999999951</v>
      </c>
      <c r="F1188">
        <f t="shared" si="126"/>
        <v>-5.0034025321924762</v>
      </c>
      <c r="G1188" s="11">
        <v>0.98027799999999998</v>
      </c>
      <c r="H1188" s="11">
        <f>SUM(G$2:G1188)</f>
        <v>1933.6466436920091</v>
      </c>
      <c r="I1188" s="11">
        <v>0</v>
      </c>
      <c r="J1188" s="19">
        <f t="shared" si="131"/>
        <v>8880.2488000000085</v>
      </c>
      <c r="K1188" s="27">
        <v>8.0901000000000032</v>
      </c>
      <c r="L1188" s="27">
        <f t="shared" si="132"/>
        <v>8.0099999999999838E-2</v>
      </c>
      <c r="M1188" s="19">
        <f t="shared" si="127"/>
        <v>1.7690177578304205</v>
      </c>
      <c r="N1188" s="28">
        <v>1.9691666670000001</v>
      </c>
      <c r="O1188" s="19">
        <f>SUM(N$2:N1188)</f>
        <v>2038.9045208020104</v>
      </c>
      <c r="P1188" s="28">
        <v>3</v>
      </c>
    </row>
    <row r="1189" spans="1:16">
      <c r="A1189">
        <v>1187</v>
      </c>
      <c r="B1189">
        <f t="shared" si="128"/>
        <v>19.783333333333335</v>
      </c>
      <c r="C1189">
        <f t="shared" si="129"/>
        <v>6298.6497999999947</v>
      </c>
      <c r="D1189" s="12">
        <v>13.103200000000008</v>
      </c>
      <c r="E1189" s="9">
        <f t="shared" si="130"/>
        <v>1.3124000000000002</v>
      </c>
      <c r="F1189">
        <f t="shared" si="126"/>
        <v>19.564863648803414</v>
      </c>
      <c r="G1189" s="11">
        <v>8.1830555559999993</v>
      </c>
      <c r="H1189" s="11">
        <f>SUM(G$2:G1189)</f>
        <v>1941.8296992480091</v>
      </c>
      <c r="I1189" s="11">
        <v>14</v>
      </c>
      <c r="J1189" s="19">
        <f t="shared" si="131"/>
        <v>8888.419000000009</v>
      </c>
      <c r="K1189" s="27">
        <v>8.170200000000003</v>
      </c>
      <c r="L1189" s="27">
        <f t="shared" si="132"/>
        <v>0.16019999999999968</v>
      </c>
      <c r="M1189" s="19">
        <f t="shared" si="127"/>
        <v>2.4453958714453758</v>
      </c>
      <c r="N1189" s="28">
        <v>1.9691666670000001</v>
      </c>
      <c r="O1189" s="19">
        <f>SUM(N$2:N1189)</f>
        <v>2040.8736874690105</v>
      </c>
      <c r="P1189" s="28">
        <v>3</v>
      </c>
    </row>
    <row r="1190" spans="1:16">
      <c r="A1190">
        <v>1188</v>
      </c>
      <c r="B1190">
        <f t="shared" si="128"/>
        <v>19.8</v>
      </c>
      <c r="C1190">
        <f t="shared" si="129"/>
        <v>6313.065399999995</v>
      </c>
      <c r="D1190" s="12">
        <v>14.415600000000008</v>
      </c>
      <c r="E1190" s="9">
        <f t="shared" si="130"/>
        <v>-0.65620000000000189</v>
      </c>
      <c r="F1190">
        <f t="shared" si="126"/>
        <v>-6.6550830648950194</v>
      </c>
      <c r="G1190" s="11">
        <v>0.98027799999999998</v>
      </c>
      <c r="H1190" s="11">
        <f>SUM(G$2:G1190)</f>
        <v>1942.8099772480091</v>
      </c>
      <c r="I1190" s="11">
        <v>0</v>
      </c>
      <c r="J1190" s="19">
        <f t="shared" si="131"/>
        <v>8896.7494000000097</v>
      </c>
      <c r="K1190" s="27">
        <v>8.3304000000000027</v>
      </c>
      <c r="L1190" s="27">
        <f t="shared" si="132"/>
        <v>0.16019999999999968</v>
      </c>
      <c r="M1190" s="19">
        <f t="shared" si="127"/>
        <v>2.5024854799396405</v>
      </c>
      <c r="N1190" s="28">
        <v>1.9691666670000001</v>
      </c>
      <c r="O1190" s="19">
        <f>SUM(N$2:N1190)</f>
        <v>2042.8428541360106</v>
      </c>
      <c r="P1190" s="28">
        <v>3</v>
      </c>
    </row>
    <row r="1191" spans="1:16">
      <c r="A1191">
        <v>1189</v>
      </c>
      <c r="B1191">
        <f t="shared" si="128"/>
        <v>19.816666666666666</v>
      </c>
      <c r="C1191">
        <f t="shared" si="129"/>
        <v>6326.8247999999949</v>
      </c>
      <c r="D1191" s="12">
        <v>13.759400000000007</v>
      </c>
      <c r="E1191" s="9">
        <f t="shared" si="130"/>
        <v>6.4400000000000901E-2</v>
      </c>
      <c r="F1191">
        <f t="shared" si="126"/>
        <v>3.4659313373979024</v>
      </c>
      <c r="G1191" s="11">
        <v>2.6897222219999999</v>
      </c>
      <c r="H1191" s="11">
        <f>SUM(G$2:G1191)</f>
        <v>1945.4996994700091</v>
      </c>
      <c r="I1191" s="11">
        <v>10</v>
      </c>
      <c r="J1191" s="19">
        <f t="shared" si="131"/>
        <v>8905.2400000000089</v>
      </c>
      <c r="K1191" s="27">
        <v>8.4906000000000024</v>
      </c>
      <c r="L1191" s="27">
        <f t="shared" si="132"/>
        <v>0</v>
      </c>
      <c r="M1191" s="19">
        <f t="shared" si="127"/>
        <v>1.1998776835253842</v>
      </c>
      <c r="N1191" s="28">
        <v>1.9691666670000001</v>
      </c>
      <c r="O1191" s="19">
        <f>SUM(N$2:N1191)</f>
        <v>2044.8120208030107</v>
      </c>
      <c r="P1191" s="28">
        <v>3</v>
      </c>
    </row>
    <row r="1192" spans="1:16">
      <c r="A1192">
        <v>1190</v>
      </c>
      <c r="B1192">
        <f t="shared" si="128"/>
        <v>19.833333333333332</v>
      </c>
      <c r="C1192">
        <f t="shared" si="129"/>
        <v>6340.648599999995</v>
      </c>
      <c r="D1192" s="12">
        <v>13.823800000000007</v>
      </c>
      <c r="E1192" s="9">
        <f t="shared" si="130"/>
        <v>0.79180000000000028</v>
      </c>
      <c r="F1192">
        <f t="shared" si="126"/>
        <v>13.546969289296019</v>
      </c>
      <c r="G1192" s="11">
        <v>6.0708333330000004</v>
      </c>
      <c r="H1192" s="11">
        <f>SUM(G$2:G1192)</f>
        <v>1951.5705328030092</v>
      </c>
      <c r="I1192" s="11">
        <v>13</v>
      </c>
      <c r="J1192" s="19">
        <f t="shared" si="131"/>
        <v>8913.7306000000081</v>
      </c>
      <c r="K1192" s="27">
        <v>8.4906000000000024</v>
      </c>
      <c r="L1192" s="27">
        <f t="shared" si="132"/>
        <v>-0.24029999999999951</v>
      </c>
      <c r="M1192" s="19">
        <f t="shared" si="127"/>
        <v>-0.84041349647461239</v>
      </c>
      <c r="N1192" s="28">
        <v>0.98027799999999998</v>
      </c>
      <c r="O1192" s="19">
        <f>SUM(N$2:N1192)</f>
        <v>2045.7922988030107</v>
      </c>
      <c r="P1192" s="28">
        <v>0</v>
      </c>
    </row>
    <row r="1193" spans="1:16">
      <c r="A1193">
        <v>1191</v>
      </c>
      <c r="B1193">
        <f t="shared" si="128"/>
        <v>19.850000000000001</v>
      </c>
      <c r="C1193">
        <f t="shared" si="129"/>
        <v>6355.2641999999951</v>
      </c>
      <c r="D1193" s="12">
        <v>14.615600000000008</v>
      </c>
      <c r="E1193" s="9">
        <f t="shared" si="130"/>
        <v>4.9999999999990052E-3</v>
      </c>
      <c r="F1193">
        <f t="shared" si="126"/>
        <v>2.9486410337064055</v>
      </c>
      <c r="G1193" s="11">
        <v>2.2083333330000001</v>
      </c>
      <c r="H1193" s="11">
        <f>SUM(G$2:G1193)</f>
        <v>1953.7788661360091</v>
      </c>
      <c r="I1193" s="11">
        <v>9</v>
      </c>
      <c r="J1193" s="19">
        <f t="shared" si="131"/>
        <v>8921.9809000000078</v>
      </c>
      <c r="K1193" s="27">
        <v>8.2503000000000029</v>
      </c>
      <c r="L1193" s="27">
        <f t="shared" si="132"/>
        <v>8.0099999999999838E-2</v>
      </c>
      <c r="M1193" s="19">
        <f t="shared" si="127"/>
        <v>1.8130300698115003</v>
      </c>
      <c r="N1193" s="28">
        <v>1.9691666670000001</v>
      </c>
      <c r="O1193" s="19">
        <f>SUM(N$2:N1193)</f>
        <v>2047.7614654700108</v>
      </c>
      <c r="P1193" s="28">
        <v>3</v>
      </c>
    </row>
    <row r="1194" spans="1:16">
      <c r="A1194">
        <v>1192</v>
      </c>
      <c r="B1194">
        <f t="shared" si="128"/>
        <v>19.866666666666667</v>
      </c>
      <c r="C1194">
        <f t="shared" si="129"/>
        <v>6369.8847999999953</v>
      </c>
      <c r="D1194" s="12">
        <v>14.620600000000007</v>
      </c>
      <c r="E1194" s="9">
        <f t="shared" si="130"/>
        <v>-0.14919999999999867</v>
      </c>
      <c r="F1194">
        <f t="shared" si="126"/>
        <v>0.69596403789331029</v>
      </c>
      <c r="G1194" s="11">
        <v>0.98027799999999998</v>
      </c>
      <c r="H1194" s="11">
        <f>SUM(G$2:G1194)</f>
        <v>1954.7591441360091</v>
      </c>
      <c r="I1194" s="11">
        <v>0</v>
      </c>
      <c r="J1194" s="19">
        <f t="shared" si="131"/>
        <v>8930.3113000000085</v>
      </c>
      <c r="K1194" s="27">
        <v>8.3304000000000027</v>
      </c>
      <c r="L1194" s="27">
        <f t="shared" si="132"/>
        <v>-8.0099999999999838E-2</v>
      </c>
      <c r="M1194" s="19">
        <f t="shared" si="127"/>
        <v>0.50069035993964417</v>
      </c>
      <c r="N1194" s="28">
        <v>0.98027799999999998</v>
      </c>
      <c r="O1194" s="19">
        <f>SUM(N$2:N1194)</f>
        <v>2048.741743470011</v>
      </c>
      <c r="P1194" s="28">
        <v>0</v>
      </c>
    </row>
    <row r="1195" spans="1:16">
      <c r="A1195">
        <v>1193</v>
      </c>
      <c r="B1195">
        <f t="shared" si="128"/>
        <v>19.883333333333333</v>
      </c>
      <c r="C1195">
        <f t="shared" si="129"/>
        <v>6384.3561999999956</v>
      </c>
      <c r="D1195" s="12">
        <v>14.471400000000008</v>
      </c>
      <c r="E1195" s="9">
        <f t="shared" si="130"/>
        <v>0.20859999999999879</v>
      </c>
      <c r="F1195">
        <f t="shared" si="126"/>
        <v>5.8428853155178251</v>
      </c>
      <c r="G1195" s="11">
        <v>2.6897222219999999</v>
      </c>
      <c r="H1195" s="11">
        <f>SUM(G$2:G1195)</f>
        <v>1957.4488663580091</v>
      </c>
      <c r="I1195" s="11">
        <v>10</v>
      </c>
      <c r="J1195" s="19">
        <f t="shared" si="131"/>
        <v>8938.5616000000082</v>
      </c>
      <c r="K1195" s="27">
        <v>8.2503000000000029</v>
      </c>
      <c r="L1195" s="27">
        <f t="shared" si="132"/>
        <v>-0.16019999999999968</v>
      </c>
      <c r="M1195" s="19">
        <f t="shared" si="127"/>
        <v>-0.16951702018849646</v>
      </c>
      <c r="N1195" s="28">
        <v>0.98027799999999998</v>
      </c>
      <c r="O1195" s="19">
        <f>SUM(N$2:N1195)</f>
        <v>2049.722021470011</v>
      </c>
      <c r="P1195" s="28">
        <v>0</v>
      </c>
    </row>
    <row r="1196" spans="1:16">
      <c r="A1196">
        <v>1194</v>
      </c>
      <c r="B1196">
        <f t="shared" si="128"/>
        <v>19.899999999999999</v>
      </c>
      <c r="C1196">
        <f t="shared" si="129"/>
        <v>6399.0361999999959</v>
      </c>
      <c r="D1196" s="12">
        <v>14.680000000000007</v>
      </c>
      <c r="E1196" s="9">
        <f t="shared" si="130"/>
        <v>0.1678000000000015</v>
      </c>
      <c r="F1196">
        <f t="shared" si="126"/>
        <v>5.3620416362969827</v>
      </c>
      <c r="G1196" s="11">
        <v>2.6897222219999999</v>
      </c>
      <c r="H1196" s="11">
        <f>SUM(G$2:G1196)</f>
        <v>1960.1385885800091</v>
      </c>
      <c r="I1196" s="11">
        <v>10</v>
      </c>
      <c r="J1196" s="19">
        <f t="shared" si="131"/>
        <v>8946.6517000000076</v>
      </c>
      <c r="K1196" s="27">
        <v>8.0901000000000032</v>
      </c>
      <c r="L1196" s="27">
        <f t="shared" si="132"/>
        <v>8.0099999999999838E-2</v>
      </c>
      <c r="M1196" s="19">
        <f t="shared" si="127"/>
        <v>1.7690177578304205</v>
      </c>
      <c r="N1196" s="28">
        <v>1.9691666670000001</v>
      </c>
      <c r="O1196" s="19">
        <f>SUM(N$2:N1196)</f>
        <v>2051.6911881370111</v>
      </c>
      <c r="P1196" s="28">
        <v>3</v>
      </c>
    </row>
    <row r="1197" spans="1:16">
      <c r="A1197">
        <v>1195</v>
      </c>
      <c r="B1197">
        <f t="shared" si="128"/>
        <v>19.916666666666668</v>
      </c>
      <c r="C1197">
        <f t="shared" si="129"/>
        <v>6413.8839999999964</v>
      </c>
      <c r="D1197" s="12">
        <v>14.847800000000008</v>
      </c>
      <c r="E1197" s="9">
        <f t="shared" si="130"/>
        <v>-0.37819999999999965</v>
      </c>
      <c r="F1197">
        <f t="shared" si="126"/>
        <v>-2.6556912113429751</v>
      </c>
      <c r="G1197" s="11">
        <v>0.98027799999999998</v>
      </c>
      <c r="H1197" s="11">
        <f>SUM(G$2:G1197)</f>
        <v>1961.1188665800091</v>
      </c>
      <c r="I1197" s="11">
        <v>0</v>
      </c>
      <c r="J1197" s="19">
        <f t="shared" si="131"/>
        <v>8954.8219000000081</v>
      </c>
      <c r="K1197" s="27">
        <v>8.170200000000003</v>
      </c>
      <c r="L1197" s="27">
        <f t="shared" si="132"/>
        <v>0.24029999999999951</v>
      </c>
      <c r="M1197" s="19">
        <f t="shared" si="127"/>
        <v>3.0998288914453744</v>
      </c>
      <c r="N1197" s="28">
        <v>2.7366666670000002</v>
      </c>
      <c r="O1197" s="19">
        <f>SUM(N$2:N1197)</f>
        <v>2054.4278548040111</v>
      </c>
      <c r="P1197" s="28">
        <v>4</v>
      </c>
    </row>
    <row r="1198" spans="1:16">
      <c r="A1198">
        <v>1196</v>
      </c>
      <c r="B1198">
        <f t="shared" si="128"/>
        <v>19.933333333333334</v>
      </c>
      <c r="C1198">
        <f t="shared" si="129"/>
        <v>6428.3535999999967</v>
      </c>
      <c r="D1198" s="12">
        <v>14.469600000000009</v>
      </c>
      <c r="E1198" s="9">
        <f t="shared" si="130"/>
        <v>0.54600000000000115</v>
      </c>
      <c r="F1198">
        <f t="shared" si="126"/>
        <v>10.723915288060796</v>
      </c>
      <c r="G1198" s="11">
        <v>4.6050000000000004</v>
      </c>
      <c r="H1198" s="11">
        <f>SUM(G$2:G1198)</f>
        <v>1965.7238665800091</v>
      </c>
      <c r="I1198" s="11">
        <v>12</v>
      </c>
      <c r="J1198" s="19">
        <f t="shared" si="131"/>
        <v>8963.2324000000081</v>
      </c>
      <c r="K1198" s="27">
        <v>8.4105000000000025</v>
      </c>
      <c r="L1198" s="27">
        <f t="shared" si="132"/>
        <v>8.0099999999999838E-2</v>
      </c>
      <c r="M1198" s="19">
        <f t="shared" si="127"/>
        <v>1.8575349888406525</v>
      </c>
      <c r="N1198" s="28">
        <v>1.9691666670000001</v>
      </c>
      <c r="O1198" s="19">
        <f>SUM(N$2:N1198)</f>
        <v>2056.3970214710112</v>
      </c>
      <c r="P1198" s="28">
        <v>3</v>
      </c>
    </row>
    <row r="1199" spans="1:16">
      <c r="A1199">
        <v>1197</v>
      </c>
      <c r="B1199">
        <f t="shared" si="128"/>
        <v>19.95</v>
      </c>
      <c r="C1199">
        <f t="shared" si="129"/>
        <v>6443.3691999999965</v>
      </c>
      <c r="D1199" s="12">
        <v>15.01560000000001</v>
      </c>
      <c r="E1199" s="9">
        <f t="shared" si="130"/>
        <v>9.6599999999996911E-2</v>
      </c>
      <c r="F1199">
        <f t="shared" si="126"/>
        <v>4.4721745040418472</v>
      </c>
      <c r="G1199" s="11">
        <v>2.6897222219999999</v>
      </c>
      <c r="H1199" s="11">
        <f>SUM(G$2:G1199)</f>
        <v>1968.4135888020091</v>
      </c>
      <c r="I1199" s="11">
        <v>10</v>
      </c>
      <c r="J1199" s="19">
        <f t="shared" si="131"/>
        <v>8971.7230000000072</v>
      </c>
      <c r="K1199" s="27">
        <v>8.4906000000000024</v>
      </c>
      <c r="L1199" s="27">
        <f t="shared" si="132"/>
        <v>0.16019999999999968</v>
      </c>
      <c r="M1199" s="19">
        <f t="shared" si="127"/>
        <v>2.5600718035253816</v>
      </c>
      <c r="N1199" s="28">
        <v>1.9691666670000001</v>
      </c>
      <c r="O1199" s="19">
        <f>SUM(N$2:N1199)</f>
        <v>2058.3661881380112</v>
      </c>
      <c r="P1199" s="28">
        <v>3</v>
      </c>
    </row>
    <row r="1200" spans="1:16">
      <c r="A1200">
        <v>1198</v>
      </c>
      <c r="B1200">
        <f t="shared" si="128"/>
        <v>19.966666666666665</v>
      </c>
      <c r="C1200">
        <f t="shared" si="129"/>
        <v>6458.481399999996</v>
      </c>
      <c r="D1200" s="12">
        <v>15.112200000000007</v>
      </c>
      <c r="E1200" s="9">
        <f t="shared" si="130"/>
        <v>0.38319999999999865</v>
      </c>
      <c r="F1200">
        <f t="shared" si="126"/>
        <v>8.8487266481511817</v>
      </c>
      <c r="G1200" s="11">
        <v>3.4508333329999998</v>
      </c>
      <c r="H1200" s="11">
        <f>SUM(G$2:G1200)</f>
        <v>1971.8644221350091</v>
      </c>
      <c r="I1200" s="11">
        <v>11</v>
      </c>
      <c r="J1200" s="19">
        <f t="shared" si="131"/>
        <v>8980.3738000000067</v>
      </c>
      <c r="K1200" s="27">
        <v>8.650800000000002</v>
      </c>
      <c r="L1200" s="27">
        <f t="shared" si="132"/>
        <v>0.24029999999999951</v>
      </c>
      <c r="M1200" s="19">
        <f t="shared" si="127"/>
        <v>3.3110921382894039</v>
      </c>
      <c r="N1200" s="28">
        <v>2.7366666670000002</v>
      </c>
      <c r="O1200" s="19">
        <f>SUM(N$2:N1200)</f>
        <v>2061.1028548050112</v>
      </c>
      <c r="P1200" s="28">
        <v>4</v>
      </c>
    </row>
    <row r="1201" spans="1:16">
      <c r="A1201">
        <v>1199</v>
      </c>
      <c r="B1201">
        <f t="shared" si="128"/>
        <v>19.983333333333334</v>
      </c>
      <c r="C1201">
        <f t="shared" si="129"/>
        <v>6473.9767999999958</v>
      </c>
      <c r="D1201" s="12">
        <v>15.495400000000005</v>
      </c>
      <c r="E1201" s="9">
        <f t="shared" si="130"/>
        <v>0.43399999999999928</v>
      </c>
      <c r="F1201">
        <f t="shared" si="126"/>
        <v>9.9288394864998004</v>
      </c>
      <c r="G1201" s="11">
        <v>4.6050000000000004</v>
      </c>
      <c r="H1201" s="11">
        <f>SUM(G$2:G1201)</f>
        <v>1976.4694221350092</v>
      </c>
      <c r="I1201" s="11">
        <v>12</v>
      </c>
      <c r="J1201" s="19">
        <f t="shared" si="131"/>
        <v>8989.2649000000074</v>
      </c>
      <c r="K1201" s="27">
        <v>8.8911000000000016</v>
      </c>
      <c r="L1201" s="27">
        <f t="shared" si="132"/>
        <v>-0.24029999999999951</v>
      </c>
      <c r="M1201" s="19">
        <f t="shared" si="127"/>
        <v>-0.85462089091538451</v>
      </c>
      <c r="N1201" s="28">
        <v>0.98027799999999998</v>
      </c>
      <c r="O1201" s="19">
        <f>SUM(N$2:N1201)</f>
        <v>2062.0831328050112</v>
      </c>
      <c r="P1201" s="28">
        <v>0</v>
      </c>
    </row>
    <row r="1202" spans="1:16">
      <c r="A1202">
        <v>1200</v>
      </c>
      <c r="B1202">
        <f t="shared" si="128"/>
        <v>20</v>
      </c>
      <c r="C1202">
        <f t="shared" si="129"/>
        <v>6489.9061999999958</v>
      </c>
      <c r="D1202" s="12">
        <v>15.929400000000005</v>
      </c>
      <c r="E1202" s="9">
        <f t="shared" si="130"/>
        <v>6.4399999999999125E-2</v>
      </c>
      <c r="F1202">
        <f t="shared" si="126"/>
        <v>4.4011395500339097</v>
      </c>
      <c r="G1202" s="11">
        <v>2.6897222219999999</v>
      </c>
      <c r="H1202" s="11">
        <f>SUM(G$2:G1202)</f>
        <v>1979.1591443570092</v>
      </c>
      <c r="I1202" s="11">
        <v>10</v>
      </c>
      <c r="J1202" s="19">
        <f t="shared" si="131"/>
        <v>8997.9157000000068</v>
      </c>
      <c r="K1202" s="27">
        <v>8.650800000000002</v>
      </c>
      <c r="L1202" s="27">
        <f t="shared" si="132"/>
        <v>0.24029999999999951</v>
      </c>
      <c r="M1202" s="19">
        <f t="shared" si="127"/>
        <v>3.3110921382894039</v>
      </c>
      <c r="N1202" s="28">
        <v>2.7366666670000002</v>
      </c>
      <c r="O1202" s="19">
        <f>SUM(N$2:N1202)</f>
        <v>2064.8197994720113</v>
      </c>
      <c r="P1202" s="28">
        <v>4</v>
      </c>
    </row>
    <row r="1203" spans="1:16">
      <c r="A1203">
        <v>1201</v>
      </c>
      <c r="B1203">
        <f t="shared" si="128"/>
        <v>20.016666666666666</v>
      </c>
      <c r="C1203">
        <f t="shared" si="129"/>
        <v>6505.899999999996</v>
      </c>
      <c r="D1203" s="12">
        <v>15.993800000000004</v>
      </c>
      <c r="E1203" s="9">
        <f t="shared" si="130"/>
        <v>0.22719999999999985</v>
      </c>
      <c r="F1203">
        <f t="shared" si="126"/>
        <v>7.0350689291586148</v>
      </c>
      <c r="G1203" s="11">
        <v>3.4508333329999998</v>
      </c>
      <c r="H1203" s="11">
        <f>SUM(G$2:G1203)</f>
        <v>1982.6099776900091</v>
      </c>
      <c r="I1203" s="11">
        <v>11</v>
      </c>
      <c r="J1203" s="19">
        <f t="shared" si="131"/>
        <v>9006.8068000000076</v>
      </c>
      <c r="K1203" s="27">
        <v>8.8911000000000016</v>
      </c>
      <c r="L1203" s="27">
        <f t="shared" si="132"/>
        <v>0.24029999999999951</v>
      </c>
      <c r="M1203" s="19">
        <f t="shared" si="127"/>
        <v>3.4184417690846081</v>
      </c>
      <c r="N1203" s="28">
        <v>2.7366666670000002</v>
      </c>
      <c r="O1203" s="19">
        <f>SUM(N$2:N1203)</f>
        <v>2067.5564661390113</v>
      </c>
      <c r="P1203" s="28">
        <v>4</v>
      </c>
    </row>
    <row r="1204" spans="1:16">
      <c r="A1204">
        <v>1202</v>
      </c>
      <c r="B1204">
        <f t="shared" si="128"/>
        <v>20.033333333333335</v>
      </c>
      <c r="C1204">
        <f t="shared" si="129"/>
        <v>6522.1209999999955</v>
      </c>
      <c r="D1204" s="12">
        <v>16.221000000000004</v>
      </c>
      <c r="E1204" s="9">
        <f t="shared" si="130"/>
        <v>-0.30519999999999925</v>
      </c>
      <c r="F1204">
        <f t="shared" si="126"/>
        <v>-1.4565233114166689</v>
      </c>
      <c r="G1204" s="11">
        <v>0.98027799999999998</v>
      </c>
      <c r="H1204" s="11">
        <f>SUM(G$2:G1204)</f>
        <v>1983.5902556900091</v>
      </c>
      <c r="I1204" s="11">
        <v>0</v>
      </c>
      <c r="J1204" s="19">
        <f t="shared" si="131"/>
        <v>9015.9382000000078</v>
      </c>
      <c r="K1204" s="27">
        <v>9.1314000000000011</v>
      </c>
      <c r="L1204" s="27">
        <f t="shared" si="132"/>
        <v>-0.24029999999999951</v>
      </c>
      <c r="M1204" s="19">
        <f t="shared" si="127"/>
        <v>-0.86157712948075615</v>
      </c>
      <c r="N1204" s="28">
        <v>0.98027799999999998</v>
      </c>
      <c r="O1204" s="19">
        <f>SUM(N$2:N1204)</f>
        <v>2068.5367441390113</v>
      </c>
      <c r="P1204" s="28">
        <v>0</v>
      </c>
    </row>
    <row r="1205" spans="1:16">
      <c r="A1205">
        <v>1203</v>
      </c>
      <c r="B1205">
        <f t="shared" si="128"/>
        <v>20.05</v>
      </c>
      <c r="C1205">
        <f t="shared" si="129"/>
        <v>6538.0367999999953</v>
      </c>
      <c r="D1205" s="12">
        <v>15.915800000000004</v>
      </c>
      <c r="E1205" s="9">
        <f t="shared" si="130"/>
        <v>-0.54599999999999937</v>
      </c>
      <c r="F1205">
        <f t="shared" si="126"/>
        <v>-5.3202111345755689</v>
      </c>
      <c r="G1205" s="11">
        <v>0.98027799999999998</v>
      </c>
      <c r="H1205" s="11">
        <f>SUM(G$2:G1205)</f>
        <v>1984.5705336900091</v>
      </c>
      <c r="I1205" s="11">
        <v>0</v>
      </c>
      <c r="J1205" s="19">
        <f t="shared" si="131"/>
        <v>9024.8293000000085</v>
      </c>
      <c r="K1205" s="27">
        <v>8.8911000000000016</v>
      </c>
      <c r="L1205" s="27">
        <f t="shared" si="132"/>
        <v>0.24029999999999951</v>
      </c>
      <c r="M1205" s="19">
        <f t="shared" si="127"/>
        <v>3.4184417690846081</v>
      </c>
      <c r="N1205" s="28">
        <v>2.7366666670000002</v>
      </c>
      <c r="O1205" s="19">
        <f>SUM(N$2:N1205)</f>
        <v>2071.2734108060113</v>
      </c>
      <c r="P1205" s="28">
        <v>4</v>
      </c>
    </row>
    <row r="1206" spans="1:16">
      <c r="A1206">
        <v>1204</v>
      </c>
      <c r="B1206">
        <f t="shared" si="128"/>
        <v>20.066666666666666</v>
      </c>
      <c r="C1206">
        <f t="shared" si="129"/>
        <v>6553.4065999999957</v>
      </c>
      <c r="D1206" s="12">
        <v>15.369800000000005</v>
      </c>
      <c r="E1206" s="9">
        <f t="shared" si="130"/>
        <v>0.31199999999999939</v>
      </c>
      <c r="F1206">
        <f t="shared" si="126"/>
        <v>7.9507861924829299</v>
      </c>
      <c r="G1206" s="11">
        <v>3.4508333329999998</v>
      </c>
      <c r="H1206" s="11">
        <f>SUM(G$2:G1206)</f>
        <v>1988.0213670230091</v>
      </c>
      <c r="I1206" s="11">
        <v>11</v>
      </c>
      <c r="J1206" s="19">
        <f t="shared" si="131"/>
        <v>9033.9607000000087</v>
      </c>
      <c r="K1206" s="27">
        <v>9.1314000000000011</v>
      </c>
      <c r="L1206" s="27">
        <f t="shared" si="132"/>
        <v>0.24029999999999951</v>
      </c>
      <c r="M1206" s="19">
        <f t="shared" si="127"/>
        <v>3.5269737105192354</v>
      </c>
      <c r="N1206" s="28">
        <v>2.7366666670000002</v>
      </c>
      <c r="O1206" s="19">
        <f>SUM(N$2:N1206)</f>
        <v>2074.0100774730113</v>
      </c>
      <c r="P1206" s="28">
        <v>4</v>
      </c>
    </row>
    <row r="1207" spans="1:16">
      <c r="A1207">
        <v>1205</v>
      </c>
      <c r="B1207">
        <f t="shared" si="128"/>
        <v>20.083333333333332</v>
      </c>
      <c r="C1207">
        <f t="shared" si="129"/>
        <v>6569.088399999996</v>
      </c>
      <c r="D1207" s="12">
        <v>15.681800000000004</v>
      </c>
      <c r="E1207" s="9">
        <f t="shared" si="130"/>
        <v>0.86300000000000132</v>
      </c>
      <c r="F1207">
        <f t="shared" si="126"/>
        <v>16.810079423721472</v>
      </c>
      <c r="G1207" s="11">
        <v>6.0708333330000004</v>
      </c>
      <c r="H1207" s="11">
        <f>SUM(G$2:G1207)</f>
        <v>1994.0922003560092</v>
      </c>
      <c r="I1207" s="11">
        <v>13</v>
      </c>
      <c r="J1207" s="19">
        <f t="shared" si="131"/>
        <v>9043.3324000000084</v>
      </c>
      <c r="K1207" s="27">
        <v>9.3717000000000006</v>
      </c>
      <c r="L1207" s="27">
        <f t="shared" si="132"/>
        <v>8.0099999999999838E-2</v>
      </c>
      <c r="M1207" s="19">
        <f t="shared" si="127"/>
        <v>2.1353693518862622</v>
      </c>
      <c r="N1207" s="28">
        <v>1.9691666670000001</v>
      </c>
      <c r="O1207" s="19">
        <f>SUM(N$2:N1207)</f>
        <v>2075.9792441400114</v>
      </c>
      <c r="P1207" s="28">
        <v>3</v>
      </c>
    </row>
    <row r="1208" spans="1:16">
      <c r="A1208">
        <v>1206</v>
      </c>
      <c r="B1208">
        <f t="shared" si="128"/>
        <v>20.100000000000001</v>
      </c>
      <c r="C1208">
        <f t="shared" si="129"/>
        <v>6585.6331999999957</v>
      </c>
      <c r="D1208" s="12">
        <v>16.544800000000006</v>
      </c>
      <c r="E1208" s="9">
        <f t="shared" si="130"/>
        <v>-1.0852000000000004</v>
      </c>
      <c r="F1208">
        <f t="shared" si="126"/>
        <v>-14.324826923294365</v>
      </c>
      <c r="G1208" s="11">
        <v>0.98027799999999998</v>
      </c>
      <c r="H1208" s="11">
        <f>SUM(G$2:G1208)</f>
        <v>1995.0724783560092</v>
      </c>
      <c r="I1208" s="11">
        <v>0</v>
      </c>
      <c r="J1208" s="19">
        <f t="shared" si="131"/>
        <v>9052.7842000000092</v>
      </c>
      <c r="K1208" s="27">
        <v>9.4518000000000004</v>
      </c>
      <c r="L1208" s="27">
        <f t="shared" si="132"/>
        <v>0.16019999999999968</v>
      </c>
      <c r="M1208" s="19">
        <f t="shared" si="127"/>
        <v>2.9164808628219938</v>
      </c>
      <c r="N1208" s="28">
        <v>1.9691666670000001</v>
      </c>
      <c r="O1208" s="19">
        <f>SUM(N$2:N1208)</f>
        <v>2077.9484108070114</v>
      </c>
      <c r="P1208" s="28">
        <v>3</v>
      </c>
    </row>
    <row r="1209" spans="1:16">
      <c r="A1209">
        <v>1207</v>
      </c>
      <c r="B1209">
        <f t="shared" si="128"/>
        <v>20.116666666666667</v>
      </c>
      <c r="C1209">
        <f t="shared" si="129"/>
        <v>6601.0927999999958</v>
      </c>
      <c r="D1209" s="12">
        <v>15.459600000000005</v>
      </c>
      <c r="E1209" s="9">
        <f t="shared" si="130"/>
        <v>0.70199999999999818</v>
      </c>
      <c r="F1209">
        <f t="shared" si="126"/>
        <v>14.042617811775761</v>
      </c>
      <c r="G1209" s="11">
        <v>6.0708333330000004</v>
      </c>
      <c r="H1209" s="11">
        <f>SUM(G$2:G1209)</f>
        <v>2001.1433116890094</v>
      </c>
      <c r="I1209" s="11">
        <v>13</v>
      </c>
      <c r="J1209" s="19">
        <f t="shared" si="131"/>
        <v>9062.3962000000083</v>
      </c>
      <c r="K1209" s="27">
        <v>9.6120000000000001</v>
      </c>
      <c r="L1209" s="27">
        <f t="shared" si="132"/>
        <v>-8.0099999999999838E-2</v>
      </c>
      <c r="M1209" s="19">
        <f t="shared" si="127"/>
        <v>0.66801064247865793</v>
      </c>
      <c r="N1209" s="28">
        <v>0.98027799999999998</v>
      </c>
      <c r="O1209" s="19">
        <f>SUM(N$2:N1209)</f>
        <v>2078.9286888070114</v>
      </c>
      <c r="P1209" s="28">
        <v>0</v>
      </c>
    </row>
    <row r="1210" spans="1:16">
      <c r="A1210">
        <v>1208</v>
      </c>
      <c r="B1210">
        <f t="shared" si="128"/>
        <v>20.133333333333333</v>
      </c>
      <c r="C1210">
        <f t="shared" si="129"/>
        <v>6617.2543999999962</v>
      </c>
      <c r="D1210" s="12">
        <v>16.161600000000004</v>
      </c>
      <c r="E1210" s="9">
        <f t="shared" si="130"/>
        <v>0.36280000000000001</v>
      </c>
      <c r="F1210">
        <f t="shared" si="126"/>
        <v>9.3331056747295644</v>
      </c>
      <c r="G1210" s="11">
        <v>4.6050000000000004</v>
      </c>
      <c r="H1210" s="11">
        <f>SUM(G$2:G1210)</f>
        <v>2005.7483116890094</v>
      </c>
      <c r="I1210" s="11">
        <v>12</v>
      </c>
      <c r="J1210" s="19">
        <f t="shared" si="131"/>
        <v>9071.9281000000083</v>
      </c>
      <c r="K1210" s="27">
        <v>9.5319000000000003</v>
      </c>
      <c r="L1210" s="27">
        <f t="shared" si="132"/>
        <v>-0.16019999999999968</v>
      </c>
      <c r="M1210" s="19">
        <f t="shared" si="127"/>
        <v>-0.10696299931748644</v>
      </c>
      <c r="N1210" s="28">
        <v>0.98027799999999998</v>
      </c>
      <c r="O1210" s="19">
        <f>SUM(N$2:N1210)</f>
        <v>2079.9089668070114</v>
      </c>
      <c r="P1210" s="28">
        <v>0</v>
      </c>
    </row>
    <row r="1211" spans="1:16">
      <c r="A1211">
        <v>1209</v>
      </c>
      <c r="B1211">
        <f t="shared" si="128"/>
        <v>20.149999999999999</v>
      </c>
      <c r="C1211">
        <f t="shared" si="129"/>
        <v>6633.7787999999964</v>
      </c>
      <c r="D1211" s="12">
        <v>16.524400000000004</v>
      </c>
      <c r="E1211" s="9">
        <f t="shared" si="130"/>
        <v>0.34420000000000073</v>
      </c>
      <c r="F1211">
        <f t="shared" si="126"/>
        <v>9.3086440372456174</v>
      </c>
      <c r="G1211" s="11">
        <v>4.6050000000000004</v>
      </c>
      <c r="H1211" s="11">
        <f>SUM(G$2:G1211)</f>
        <v>2010.3533116890094</v>
      </c>
      <c r="I1211" s="11">
        <v>12</v>
      </c>
      <c r="J1211" s="19">
        <f t="shared" si="131"/>
        <v>9081.299800000008</v>
      </c>
      <c r="K1211" s="27">
        <v>9.3717000000000006</v>
      </c>
      <c r="L1211" s="27">
        <f t="shared" si="132"/>
        <v>-8.0099999999999838E-2</v>
      </c>
      <c r="M1211" s="19">
        <f t="shared" si="127"/>
        <v>0.63402301188626498</v>
      </c>
      <c r="N1211" s="28">
        <v>0.98027799999999998</v>
      </c>
      <c r="O1211" s="19">
        <f>SUM(N$2:N1211)</f>
        <v>2080.8892448070114</v>
      </c>
      <c r="P1211" s="28">
        <v>0</v>
      </c>
    </row>
    <row r="1212" spans="1:16">
      <c r="A1212">
        <v>1210</v>
      </c>
      <c r="B1212">
        <f t="shared" si="128"/>
        <v>20.166666666666668</v>
      </c>
      <c r="C1212">
        <f t="shared" si="129"/>
        <v>6650.6473999999962</v>
      </c>
      <c r="D1212" s="12">
        <v>16.868600000000004</v>
      </c>
      <c r="E1212" s="9">
        <f t="shared" si="130"/>
        <v>-0.2018000000000022</v>
      </c>
      <c r="F1212">
        <f t="shared" si="126"/>
        <v>0.36472106063131754</v>
      </c>
      <c r="G1212" s="11">
        <v>0.98027799999999998</v>
      </c>
      <c r="H1212" s="11">
        <f>SUM(G$2:G1212)</f>
        <v>2011.3335896890094</v>
      </c>
      <c r="I1212" s="11">
        <v>0</v>
      </c>
      <c r="J1212" s="19">
        <f t="shared" si="131"/>
        <v>9090.5914000000084</v>
      </c>
      <c r="K1212" s="27">
        <v>9.2916000000000007</v>
      </c>
      <c r="L1212" s="27">
        <f t="shared" si="132"/>
        <v>0.24029999999999951</v>
      </c>
      <c r="M1212" s="19">
        <f t="shared" si="127"/>
        <v>3.5999988708644555</v>
      </c>
      <c r="N1212" s="28">
        <v>2.7366666670000002</v>
      </c>
      <c r="O1212" s="19">
        <f>SUM(N$2:N1212)</f>
        <v>2083.6259114740114</v>
      </c>
      <c r="P1212" s="28">
        <v>4</v>
      </c>
    </row>
    <row r="1213" spans="1:16">
      <c r="A1213">
        <v>1211</v>
      </c>
      <c r="B1213">
        <f t="shared" si="128"/>
        <v>20.183333333333334</v>
      </c>
      <c r="C1213">
        <f t="shared" si="129"/>
        <v>6667.3141999999962</v>
      </c>
      <c r="D1213" s="12">
        <v>16.666800000000002</v>
      </c>
      <c r="E1213" s="9">
        <f t="shared" si="130"/>
        <v>-0.24080000000000368</v>
      </c>
      <c r="F1213">
        <f t="shared" si="126"/>
        <v>-0.3317667258342481</v>
      </c>
      <c r="G1213" s="11">
        <v>0.98027799999999998</v>
      </c>
      <c r="H1213" s="11">
        <f>SUM(G$2:G1213)</f>
        <v>2012.3138676890094</v>
      </c>
      <c r="I1213" s="11">
        <v>0</v>
      </c>
      <c r="J1213" s="19">
        <f t="shared" si="131"/>
        <v>9100.1233000000084</v>
      </c>
      <c r="K1213" s="27">
        <v>9.5319000000000003</v>
      </c>
      <c r="L1213" s="27">
        <f t="shared" si="132"/>
        <v>0.16019999999999968</v>
      </c>
      <c r="M1213" s="19">
        <f t="shared" si="127"/>
        <v>2.9470577606825077</v>
      </c>
      <c r="N1213" s="28">
        <v>1.9691666670000001</v>
      </c>
      <c r="O1213" s="19">
        <f>SUM(N$2:N1213)</f>
        <v>2085.5950781410115</v>
      </c>
      <c r="P1213" s="28">
        <v>3</v>
      </c>
    </row>
    <row r="1214" spans="1:16">
      <c r="A1214">
        <v>1212</v>
      </c>
      <c r="B1214">
        <f t="shared" si="128"/>
        <v>20.2</v>
      </c>
      <c r="C1214">
        <f t="shared" si="129"/>
        <v>6683.7401999999965</v>
      </c>
      <c r="D1214" s="12">
        <v>16.425999999999998</v>
      </c>
      <c r="E1214" s="9">
        <f t="shared" si="130"/>
        <v>0.43580000000000396</v>
      </c>
      <c r="F1214">
        <f t="shared" si="126"/>
        <v>10.737907988492191</v>
      </c>
      <c r="G1214" s="11">
        <v>4.6050000000000004</v>
      </c>
      <c r="H1214" s="11">
        <f>SUM(G$2:G1214)</f>
        <v>2016.9188676890094</v>
      </c>
      <c r="I1214" s="11">
        <v>12</v>
      </c>
      <c r="J1214" s="19">
        <f t="shared" si="131"/>
        <v>9109.8154000000086</v>
      </c>
      <c r="K1214" s="27">
        <v>9.6920999999999999</v>
      </c>
      <c r="L1214" s="27">
        <f t="shared" si="132"/>
        <v>0.24029999999999951</v>
      </c>
      <c r="M1214" s="19">
        <f t="shared" si="127"/>
        <v>3.7849685452212793</v>
      </c>
      <c r="N1214" s="28">
        <v>2.7366666670000002</v>
      </c>
      <c r="O1214" s="19">
        <f>SUM(N$2:N1214)</f>
        <v>2088.3317448080115</v>
      </c>
      <c r="P1214" s="28">
        <v>4</v>
      </c>
    </row>
    <row r="1215" spans="1:16">
      <c r="A1215">
        <v>1213</v>
      </c>
      <c r="B1215">
        <f t="shared" si="128"/>
        <v>20.216666666666665</v>
      </c>
      <c r="C1215">
        <f t="shared" si="129"/>
        <v>6700.6019999999962</v>
      </c>
      <c r="D1215" s="12">
        <v>16.861800000000002</v>
      </c>
      <c r="E1215" s="9">
        <f t="shared" si="130"/>
        <v>-0.48839999999999861</v>
      </c>
      <c r="F1215">
        <f t="shared" si="126"/>
        <v>-4.469461182893669</v>
      </c>
      <c r="G1215" s="11">
        <v>0.98027799999999998</v>
      </c>
      <c r="H1215" s="11">
        <f>SUM(G$2:G1215)</f>
        <v>2017.8991456890094</v>
      </c>
      <c r="I1215" s="11">
        <v>0</v>
      </c>
      <c r="J1215" s="19">
        <f t="shared" si="131"/>
        <v>9119.7478000000083</v>
      </c>
      <c r="K1215" s="27">
        <v>9.9323999999999995</v>
      </c>
      <c r="L1215" s="27">
        <f t="shared" si="132"/>
        <v>0.24030000000000129</v>
      </c>
      <c r="M1215" s="19">
        <f t="shared" si="127"/>
        <v>3.8976417892365829</v>
      </c>
      <c r="N1215" s="28">
        <v>2.7366666670000002</v>
      </c>
      <c r="O1215" s="19">
        <f>SUM(N$2:N1215)</f>
        <v>2091.0684114750115</v>
      </c>
      <c r="P1215" s="28">
        <v>4</v>
      </c>
    </row>
    <row r="1216" spans="1:16">
      <c r="A1216">
        <v>1214</v>
      </c>
      <c r="B1216">
        <f t="shared" si="128"/>
        <v>20.233333333333334</v>
      </c>
      <c r="C1216">
        <f t="shared" si="129"/>
        <v>6716.9753999999966</v>
      </c>
      <c r="D1216" s="12">
        <v>16.373400000000004</v>
      </c>
      <c r="E1216" s="9">
        <f t="shared" si="130"/>
        <v>-0.53240000000000443</v>
      </c>
      <c r="F1216">
        <f t="shared" si="126"/>
        <v>-5.1597774653884407</v>
      </c>
      <c r="G1216" s="11">
        <v>0.98027799999999998</v>
      </c>
      <c r="H1216" s="11">
        <f>SUM(G$2:G1216)</f>
        <v>2018.8794236890094</v>
      </c>
      <c r="I1216" s="11">
        <v>0</v>
      </c>
      <c r="J1216" s="19">
        <f t="shared" si="131"/>
        <v>9129.9205000000075</v>
      </c>
      <c r="K1216" s="27">
        <v>10.172700000000001</v>
      </c>
      <c r="L1216" s="27">
        <f t="shared" si="132"/>
        <v>-0.16020000000000145</v>
      </c>
      <c r="M1216" s="19">
        <f t="shared" si="127"/>
        <v>-6.2548845839184949E-2</v>
      </c>
      <c r="N1216" s="28">
        <v>0.98027799999999998</v>
      </c>
      <c r="O1216" s="19">
        <f>SUM(N$2:N1216)</f>
        <v>2092.0486894750115</v>
      </c>
      <c r="P1216" s="28">
        <v>0</v>
      </c>
    </row>
    <row r="1217" spans="1:16">
      <c r="A1217">
        <v>1215</v>
      </c>
      <c r="B1217">
        <f t="shared" si="128"/>
        <v>20.25</v>
      </c>
      <c r="C1217">
        <f t="shared" si="129"/>
        <v>6732.816399999997</v>
      </c>
      <c r="D1217" s="12">
        <v>15.840999999999999</v>
      </c>
      <c r="E1217" s="9">
        <f t="shared" si="130"/>
        <v>-3.0349000000000004</v>
      </c>
      <c r="F1217">
        <f t="shared" si="126"/>
        <v>-44.736009149183964</v>
      </c>
      <c r="G1217" s="11">
        <v>0.98027799999999998</v>
      </c>
      <c r="H1217" s="11">
        <f>SUM(G$2:G1217)</f>
        <v>2019.8597016890094</v>
      </c>
      <c r="I1217" s="11">
        <v>0</v>
      </c>
      <c r="J1217" s="19">
        <f t="shared" si="131"/>
        <v>9139.9330000000082</v>
      </c>
      <c r="K1217" s="27">
        <v>10.012499999999999</v>
      </c>
      <c r="L1217" s="27">
        <f t="shared" si="132"/>
        <v>0.16020000000000145</v>
      </c>
      <c r="M1217" s="19">
        <f t="shared" si="127"/>
        <v>3.1334863558736514</v>
      </c>
      <c r="N1217" s="28">
        <v>2.7366666670000002</v>
      </c>
      <c r="O1217" s="19">
        <f>SUM(N$2:N1217)</f>
        <v>2094.7853561420116</v>
      </c>
      <c r="P1217" s="28">
        <v>4</v>
      </c>
    </row>
    <row r="1218" spans="1:16">
      <c r="A1218">
        <v>1216</v>
      </c>
      <c r="B1218">
        <f t="shared" si="128"/>
        <v>20.266666666666666</v>
      </c>
      <c r="C1218">
        <f t="shared" si="129"/>
        <v>6745.6224999999968</v>
      </c>
      <c r="D1218" s="12">
        <v>12.806099999999999</v>
      </c>
      <c r="E1218" s="9">
        <f t="shared" si="130"/>
        <v>-2.5228999999999981</v>
      </c>
      <c r="F1218">
        <f t="shared" ref="F1218:F1281" si="133">(R$2*D1218+R$3*D1218^2+R$4*D1218^3+R$5*D1218*E1218)/R$5</f>
        <v>-30.031964886232679</v>
      </c>
      <c r="G1218" s="11">
        <v>0.98027799999999998</v>
      </c>
      <c r="H1218" s="11">
        <f>SUM(G$2:G1218)</f>
        <v>2020.8399796890094</v>
      </c>
      <c r="I1218" s="11">
        <v>0</v>
      </c>
      <c r="J1218" s="19">
        <f t="shared" si="131"/>
        <v>9150.1057000000073</v>
      </c>
      <c r="K1218" s="27">
        <v>10.172700000000001</v>
      </c>
      <c r="L1218" s="27">
        <f t="shared" si="132"/>
        <v>8.0099999999999838E-2</v>
      </c>
      <c r="M1218" s="19">
        <f t="shared" ref="M1218:M1281" si="134">(R$2*K1218+R$3*K1218^2+R$4*K1218^3+R$5*K1218*L1218)/R$5</f>
        <v>2.3819509641608283</v>
      </c>
      <c r="N1218" s="28">
        <v>1.9691666670000001</v>
      </c>
      <c r="O1218" s="19">
        <f>SUM(N$2:N1218)</f>
        <v>2096.7545228090116</v>
      </c>
      <c r="P1218" s="28">
        <v>3</v>
      </c>
    </row>
    <row r="1219" spans="1:16">
      <c r="A1219">
        <v>1217</v>
      </c>
      <c r="B1219">
        <f t="shared" ref="B1219:B1282" si="135">A1219/60</f>
        <v>20.283333333333335</v>
      </c>
      <c r="C1219">
        <f t="shared" ref="C1219:C1282" si="136">C1218+D1219</f>
        <v>6755.9056999999966</v>
      </c>
      <c r="D1219" s="12">
        <v>10.283200000000001</v>
      </c>
      <c r="E1219" s="9">
        <f t="shared" ref="E1219:E1282" si="137">D1220-D1219</f>
        <v>-0.76619999999999955</v>
      </c>
      <c r="F1219">
        <f t="shared" si="133"/>
        <v>-6.2855676870952273</v>
      </c>
      <c r="G1219" s="11">
        <v>0.98027799999999998</v>
      </c>
      <c r="H1219" s="11">
        <f>SUM(G$2:G1219)</f>
        <v>2021.8202576890094</v>
      </c>
      <c r="I1219" s="11">
        <v>0</v>
      </c>
      <c r="J1219" s="19">
        <f t="shared" ref="J1219:J1282" si="138">J1218+K1219</f>
        <v>9160.3585000000076</v>
      </c>
      <c r="K1219" s="27">
        <v>10.252800000000001</v>
      </c>
      <c r="L1219" s="27">
        <f t="shared" ref="L1219:L1282" si="139">K1220-K1219</f>
        <v>-8.0099999999999838E-2</v>
      </c>
      <c r="M1219" s="19">
        <f t="shared" si="134"/>
        <v>0.76490651983266</v>
      </c>
      <c r="N1219" s="28">
        <v>0.98027799999999998</v>
      </c>
      <c r="O1219" s="19">
        <f>SUM(N$2:N1219)</f>
        <v>2097.7348008090116</v>
      </c>
      <c r="P1219" s="28">
        <v>0</v>
      </c>
    </row>
    <row r="1220" spans="1:16">
      <c r="A1220">
        <v>1218</v>
      </c>
      <c r="B1220">
        <f t="shared" si="135"/>
        <v>20.3</v>
      </c>
      <c r="C1220">
        <f t="shared" si="136"/>
        <v>6765.4226999999964</v>
      </c>
      <c r="D1220" s="12">
        <v>9.5170000000000012</v>
      </c>
      <c r="E1220" s="9">
        <f t="shared" si="137"/>
        <v>-5.7900000000001839E-2</v>
      </c>
      <c r="F1220">
        <f t="shared" si="133"/>
        <v>0.8657016864422028</v>
      </c>
      <c r="G1220" s="11">
        <v>0.98027799999999998</v>
      </c>
      <c r="H1220" s="11">
        <f>SUM(G$2:G1220)</f>
        <v>2022.8005356890094</v>
      </c>
      <c r="I1220" s="11">
        <v>0</v>
      </c>
      <c r="J1220" s="19">
        <f t="shared" si="138"/>
        <v>9170.5312000000067</v>
      </c>
      <c r="K1220" s="27">
        <v>10.172700000000001</v>
      </c>
      <c r="L1220" s="27">
        <f t="shared" si="139"/>
        <v>0</v>
      </c>
      <c r="M1220" s="19">
        <f t="shared" si="134"/>
        <v>1.5671176941608298</v>
      </c>
      <c r="N1220" s="28">
        <v>1.9691666670000001</v>
      </c>
      <c r="O1220" s="19">
        <f>SUM(N$2:N1220)</f>
        <v>2099.7039674760117</v>
      </c>
      <c r="P1220" s="28">
        <v>3</v>
      </c>
    </row>
    <row r="1221" spans="1:16">
      <c r="A1221">
        <v>1219</v>
      </c>
      <c r="B1221">
        <f t="shared" si="135"/>
        <v>20.316666666666666</v>
      </c>
      <c r="C1221">
        <f t="shared" si="136"/>
        <v>6774.8817999999965</v>
      </c>
      <c r="D1221" s="12">
        <v>9.4590999999999994</v>
      </c>
      <c r="E1221" s="9">
        <f t="shared" si="137"/>
        <v>-1.7841999999999993</v>
      </c>
      <c r="F1221">
        <f t="shared" si="133"/>
        <v>-15.473012272397002</v>
      </c>
      <c r="G1221" s="11">
        <v>0.98027799999999998</v>
      </c>
      <c r="H1221" s="11">
        <f>SUM(G$2:G1221)</f>
        <v>2023.7808136890094</v>
      </c>
      <c r="I1221" s="11">
        <v>0</v>
      </c>
      <c r="J1221" s="19">
        <f t="shared" si="138"/>
        <v>9180.7039000000059</v>
      </c>
      <c r="K1221" s="27">
        <v>10.172700000000001</v>
      </c>
      <c r="L1221" s="27">
        <f t="shared" si="139"/>
        <v>-0.16020000000000145</v>
      </c>
      <c r="M1221" s="19">
        <f t="shared" si="134"/>
        <v>-6.2548845839184949E-2</v>
      </c>
      <c r="N1221" s="28">
        <v>0.98027799999999998</v>
      </c>
      <c r="O1221" s="19">
        <f>SUM(N$2:N1221)</f>
        <v>2100.6842454760117</v>
      </c>
      <c r="P1221" s="28">
        <v>0</v>
      </c>
    </row>
    <row r="1222" spans="1:16">
      <c r="A1222">
        <v>1220</v>
      </c>
      <c r="B1222">
        <f t="shared" si="135"/>
        <v>20.333333333333332</v>
      </c>
      <c r="C1222">
        <f t="shared" si="136"/>
        <v>6782.5566999999965</v>
      </c>
      <c r="D1222" s="12">
        <v>7.6749000000000001</v>
      </c>
      <c r="E1222" s="9">
        <f t="shared" si="137"/>
        <v>-1.1799999999999997</v>
      </c>
      <c r="F1222">
        <f t="shared" si="133"/>
        <v>-8.0139587922881628</v>
      </c>
      <c r="G1222" s="11">
        <v>0.98027799999999998</v>
      </c>
      <c r="H1222" s="11">
        <f>SUM(G$2:G1222)</f>
        <v>2024.7610916890094</v>
      </c>
      <c r="I1222" s="11">
        <v>0</v>
      </c>
      <c r="J1222" s="19">
        <f t="shared" si="138"/>
        <v>9190.7164000000066</v>
      </c>
      <c r="K1222" s="27">
        <v>10.012499999999999</v>
      </c>
      <c r="L1222" s="27">
        <f t="shared" si="139"/>
        <v>-0.16019999999999968</v>
      </c>
      <c r="M1222" s="19">
        <f t="shared" si="134"/>
        <v>-7.4518644126359695E-2</v>
      </c>
      <c r="N1222" s="28">
        <v>0.98027799999999998</v>
      </c>
      <c r="O1222" s="19">
        <f>SUM(N$2:N1222)</f>
        <v>2101.6645234760117</v>
      </c>
      <c r="P1222" s="28">
        <v>0</v>
      </c>
    </row>
    <row r="1223" spans="1:16">
      <c r="A1223">
        <v>1221</v>
      </c>
      <c r="B1223">
        <f t="shared" si="135"/>
        <v>20.350000000000001</v>
      </c>
      <c r="C1223">
        <f t="shared" si="136"/>
        <v>6789.0515999999961</v>
      </c>
      <c r="D1223" s="12">
        <v>6.4949000000000003</v>
      </c>
      <c r="E1223" s="9">
        <f t="shared" si="137"/>
        <v>-1.2997000000000005</v>
      </c>
      <c r="F1223">
        <f t="shared" si="133"/>
        <v>-7.6058124932887576</v>
      </c>
      <c r="G1223" s="11">
        <v>0.98027799999999998</v>
      </c>
      <c r="H1223" s="11">
        <f>SUM(G$2:G1223)</f>
        <v>2025.7413696890094</v>
      </c>
      <c r="I1223" s="11">
        <v>0</v>
      </c>
      <c r="J1223" s="19">
        <f t="shared" si="138"/>
        <v>9200.5687000000071</v>
      </c>
      <c r="K1223" s="27">
        <v>9.8522999999999996</v>
      </c>
      <c r="L1223" s="27">
        <f t="shared" si="139"/>
        <v>-8.0099999999999838E-2</v>
      </c>
      <c r="M1223" s="19">
        <f t="shared" si="134"/>
        <v>0.70326377158939246</v>
      </c>
      <c r="N1223" s="28">
        <v>0.98027799999999998</v>
      </c>
      <c r="O1223" s="19">
        <f>SUM(N$2:N1223)</f>
        <v>2102.6448014760117</v>
      </c>
      <c r="P1223" s="28">
        <v>0</v>
      </c>
    </row>
    <row r="1224" spans="1:16">
      <c r="A1224">
        <v>1222</v>
      </c>
      <c r="B1224">
        <f t="shared" si="135"/>
        <v>20.366666666666667</v>
      </c>
      <c r="C1224">
        <f t="shared" si="136"/>
        <v>6794.2467999999963</v>
      </c>
      <c r="D1224" s="12">
        <v>5.1951999999999998</v>
      </c>
      <c r="E1224" s="9">
        <f t="shared" si="137"/>
        <v>-2.5010999999999997</v>
      </c>
      <c r="F1224">
        <f t="shared" si="133"/>
        <v>-12.360749975262836</v>
      </c>
      <c r="G1224" s="11">
        <v>0.98027799999999998</v>
      </c>
      <c r="H1224" s="11">
        <f>SUM(G$2:G1224)</f>
        <v>2026.7216476890094</v>
      </c>
      <c r="I1224" s="11">
        <v>0</v>
      </c>
      <c r="J1224" s="19">
        <f t="shared" si="138"/>
        <v>9210.3409000000065</v>
      </c>
      <c r="K1224" s="27">
        <v>9.7721999999999998</v>
      </c>
      <c r="L1224" s="27">
        <f t="shared" si="139"/>
        <v>-0.24029999999999951</v>
      </c>
      <c r="M1224" s="19">
        <f t="shared" si="134"/>
        <v>-0.87413603407874951</v>
      </c>
      <c r="N1224" s="28">
        <v>0.98027799999999998</v>
      </c>
      <c r="O1224" s="19">
        <f>SUM(N$2:N1224)</f>
        <v>2103.6250794760117</v>
      </c>
      <c r="P1224" s="28">
        <v>0</v>
      </c>
    </row>
    <row r="1225" spans="1:16">
      <c r="A1225">
        <v>1223</v>
      </c>
      <c r="B1225">
        <f t="shared" si="135"/>
        <v>20.383333333333333</v>
      </c>
      <c r="C1225">
        <f t="shared" si="136"/>
        <v>6796.940899999996</v>
      </c>
      <c r="D1225" s="12">
        <v>2.6941000000000002</v>
      </c>
      <c r="E1225" s="9">
        <f t="shared" si="137"/>
        <v>3.2117999999999998</v>
      </c>
      <c r="F1225">
        <f t="shared" si="133"/>
        <v>8.954323455663717</v>
      </c>
      <c r="G1225" s="11">
        <v>3.4580555560000001</v>
      </c>
      <c r="H1225" s="11">
        <f>SUM(G$2:G1225)</f>
        <v>2030.1797032450095</v>
      </c>
      <c r="I1225" s="11">
        <v>5</v>
      </c>
      <c r="J1225" s="19">
        <f t="shared" si="138"/>
        <v>9219.8728000000065</v>
      </c>
      <c r="K1225" s="27">
        <v>9.5319000000000003</v>
      </c>
      <c r="L1225" s="27">
        <f t="shared" si="139"/>
        <v>0.16019999999999968</v>
      </c>
      <c r="M1225" s="19">
        <f t="shared" si="134"/>
        <v>2.9470577606825077</v>
      </c>
      <c r="N1225" s="28">
        <v>1.9691666670000001</v>
      </c>
      <c r="O1225" s="19">
        <f>SUM(N$2:N1225)</f>
        <v>2105.5942461430118</v>
      </c>
      <c r="P1225" s="28">
        <v>3</v>
      </c>
    </row>
    <row r="1226" spans="1:16">
      <c r="A1226">
        <v>1224</v>
      </c>
      <c r="B1226">
        <f t="shared" si="135"/>
        <v>20.399999999999999</v>
      </c>
      <c r="C1226">
        <f t="shared" si="136"/>
        <v>6802.8467999999957</v>
      </c>
      <c r="D1226" s="12">
        <v>5.9058999999999999</v>
      </c>
      <c r="E1226" s="9">
        <f t="shared" si="137"/>
        <v>1.5452000000000004</v>
      </c>
      <c r="F1226">
        <f t="shared" si="133"/>
        <v>9.8665511945544822</v>
      </c>
      <c r="G1226" s="11">
        <v>4.1236111109999998</v>
      </c>
      <c r="H1226" s="11">
        <f>SUM(G$2:G1226)</f>
        <v>2034.3033143560094</v>
      </c>
      <c r="I1226" s="11">
        <v>6</v>
      </c>
      <c r="J1226" s="19">
        <f t="shared" si="138"/>
        <v>9229.5649000000067</v>
      </c>
      <c r="K1226" s="27">
        <v>9.6920999999999999</v>
      </c>
      <c r="L1226" s="27">
        <f t="shared" si="139"/>
        <v>0.24029999999999951</v>
      </c>
      <c r="M1226" s="19">
        <f t="shared" si="134"/>
        <v>3.7849685452212793</v>
      </c>
      <c r="N1226" s="28">
        <v>2.7366666670000002</v>
      </c>
      <c r="O1226" s="19">
        <f>SUM(N$2:N1226)</f>
        <v>2108.3309128100118</v>
      </c>
      <c r="P1226" s="28">
        <v>4</v>
      </c>
    </row>
    <row r="1227" spans="1:16">
      <c r="A1227">
        <v>1225</v>
      </c>
      <c r="B1227">
        <f t="shared" si="135"/>
        <v>20.416666666666668</v>
      </c>
      <c r="C1227">
        <f t="shared" si="136"/>
        <v>6810.2978999999959</v>
      </c>
      <c r="D1227" s="12">
        <v>7.4511000000000003</v>
      </c>
      <c r="E1227" s="9">
        <f t="shared" si="137"/>
        <v>-0.75120000000000076</v>
      </c>
      <c r="F1227">
        <f t="shared" si="133"/>
        <v>-4.5958983910252558</v>
      </c>
      <c r="G1227" s="11">
        <v>0.98027799999999998</v>
      </c>
      <c r="H1227" s="11">
        <f>SUM(G$2:G1227)</f>
        <v>2035.2835923560094</v>
      </c>
      <c r="I1227" s="11">
        <v>0</v>
      </c>
      <c r="J1227" s="19">
        <f t="shared" si="138"/>
        <v>9239.4973000000064</v>
      </c>
      <c r="K1227" s="27">
        <v>9.9323999999999995</v>
      </c>
      <c r="L1227" s="27">
        <f t="shared" si="139"/>
        <v>-0.24029999999999951</v>
      </c>
      <c r="M1227" s="19">
        <f t="shared" si="134"/>
        <v>-0.87586965076342405</v>
      </c>
      <c r="N1227" s="28">
        <v>0.98027799999999998</v>
      </c>
      <c r="O1227" s="19">
        <f>SUM(N$2:N1227)</f>
        <v>2109.3111908100118</v>
      </c>
      <c r="P1227" s="28">
        <v>0</v>
      </c>
    </row>
    <row r="1228" spans="1:16">
      <c r="A1228">
        <v>1226</v>
      </c>
      <c r="B1228">
        <f t="shared" si="135"/>
        <v>20.433333333333334</v>
      </c>
      <c r="C1228">
        <f t="shared" si="136"/>
        <v>6816.9977999999956</v>
      </c>
      <c r="D1228" s="12">
        <v>6.6998999999999995</v>
      </c>
      <c r="E1228" s="9">
        <f t="shared" si="137"/>
        <v>0.68079999999999963</v>
      </c>
      <c r="F1228">
        <f t="shared" si="133"/>
        <v>5.4311706673933937</v>
      </c>
      <c r="G1228" s="11">
        <v>2.7366666670000002</v>
      </c>
      <c r="H1228" s="11">
        <f>SUM(G$2:G1228)</f>
        <v>2038.0202590230094</v>
      </c>
      <c r="I1228" s="11">
        <v>4</v>
      </c>
      <c r="J1228" s="19">
        <f t="shared" si="138"/>
        <v>9249.1894000000066</v>
      </c>
      <c r="K1228" s="27">
        <v>9.6920999999999999</v>
      </c>
      <c r="L1228" s="27">
        <f t="shared" si="139"/>
        <v>0</v>
      </c>
      <c r="M1228" s="19">
        <f t="shared" si="134"/>
        <v>1.4559569152212843</v>
      </c>
      <c r="N1228" s="28">
        <v>1.9691666670000001</v>
      </c>
      <c r="O1228" s="19">
        <f>SUM(N$2:N1228)</f>
        <v>2111.2803574770119</v>
      </c>
      <c r="P1228" s="28">
        <v>3</v>
      </c>
    </row>
    <row r="1229" spans="1:16">
      <c r="A1229">
        <v>1227</v>
      </c>
      <c r="B1229">
        <f t="shared" si="135"/>
        <v>20.45</v>
      </c>
      <c r="C1229">
        <f t="shared" si="136"/>
        <v>6824.3784999999953</v>
      </c>
      <c r="D1229" s="12">
        <v>7.3806999999999992</v>
      </c>
      <c r="E1229" s="9">
        <f t="shared" si="137"/>
        <v>5.8900000000002173E-2</v>
      </c>
      <c r="F1229">
        <f t="shared" si="133"/>
        <v>1.4233598339348323</v>
      </c>
      <c r="G1229" s="11">
        <v>1.9691666670000001</v>
      </c>
      <c r="H1229" s="11">
        <f>SUM(G$2:G1229)</f>
        <v>2039.9894256900095</v>
      </c>
      <c r="I1229" s="11">
        <v>3</v>
      </c>
      <c r="J1229" s="19">
        <f t="shared" si="138"/>
        <v>9258.8815000000068</v>
      </c>
      <c r="K1229" s="27">
        <v>9.6920999999999999</v>
      </c>
      <c r="L1229" s="27">
        <f t="shared" si="139"/>
        <v>-0.24029999999999951</v>
      </c>
      <c r="M1229" s="19">
        <f t="shared" si="134"/>
        <v>-0.87305471477871099</v>
      </c>
      <c r="N1229" s="28">
        <v>0.98027799999999998</v>
      </c>
      <c r="O1229" s="19">
        <f>SUM(N$2:N1229)</f>
        <v>2112.2606354770119</v>
      </c>
      <c r="P1229" s="28">
        <v>0</v>
      </c>
    </row>
    <row r="1230" spans="1:16">
      <c r="A1230">
        <v>1228</v>
      </c>
      <c r="B1230">
        <f t="shared" si="135"/>
        <v>20.466666666666665</v>
      </c>
      <c r="C1230">
        <f t="shared" si="136"/>
        <v>6831.818099999995</v>
      </c>
      <c r="D1230" s="12">
        <v>7.4396000000000013</v>
      </c>
      <c r="E1230" s="9">
        <f t="shared" si="137"/>
        <v>-0.55520000000000191</v>
      </c>
      <c r="F1230">
        <f t="shared" si="133"/>
        <v>-3.1311836232090551</v>
      </c>
      <c r="G1230" s="11">
        <v>0.98027799999999998</v>
      </c>
      <c r="H1230" s="11">
        <f>SUM(G$2:G1230)</f>
        <v>2040.9697036900095</v>
      </c>
      <c r="I1230" s="11">
        <v>0</v>
      </c>
      <c r="J1230" s="19">
        <f t="shared" si="138"/>
        <v>9268.3333000000075</v>
      </c>
      <c r="K1230" s="27">
        <v>9.4518000000000004</v>
      </c>
      <c r="L1230" s="27">
        <f t="shared" si="139"/>
        <v>-0.16019999999999968</v>
      </c>
      <c r="M1230" s="19">
        <f t="shared" si="134"/>
        <v>-0.11187585717800015</v>
      </c>
      <c r="N1230" s="28">
        <v>0.98027799999999998</v>
      </c>
      <c r="O1230" s="19">
        <f>SUM(N$2:N1230)</f>
        <v>2113.2409134770119</v>
      </c>
      <c r="P1230" s="28">
        <v>0</v>
      </c>
    </row>
    <row r="1231" spans="1:16">
      <c r="A1231">
        <v>1229</v>
      </c>
      <c r="B1231">
        <f t="shared" si="135"/>
        <v>20.483333333333334</v>
      </c>
      <c r="C1231">
        <f t="shared" si="136"/>
        <v>6838.7024999999949</v>
      </c>
      <c r="D1231" s="12">
        <v>6.8843999999999994</v>
      </c>
      <c r="E1231" s="9">
        <f t="shared" si="137"/>
        <v>-2.0134999999999996</v>
      </c>
      <c r="F1231">
        <f t="shared" si="133"/>
        <v>-12.960440046403026</v>
      </c>
      <c r="G1231" s="11">
        <v>0.98027799999999998</v>
      </c>
      <c r="H1231" s="11">
        <f>SUM(G$2:G1231)</f>
        <v>2041.9499816900095</v>
      </c>
      <c r="I1231" s="11">
        <v>0</v>
      </c>
      <c r="J1231" s="19">
        <f t="shared" si="138"/>
        <v>9277.624900000008</v>
      </c>
      <c r="K1231" s="27">
        <v>9.2916000000000007</v>
      </c>
      <c r="L1231" s="27">
        <f t="shared" si="139"/>
        <v>0.16019999999999968</v>
      </c>
      <c r="M1231" s="19">
        <f t="shared" si="134"/>
        <v>2.8557417108644572</v>
      </c>
      <c r="N1231" s="28">
        <v>1.9691666670000001</v>
      </c>
      <c r="O1231" s="19">
        <f>SUM(N$2:N1231)</f>
        <v>2115.210080144012</v>
      </c>
      <c r="P1231" s="28">
        <v>3</v>
      </c>
    </row>
    <row r="1232" spans="1:16">
      <c r="A1232">
        <v>1230</v>
      </c>
      <c r="B1232">
        <f t="shared" si="135"/>
        <v>20.5</v>
      </c>
      <c r="C1232">
        <f t="shared" si="136"/>
        <v>6843.5733999999948</v>
      </c>
      <c r="D1232" s="12">
        <v>4.8708999999999998</v>
      </c>
      <c r="E1232" s="9">
        <f t="shared" si="137"/>
        <v>-1.5760999999999998</v>
      </c>
      <c r="F1232">
        <f t="shared" si="133"/>
        <v>-7.0910064726960131</v>
      </c>
      <c r="G1232" s="11">
        <v>0.98027799999999998</v>
      </c>
      <c r="H1232" s="11">
        <f>SUM(G$2:G1232)</f>
        <v>2042.9302596900095</v>
      </c>
      <c r="I1232" s="11">
        <v>0</v>
      </c>
      <c r="J1232" s="19">
        <f t="shared" si="138"/>
        <v>9287.0767000000087</v>
      </c>
      <c r="K1232" s="27">
        <v>9.4518000000000004</v>
      </c>
      <c r="L1232" s="27">
        <f t="shared" si="139"/>
        <v>8.0099999999999838E-2</v>
      </c>
      <c r="M1232" s="19">
        <f t="shared" si="134"/>
        <v>2.1593916828219952</v>
      </c>
      <c r="N1232" s="28">
        <v>1.9691666670000001</v>
      </c>
      <c r="O1232" s="19">
        <f>SUM(N$2:N1232)</f>
        <v>2117.179246811012</v>
      </c>
      <c r="P1232" s="28">
        <v>3</v>
      </c>
    </row>
    <row r="1233" spans="1:16">
      <c r="A1233">
        <v>1231</v>
      </c>
      <c r="B1233">
        <f t="shared" si="135"/>
        <v>20.516666666666666</v>
      </c>
      <c r="C1233">
        <f t="shared" si="136"/>
        <v>6846.8681999999944</v>
      </c>
      <c r="D1233" s="12">
        <v>3.2948</v>
      </c>
      <c r="E1233" s="9">
        <f t="shared" si="137"/>
        <v>1.3471000000000006</v>
      </c>
      <c r="F1233">
        <f t="shared" si="133"/>
        <v>4.8136707450665783</v>
      </c>
      <c r="G1233" s="11">
        <v>2.7366666670000002</v>
      </c>
      <c r="H1233" s="11">
        <f>SUM(G$2:G1233)</f>
        <v>2045.6669263570095</v>
      </c>
      <c r="I1233" s="11">
        <v>4</v>
      </c>
      <c r="J1233" s="19">
        <f t="shared" si="138"/>
        <v>9296.6086000000087</v>
      </c>
      <c r="K1233" s="27">
        <v>9.5319000000000003</v>
      </c>
      <c r="L1233" s="27">
        <f t="shared" si="139"/>
        <v>-0.16019999999999968</v>
      </c>
      <c r="M1233" s="19">
        <f t="shared" si="134"/>
        <v>-0.10696299931748644</v>
      </c>
      <c r="N1233" s="28">
        <v>0.98027799999999998</v>
      </c>
      <c r="O1233" s="19">
        <f>SUM(N$2:N1233)</f>
        <v>2118.159524811012</v>
      </c>
      <c r="P1233" s="28">
        <v>0</v>
      </c>
    </row>
    <row r="1234" spans="1:16">
      <c r="A1234">
        <v>1232</v>
      </c>
      <c r="B1234">
        <f t="shared" si="135"/>
        <v>20.533333333333335</v>
      </c>
      <c r="C1234">
        <f t="shared" si="136"/>
        <v>6851.5100999999941</v>
      </c>
      <c r="D1234" s="12">
        <v>4.6419000000000006</v>
      </c>
      <c r="E1234" s="9">
        <f t="shared" si="137"/>
        <v>-2.0915000000000008</v>
      </c>
      <c r="F1234">
        <f t="shared" si="133"/>
        <v>-9.154872711836239</v>
      </c>
      <c r="G1234" s="11">
        <v>0.98027799999999998</v>
      </c>
      <c r="H1234" s="11">
        <f>SUM(G$2:G1234)</f>
        <v>2046.6472043570095</v>
      </c>
      <c r="I1234" s="11">
        <v>0</v>
      </c>
      <c r="J1234" s="19">
        <f t="shared" si="138"/>
        <v>9305.9803000000084</v>
      </c>
      <c r="K1234" s="27">
        <v>9.3717000000000006</v>
      </c>
      <c r="L1234" s="27">
        <f t="shared" si="139"/>
        <v>-8.0099999999999838E-2</v>
      </c>
      <c r="M1234" s="19">
        <f t="shared" si="134"/>
        <v>0.63402301188626498</v>
      </c>
      <c r="N1234" s="28">
        <v>0.98027799999999998</v>
      </c>
      <c r="O1234" s="19">
        <f>SUM(N$2:N1234)</f>
        <v>2119.139802811012</v>
      </c>
      <c r="P1234" s="28">
        <v>0</v>
      </c>
    </row>
    <row r="1235" spans="1:16">
      <c r="A1235">
        <v>1233</v>
      </c>
      <c r="B1235">
        <f t="shared" si="135"/>
        <v>20.55</v>
      </c>
      <c r="C1235">
        <f t="shared" si="136"/>
        <v>6854.0604999999941</v>
      </c>
      <c r="D1235" s="12">
        <v>2.5503999999999998</v>
      </c>
      <c r="E1235" s="9">
        <f t="shared" si="137"/>
        <v>-0.66989999999999972</v>
      </c>
      <c r="F1235">
        <f t="shared" si="133"/>
        <v>-1.424313149935027</v>
      </c>
      <c r="G1235" s="11">
        <v>0.98027799999999998</v>
      </c>
      <c r="H1235" s="11">
        <f>SUM(G$2:G1235)</f>
        <v>2047.6274823570095</v>
      </c>
      <c r="I1235" s="11">
        <v>0</v>
      </c>
      <c r="J1235" s="19">
        <f t="shared" si="138"/>
        <v>9315.2719000000088</v>
      </c>
      <c r="K1235" s="27">
        <v>9.2916000000000007</v>
      </c>
      <c r="L1235" s="27">
        <f t="shared" si="139"/>
        <v>0.24029999999999951</v>
      </c>
      <c r="M1235" s="19">
        <f t="shared" si="134"/>
        <v>3.5999988708644555</v>
      </c>
      <c r="N1235" s="28">
        <v>2.7366666670000002</v>
      </c>
      <c r="O1235" s="19">
        <f>SUM(N$2:N1235)</f>
        <v>2121.876469478012</v>
      </c>
      <c r="P1235" s="28">
        <v>4</v>
      </c>
    </row>
    <row r="1236" spans="1:16">
      <c r="A1236">
        <v>1234</v>
      </c>
      <c r="B1236">
        <f t="shared" si="135"/>
        <v>20.566666666666666</v>
      </c>
      <c r="C1236">
        <f t="shared" si="136"/>
        <v>6855.9409999999943</v>
      </c>
      <c r="D1236" s="12">
        <v>1.8805000000000001</v>
      </c>
      <c r="E1236" s="9">
        <f t="shared" si="137"/>
        <v>0.61329999999999973</v>
      </c>
      <c r="F1236">
        <f t="shared" si="133"/>
        <v>1.3592968979719318</v>
      </c>
      <c r="G1236" s="11">
        <v>1.9691666670000001</v>
      </c>
      <c r="H1236" s="11">
        <f>SUM(G$2:G1236)</f>
        <v>2049.5966490240094</v>
      </c>
      <c r="I1236" s="11">
        <v>3</v>
      </c>
      <c r="J1236" s="19">
        <f t="shared" si="138"/>
        <v>9324.8038000000088</v>
      </c>
      <c r="K1236" s="27">
        <v>9.5319000000000003</v>
      </c>
      <c r="L1236" s="27">
        <f t="shared" si="139"/>
        <v>0</v>
      </c>
      <c r="M1236" s="19">
        <f t="shared" si="134"/>
        <v>1.4200473806825107</v>
      </c>
      <c r="N1236" s="28">
        <v>1.9691666670000001</v>
      </c>
      <c r="O1236" s="19">
        <f>SUM(N$2:N1236)</f>
        <v>2123.8456361450121</v>
      </c>
      <c r="P1236" s="28">
        <v>3</v>
      </c>
    </row>
    <row r="1237" spans="1:16">
      <c r="A1237">
        <v>1235</v>
      </c>
      <c r="B1237">
        <f t="shared" si="135"/>
        <v>20.583333333333332</v>
      </c>
      <c r="C1237">
        <f t="shared" si="136"/>
        <v>6858.4347999999945</v>
      </c>
      <c r="D1237" s="12">
        <v>2.4937999999999998</v>
      </c>
      <c r="E1237" s="9">
        <f t="shared" si="137"/>
        <v>-0.83969999999999967</v>
      </c>
      <c r="F1237">
        <f t="shared" si="133"/>
        <v>-1.8165793791980658</v>
      </c>
      <c r="G1237" s="11">
        <v>0.98027799999999998</v>
      </c>
      <c r="H1237" s="11">
        <f>SUM(G$2:G1237)</f>
        <v>2050.5769270240094</v>
      </c>
      <c r="I1237" s="11">
        <v>0</v>
      </c>
      <c r="J1237" s="19">
        <f t="shared" si="138"/>
        <v>9334.3357000000087</v>
      </c>
      <c r="K1237" s="27">
        <v>9.5319000000000003</v>
      </c>
      <c r="L1237" s="27">
        <f t="shared" si="139"/>
        <v>-8.0099999999999838E-2</v>
      </c>
      <c r="M1237" s="19">
        <f t="shared" si="134"/>
        <v>0.65654219068251207</v>
      </c>
      <c r="N1237" s="28">
        <v>0.98027799999999998</v>
      </c>
      <c r="O1237" s="19">
        <f>SUM(N$2:N1237)</f>
        <v>2124.8259141450121</v>
      </c>
      <c r="P1237" s="28">
        <v>0</v>
      </c>
    </row>
    <row r="1238" spans="1:16">
      <c r="A1238">
        <v>1236</v>
      </c>
      <c r="B1238">
        <f t="shared" si="135"/>
        <v>20.6</v>
      </c>
      <c r="C1238">
        <f t="shared" si="136"/>
        <v>6860.0888999999943</v>
      </c>
      <c r="D1238" s="12">
        <v>1.6541000000000001</v>
      </c>
      <c r="E1238" s="9">
        <f t="shared" si="137"/>
        <v>-0.89760000000000018</v>
      </c>
      <c r="F1238">
        <f t="shared" si="133"/>
        <v>-1.3044810977385941</v>
      </c>
      <c r="G1238" s="11">
        <v>0.98027799999999998</v>
      </c>
      <c r="H1238" s="11">
        <f>SUM(G$2:G1238)</f>
        <v>2051.5572050240094</v>
      </c>
      <c r="I1238" s="11">
        <v>0</v>
      </c>
      <c r="J1238" s="19">
        <f t="shared" si="138"/>
        <v>9343.7875000000095</v>
      </c>
      <c r="K1238" s="27">
        <v>9.4518000000000004</v>
      </c>
      <c r="L1238" s="27">
        <f t="shared" si="139"/>
        <v>-0.24029999999999951</v>
      </c>
      <c r="M1238" s="19">
        <f t="shared" si="134"/>
        <v>-0.86896503717799856</v>
      </c>
      <c r="N1238" s="28">
        <v>0.98027799999999998</v>
      </c>
      <c r="O1238" s="19">
        <f>SUM(N$2:N1238)</f>
        <v>2125.8061921450121</v>
      </c>
      <c r="P1238" s="28">
        <v>0</v>
      </c>
    </row>
    <row r="1239" spans="1:16">
      <c r="A1239">
        <v>1237</v>
      </c>
      <c r="B1239">
        <f t="shared" si="135"/>
        <v>20.616666666666667</v>
      </c>
      <c r="C1239">
        <f t="shared" si="136"/>
        <v>6860.8453999999947</v>
      </c>
      <c r="D1239" s="12">
        <v>0.75649999999999995</v>
      </c>
      <c r="E1239" s="9">
        <f t="shared" si="137"/>
        <v>-0.75649999999999995</v>
      </c>
      <c r="F1239">
        <f t="shared" si="133"/>
        <v>-0.49132453879052213</v>
      </c>
      <c r="G1239" s="11">
        <v>0.98027799999999998</v>
      </c>
      <c r="H1239" s="11">
        <f>SUM(G$2:G1239)</f>
        <v>2052.5374830240094</v>
      </c>
      <c r="I1239" s="11">
        <v>0</v>
      </c>
      <c r="J1239" s="19">
        <f t="shared" si="138"/>
        <v>9352.9990000000089</v>
      </c>
      <c r="K1239" s="27">
        <v>9.2115000000000009</v>
      </c>
      <c r="L1239" s="27">
        <f t="shared" si="139"/>
        <v>0.24029999999999951</v>
      </c>
      <c r="M1239" s="19">
        <f t="shared" si="134"/>
        <v>3.5634185527457314</v>
      </c>
      <c r="N1239" s="28">
        <v>2.7366666670000002</v>
      </c>
      <c r="O1239" s="19">
        <f>SUM(N$2:N1239)</f>
        <v>2128.5428588120121</v>
      </c>
      <c r="P1239" s="28">
        <v>4</v>
      </c>
    </row>
    <row r="1240" spans="1:16">
      <c r="A1240">
        <v>1238</v>
      </c>
      <c r="B1240">
        <f t="shared" si="135"/>
        <v>20.633333333333333</v>
      </c>
      <c r="C1240">
        <f t="shared" si="136"/>
        <v>6860.8453999999947</v>
      </c>
      <c r="D1240" s="12">
        <v>0</v>
      </c>
      <c r="E1240" s="9">
        <f t="shared" si="137"/>
        <v>0</v>
      </c>
      <c r="F1240">
        <f t="shared" si="133"/>
        <v>0</v>
      </c>
      <c r="G1240" s="11">
        <v>0.90694399999999997</v>
      </c>
      <c r="H1240" s="11">
        <f>SUM(G$2:G1240)</f>
        <v>2053.4444270240092</v>
      </c>
      <c r="I1240" s="11">
        <v>1</v>
      </c>
      <c r="J1240" s="19">
        <f t="shared" si="138"/>
        <v>9362.4508000000096</v>
      </c>
      <c r="K1240" s="27">
        <v>9.4518000000000004</v>
      </c>
      <c r="L1240" s="27">
        <f t="shared" si="139"/>
        <v>0.24029999999999951</v>
      </c>
      <c r="M1240" s="19">
        <f t="shared" si="134"/>
        <v>3.6735700428219924</v>
      </c>
      <c r="N1240" s="28">
        <v>2.7366666670000002</v>
      </c>
      <c r="O1240" s="19">
        <f>SUM(N$2:N1240)</f>
        <v>2131.2795254790121</v>
      </c>
      <c r="P1240" s="28">
        <v>4</v>
      </c>
    </row>
    <row r="1241" spans="1:16">
      <c r="A1241">
        <v>1239</v>
      </c>
      <c r="B1241">
        <f t="shared" si="135"/>
        <v>20.65</v>
      </c>
      <c r="C1241">
        <f t="shared" si="136"/>
        <v>6860.8453999999947</v>
      </c>
      <c r="D1241" s="12">
        <v>0</v>
      </c>
      <c r="E1241" s="9">
        <f t="shared" si="137"/>
        <v>0</v>
      </c>
      <c r="F1241">
        <f t="shared" si="133"/>
        <v>0</v>
      </c>
      <c r="G1241" s="11">
        <v>0.90694399999999997</v>
      </c>
      <c r="H1241" s="11">
        <f>SUM(G$2:G1241)</f>
        <v>2054.351371024009</v>
      </c>
      <c r="I1241" s="11">
        <v>1</v>
      </c>
      <c r="J1241" s="19">
        <f t="shared" si="138"/>
        <v>9372.1429000000098</v>
      </c>
      <c r="K1241" s="27">
        <v>9.6920999999999999</v>
      </c>
      <c r="L1241" s="27">
        <f t="shared" si="139"/>
        <v>-8.0099999999999838E-2</v>
      </c>
      <c r="M1241" s="19">
        <f t="shared" si="134"/>
        <v>0.67961970522128579</v>
      </c>
      <c r="N1241" s="28">
        <v>0.98027799999999998</v>
      </c>
      <c r="O1241" s="19">
        <f>SUM(N$2:N1241)</f>
        <v>2132.2598034790121</v>
      </c>
      <c r="P1241" s="28">
        <v>0</v>
      </c>
    </row>
    <row r="1242" spans="1:16">
      <c r="A1242">
        <v>1240</v>
      </c>
      <c r="B1242">
        <f t="shared" si="135"/>
        <v>20.666666666666668</v>
      </c>
      <c r="C1242">
        <f t="shared" si="136"/>
        <v>6860.8453999999947</v>
      </c>
      <c r="D1242" s="12">
        <v>0</v>
      </c>
      <c r="E1242" s="9">
        <f t="shared" si="137"/>
        <v>0</v>
      </c>
      <c r="F1242">
        <f t="shared" si="133"/>
        <v>0</v>
      </c>
      <c r="G1242" s="11">
        <v>0.90694399999999997</v>
      </c>
      <c r="H1242" s="11">
        <f>SUM(G$2:G1242)</f>
        <v>2055.2583150240089</v>
      </c>
      <c r="I1242" s="11">
        <v>1</v>
      </c>
      <c r="J1242" s="19">
        <f t="shared" si="138"/>
        <v>9381.754900000009</v>
      </c>
      <c r="K1242" s="27">
        <v>9.6120000000000001</v>
      </c>
      <c r="L1242" s="27">
        <f t="shared" si="139"/>
        <v>0.24029999999999951</v>
      </c>
      <c r="M1242" s="19">
        <f t="shared" si="134"/>
        <v>3.7476954424786517</v>
      </c>
      <c r="N1242" s="28">
        <v>2.7366666670000002</v>
      </c>
      <c r="O1242" s="19">
        <f>SUM(N$2:N1242)</f>
        <v>2134.9964701460121</v>
      </c>
      <c r="P1242" s="28">
        <v>4</v>
      </c>
    </row>
    <row r="1243" spans="1:16">
      <c r="A1243">
        <v>1241</v>
      </c>
      <c r="B1243">
        <f t="shared" si="135"/>
        <v>20.683333333333334</v>
      </c>
      <c r="C1243">
        <f t="shared" si="136"/>
        <v>6860.8453999999947</v>
      </c>
      <c r="D1243" s="12">
        <v>0</v>
      </c>
      <c r="E1243" s="9">
        <f t="shared" si="137"/>
        <v>0</v>
      </c>
      <c r="F1243">
        <f t="shared" si="133"/>
        <v>0</v>
      </c>
      <c r="G1243" s="11">
        <v>0.90694399999999997</v>
      </c>
      <c r="H1243" s="11">
        <f>SUM(G$2:G1243)</f>
        <v>2056.1652590240087</v>
      </c>
      <c r="I1243" s="11">
        <v>1</v>
      </c>
      <c r="J1243" s="19">
        <f t="shared" si="138"/>
        <v>9391.6072000000095</v>
      </c>
      <c r="K1243" s="27">
        <v>9.8522999999999996</v>
      </c>
      <c r="L1243" s="27">
        <f t="shared" si="139"/>
        <v>0</v>
      </c>
      <c r="M1243" s="19">
        <f t="shared" si="134"/>
        <v>1.4924330015893907</v>
      </c>
      <c r="N1243" s="28">
        <v>1.9691666670000001</v>
      </c>
      <c r="O1243" s="19">
        <f>SUM(N$2:N1243)</f>
        <v>2136.9656368130122</v>
      </c>
      <c r="P1243" s="28">
        <v>3</v>
      </c>
    </row>
    <row r="1244" spans="1:16">
      <c r="A1244">
        <v>1242</v>
      </c>
      <c r="B1244">
        <f t="shared" si="135"/>
        <v>20.7</v>
      </c>
      <c r="C1244">
        <f t="shared" si="136"/>
        <v>6860.8453999999947</v>
      </c>
      <c r="D1244" s="12">
        <v>0</v>
      </c>
      <c r="E1244" s="9">
        <f t="shared" si="137"/>
        <v>0</v>
      </c>
      <c r="F1244">
        <f t="shared" si="133"/>
        <v>0</v>
      </c>
      <c r="G1244" s="11">
        <v>0.90694399999999997</v>
      </c>
      <c r="H1244" s="11">
        <f>SUM(G$2:G1244)</f>
        <v>2057.0722030240086</v>
      </c>
      <c r="I1244" s="11">
        <v>1</v>
      </c>
      <c r="J1244" s="19">
        <f t="shared" si="138"/>
        <v>9401.4595000000099</v>
      </c>
      <c r="K1244" s="27">
        <v>9.8522999999999996</v>
      </c>
      <c r="L1244" s="27">
        <f t="shared" si="139"/>
        <v>-0.16019999999999968</v>
      </c>
      <c r="M1244" s="19">
        <f t="shared" si="134"/>
        <v>-8.590545841060597E-2</v>
      </c>
      <c r="N1244" s="28">
        <v>0.98027799999999998</v>
      </c>
      <c r="O1244" s="19">
        <f>SUM(N$2:N1244)</f>
        <v>2137.9459148130122</v>
      </c>
      <c r="P1244" s="28">
        <v>0</v>
      </c>
    </row>
    <row r="1245" spans="1:16">
      <c r="A1245">
        <v>1243</v>
      </c>
      <c r="B1245">
        <f t="shared" si="135"/>
        <v>20.716666666666665</v>
      </c>
      <c r="C1245">
        <f t="shared" si="136"/>
        <v>6860.8453999999947</v>
      </c>
      <c r="D1245" s="12">
        <v>0</v>
      </c>
      <c r="E1245" s="9">
        <f t="shared" si="137"/>
        <v>0</v>
      </c>
      <c r="F1245">
        <f t="shared" si="133"/>
        <v>0</v>
      </c>
      <c r="G1245" s="11">
        <v>0.90694399999999997</v>
      </c>
      <c r="H1245" s="11">
        <f>SUM(G$2:G1245)</f>
        <v>2057.9791470240084</v>
      </c>
      <c r="I1245" s="11">
        <v>1</v>
      </c>
      <c r="J1245" s="19">
        <f t="shared" si="138"/>
        <v>9411.1516000000101</v>
      </c>
      <c r="K1245" s="27">
        <v>9.6920999999999999</v>
      </c>
      <c r="L1245" s="27">
        <f t="shared" si="139"/>
        <v>0.16019999999999968</v>
      </c>
      <c r="M1245" s="19">
        <f t="shared" si="134"/>
        <v>3.0086313352212812</v>
      </c>
      <c r="N1245" s="28">
        <v>2.7366666670000002</v>
      </c>
      <c r="O1245" s="19">
        <f>SUM(N$2:N1245)</f>
        <v>2140.6825814800122</v>
      </c>
      <c r="P1245" s="28">
        <v>4</v>
      </c>
    </row>
    <row r="1246" spans="1:16">
      <c r="A1246">
        <v>1244</v>
      </c>
      <c r="B1246">
        <f t="shared" si="135"/>
        <v>20.733333333333334</v>
      </c>
      <c r="C1246">
        <f t="shared" si="136"/>
        <v>6860.8453999999947</v>
      </c>
      <c r="D1246" s="12">
        <v>0</v>
      </c>
      <c r="E1246" s="9">
        <f t="shared" si="137"/>
        <v>0</v>
      </c>
      <c r="F1246">
        <f t="shared" si="133"/>
        <v>0</v>
      </c>
      <c r="G1246" s="11">
        <v>0.90694399999999997</v>
      </c>
      <c r="H1246" s="11">
        <f>SUM(G$2:G1246)</f>
        <v>2058.8860910240082</v>
      </c>
      <c r="I1246" s="11">
        <v>1</v>
      </c>
      <c r="J1246" s="19">
        <f t="shared" si="138"/>
        <v>9421.0039000000106</v>
      </c>
      <c r="K1246" s="27">
        <v>9.8522999999999996</v>
      </c>
      <c r="L1246" s="27">
        <f t="shared" si="139"/>
        <v>8.0099999999999838E-2</v>
      </c>
      <c r="M1246" s="19">
        <f t="shared" si="134"/>
        <v>2.2816022315893894</v>
      </c>
      <c r="N1246" s="28">
        <v>1.9691666670000001</v>
      </c>
      <c r="O1246" s="19">
        <f>SUM(N$2:N1246)</f>
        <v>2142.6517481470123</v>
      </c>
      <c r="P1246" s="28">
        <v>3</v>
      </c>
    </row>
    <row r="1247" spans="1:16">
      <c r="A1247">
        <v>1245</v>
      </c>
      <c r="B1247">
        <f t="shared" si="135"/>
        <v>20.75</v>
      </c>
      <c r="C1247">
        <f t="shared" si="136"/>
        <v>6860.8453999999947</v>
      </c>
      <c r="D1247" s="12">
        <v>0</v>
      </c>
      <c r="E1247" s="9">
        <f t="shared" si="137"/>
        <v>0</v>
      </c>
      <c r="F1247">
        <f t="shared" si="133"/>
        <v>0</v>
      </c>
      <c r="G1247" s="11">
        <v>0.90694399999999997</v>
      </c>
      <c r="H1247" s="11">
        <f>SUM(G$2:G1247)</f>
        <v>2059.7930350240081</v>
      </c>
      <c r="I1247" s="11">
        <v>1</v>
      </c>
      <c r="J1247" s="19">
        <f t="shared" si="138"/>
        <v>9430.9363000000103</v>
      </c>
      <c r="K1247" s="27">
        <v>9.9323999999999995</v>
      </c>
      <c r="L1247" s="27">
        <f t="shared" si="139"/>
        <v>-0.24029999999999951</v>
      </c>
      <c r="M1247" s="19">
        <f t="shared" si="134"/>
        <v>-0.87586965076342405</v>
      </c>
      <c r="N1247" s="28">
        <v>0.98027799999999998</v>
      </c>
      <c r="O1247" s="19">
        <f>SUM(N$2:N1247)</f>
        <v>2143.6320261470123</v>
      </c>
      <c r="P1247" s="28">
        <v>0</v>
      </c>
    </row>
    <row r="1248" spans="1:16">
      <c r="A1248">
        <v>1246</v>
      </c>
      <c r="B1248">
        <f t="shared" si="135"/>
        <v>20.766666666666666</v>
      </c>
      <c r="C1248">
        <f t="shared" si="136"/>
        <v>6860.8453999999947</v>
      </c>
      <c r="D1248" s="12">
        <v>0</v>
      </c>
      <c r="E1248" s="9">
        <f t="shared" si="137"/>
        <v>0</v>
      </c>
      <c r="F1248">
        <f t="shared" si="133"/>
        <v>0</v>
      </c>
      <c r="G1248" s="11">
        <v>0.90694399999999997</v>
      </c>
      <c r="H1248" s="11">
        <f>SUM(G$2:G1248)</f>
        <v>2060.6999790240079</v>
      </c>
      <c r="I1248" s="11">
        <v>1</v>
      </c>
      <c r="J1248" s="19">
        <f t="shared" si="138"/>
        <v>9440.6284000000105</v>
      </c>
      <c r="K1248" s="27">
        <v>9.6920999999999999</v>
      </c>
      <c r="L1248" s="27">
        <f t="shared" si="139"/>
        <v>-0.89889999999999937</v>
      </c>
      <c r="M1248" s="19">
        <f t="shared" si="134"/>
        <v>-7.2562717747787104</v>
      </c>
      <c r="N1248" s="28">
        <v>0.98027799999999998</v>
      </c>
      <c r="O1248" s="19">
        <f>SUM(N$2:N1248)</f>
        <v>2144.6123041470123</v>
      </c>
      <c r="P1248" s="28">
        <v>0</v>
      </c>
    </row>
    <row r="1249" spans="1:16">
      <c r="A1249">
        <v>1247</v>
      </c>
      <c r="B1249">
        <f t="shared" si="135"/>
        <v>20.783333333333335</v>
      </c>
      <c r="C1249">
        <f t="shared" si="136"/>
        <v>6860.8453999999947</v>
      </c>
      <c r="D1249" s="12">
        <v>0</v>
      </c>
      <c r="E1249" s="9">
        <f t="shared" si="137"/>
        <v>0</v>
      </c>
      <c r="F1249">
        <f t="shared" si="133"/>
        <v>0</v>
      </c>
      <c r="G1249" s="11">
        <v>0.90694399999999997</v>
      </c>
      <c r="H1249" s="11">
        <f>SUM(G$2:G1249)</f>
        <v>2061.6069230240078</v>
      </c>
      <c r="I1249" s="11">
        <v>1</v>
      </c>
      <c r="J1249" s="19">
        <f t="shared" si="138"/>
        <v>9449.4216000000106</v>
      </c>
      <c r="K1249" s="27">
        <v>8.7932000000000006</v>
      </c>
      <c r="L1249" s="27">
        <f t="shared" si="139"/>
        <v>-0.10679999999999978</v>
      </c>
      <c r="M1249" s="19">
        <f t="shared" si="134"/>
        <v>0.32244586402606301</v>
      </c>
      <c r="N1249" s="28">
        <v>0.98027799999999998</v>
      </c>
      <c r="O1249" s="19">
        <f>SUM(N$2:N1249)</f>
        <v>2145.5925821470123</v>
      </c>
      <c r="P1249" s="28">
        <v>0</v>
      </c>
    </row>
    <row r="1250" spans="1:16">
      <c r="A1250">
        <v>1248</v>
      </c>
      <c r="B1250">
        <f t="shared" si="135"/>
        <v>20.8</v>
      </c>
      <c r="C1250">
        <f t="shared" si="136"/>
        <v>6860.8453999999947</v>
      </c>
      <c r="D1250" s="12">
        <v>0</v>
      </c>
      <c r="E1250" s="9">
        <f t="shared" si="137"/>
        <v>0</v>
      </c>
      <c r="F1250">
        <f t="shared" si="133"/>
        <v>0</v>
      </c>
      <c r="G1250" s="11">
        <v>0.90694399999999997</v>
      </c>
      <c r="H1250" s="11">
        <f>SUM(G$2:G1250)</f>
        <v>2062.5138670240076</v>
      </c>
      <c r="I1250" s="11">
        <v>1</v>
      </c>
      <c r="J1250" s="19">
        <f t="shared" si="138"/>
        <v>9458.1080000000111</v>
      </c>
      <c r="K1250" s="27">
        <v>8.6864000000000008</v>
      </c>
      <c r="L1250" s="27">
        <f t="shared" si="139"/>
        <v>-1.0858000000000017</v>
      </c>
      <c r="M1250" s="19">
        <f t="shared" si="134"/>
        <v>-8.1921127765920154</v>
      </c>
      <c r="N1250" s="28">
        <v>0.98027799999999998</v>
      </c>
      <c r="O1250" s="19">
        <f>SUM(N$2:N1250)</f>
        <v>2146.5728601470123</v>
      </c>
      <c r="P1250" s="28">
        <v>0</v>
      </c>
    </row>
    <row r="1251" spans="1:16">
      <c r="A1251">
        <v>1249</v>
      </c>
      <c r="B1251">
        <f t="shared" si="135"/>
        <v>20.816666666666666</v>
      </c>
      <c r="C1251">
        <f t="shared" si="136"/>
        <v>6860.8453999999947</v>
      </c>
      <c r="D1251" s="12">
        <v>0</v>
      </c>
      <c r="E1251" s="9">
        <f t="shared" si="137"/>
        <v>0</v>
      </c>
      <c r="F1251">
        <f t="shared" si="133"/>
        <v>0</v>
      </c>
      <c r="G1251" s="11">
        <v>0.90694399999999997</v>
      </c>
      <c r="H1251" s="11">
        <f>SUM(G$2:G1251)</f>
        <v>2063.4208110240074</v>
      </c>
      <c r="I1251" s="11">
        <v>1</v>
      </c>
      <c r="J1251" s="19">
        <f t="shared" si="138"/>
        <v>9465.7086000000108</v>
      </c>
      <c r="K1251" s="27">
        <v>7.6005999999999991</v>
      </c>
      <c r="L1251" s="27">
        <f t="shared" si="139"/>
        <v>-1.7799999999999372E-2</v>
      </c>
      <c r="M1251" s="19">
        <f t="shared" si="134"/>
        <v>0.89340335329336984</v>
      </c>
      <c r="N1251" s="28">
        <v>0.98027799999999998</v>
      </c>
      <c r="O1251" s="19">
        <f>SUM(N$2:N1251)</f>
        <v>2147.5531381470123</v>
      </c>
      <c r="P1251" s="28">
        <v>0</v>
      </c>
    </row>
    <row r="1252" spans="1:16">
      <c r="A1252">
        <v>1250</v>
      </c>
      <c r="B1252">
        <f t="shared" si="135"/>
        <v>20.833333333333332</v>
      </c>
      <c r="C1252">
        <f t="shared" si="136"/>
        <v>6860.8453999999947</v>
      </c>
      <c r="D1252" s="12">
        <v>0</v>
      </c>
      <c r="E1252" s="9">
        <f t="shared" si="137"/>
        <v>0</v>
      </c>
      <c r="F1252">
        <f t="shared" si="133"/>
        <v>0</v>
      </c>
      <c r="G1252" s="11">
        <v>0.90694399999999997</v>
      </c>
      <c r="H1252" s="11">
        <f>SUM(G$2:G1252)</f>
        <v>2064.3277550240073</v>
      </c>
      <c r="I1252" s="11">
        <v>1</v>
      </c>
      <c r="J1252" s="19">
        <f t="shared" si="138"/>
        <v>9473.291400000011</v>
      </c>
      <c r="K1252" s="27">
        <v>7.5827999999999998</v>
      </c>
      <c r="L1252" s="27">
        <f t="shared" si="139"/>
        <v>-0.24029999999999951</v>
      </c>
      <c r="M1252" s="19">
        <f t="shared" si="134"/>
        <v>-0.7967271954933125</v>
      </c>
      <c r="N1252" s="28">
        <v>0.98027799999999998</v>
      </c>
      <c r="O1252" s="19">
        <f>SUM(N$2:N1252)</f>
        <v>2148.5334161470123</v>
      </c>
      <c r="P1252" s="28">
        <v>0</v>
      </c>
    </row>
    <row r="1253" spans="1:16">
      <c r="A1253">
        <v>1251</v>
      </c>
      <c r="B1253">
        <f t="shared" si="135"/>
        <v>20.85</v>
      </c>
      <c r="C1253">
        <f t="shared" si="136"/>
        <v>6860.8453999999947</v>
      </c>
      <c r="D1253" s="12">
        <v>0</v>
      </c>
      <c r="E1253" s="9">
        <f t="shared" si="137"/>
        <v>0</v>
      </c>
      <c r="F1253">
        <f t="shared" si="133"/>
        <v>0</v>
      </c>
      <c r="G1253" s="11">
        <v>0.90694399999999997</v>
      </c>
      <c r="H1253" s="11">
        <f>SUM(G$2:G1253)</f>
        <v>2065.2346990240071</v>
      </c>
      <c r="I1253" s="11">
        <v>1</v>
      </c>
      <c r="J1253" s="19">
        <f t="shared" si="138"/>
        <v>9480.6339000000116</v>
      </c>
      <c r="K1253" s="27">
        <v>7.3425000000000002</v>
      </c>
      <c r="L1253" s="27">
        <f t="shared" si="139"/>
        <v>-0.36490000000000045</v>
      </c>
      <c r="M1253" s="19">
        <f t="shared" si="134"/>
        <v>-1.6975135825024568</v>
      </c>
      <c r="N1253" s="28">
        <v>0.98027799999999998</v>
      </c>
      <c r="O1253" s="19">
        <f>SUM(N$2:N1253)</f>
        <v>2149.5136941470123</v>
      </c>
      <c r="P1253" s="28">
        <v>0</v>
      </c>
    </row>
    <row r="1254" spans="1:16">
      <c r="A1254">
        <v>1252</v>
      </c>
      <c r="B1254">
        <f t="shared" si="135"/>
        <v>20.866666666666667</v>
      </c>
      <c r="C1254">
        <f t="shared" si="136"/>
        <v>6860.8453999999947</v>
      </c>
      <c r="D1254" s="12">
        <v>0</v>
      </c>
      <c r="E1254" s="9">
        <f t="shared" si="137"/>
        <v>0</v>
      </c>
      <c r="F1254">
        <f t="shared" si="133"/>
        <v>0</v>
      </c>
      <c r="G1254" s="11">
        <v>0.90694399999999997</v>
      </c>
      <c r="H1254" s="11">
        <f>SUM(G$2:G1254)</f>
        <v>2066.141643024007</v>
      </c>
      <c r="I1254" s="11">
        <v>1</v>
      </c>
      <c r="J1254" s="19">
        <f t="shared" si="138"/>
        <v>9487.6115000000118</v>
      </c>
      <c r="K1254" s="27">
        <v>6.9775999999999998</v>
      </c>
      <c r="L1254" s="27">
        <f t="shared" si="139"/>
        <v>-0.93449999999999989</v>
      </c>
      <c r="M1254" s="19">
        <f t="shared" si="134"/>
        <v>-5.6031834751768246</v>
      </c>
      <c r="N1254" s="28">
        <v>0.98027799999999998</v>
      </c>
      <c r="O1254" s="19">
        <f>SUM(N$2:N1254)</f>
        <v>2150.4939721470123</v>
      </c>
      <c r="P1254" s="28">
        <v>0</v>
      </c>
    </row>
    <row r="1255" spans="1:16">
      <c r="A1255">
        <v>1253</v>
      </c>
      <c r="B1255">
        <f t="shared" si="135"/>
        <v>20.883333333333333</v>
      </c>
      <c r="C1255">
        <f t="shared" si="136"/>
        <v>6860.8453999999947</v>
      </c>
      <c r="D1255" s="12">
        <v>0</v>
      </c>
      <c r="E1255" s="9">
        <f t="shared" si="137"/>
        <v>0</v>
      </c>
      <c r="F1255">
        <f t="shared" si="133"/>
        <v>0</v>
      </c>
      <c r="G1255" s="11">
        <v>0.90694399999999997</v>
      </c>
      <c r="H1255" s="11">
        <f>SUM(G$2:G1255)</f>
        <v>2067.0485870240068</v>
      </c>
      <c r="I1255" s="11">
        <v>1</v>
      </c>
      <c r="J1255" s="19">
        <f t="shared" si="138"/>
        <v>9493.6546000000126</v>
      </c>
      <c r="K1255" s="27">
        <v>6.0430999999999999</v>
      </c>
      <c r="L1255" s="27">
        <f t="shared" si="139"/>
        <v>0.25810000000000066</v>
      </c>
      <c r="M1255" s="19">
        <f t="shared" si="134"/>
        <v>2.3221090784317804</v>
      </c>
      <c r="N1255" s="28">
        <v>1.9691666670000001</v>
      </c>
      <c r="O1255" s="19">
        <f>SUM(N$2:N1255)</f>
        <v>2152.4631388140124</v>
      </c>
      <c r="P1255" s="28">
        <v>3</v>
      </c>
    </row>
    <row r="1256" spans="1:16">
      <c r="A1256">
        <v>1254</v>
      </c>
      <c r="B1256">
        <f t="shared" si="135"/>
        <v>20.9</v>
      </c>
      <c r="C1256">
        <f t="shared" si="136"/>
        <v>6860.8453999999947</v>
      </c>
      <c r="D1256" s="12">
        <v>0</v>
      </c>
      <c r="E1256" s="9">
        <f t="shared" si="137"/>
        <v>0</v>
      </c>
      <c r="F1256">
        <f t="shared" si="133"/>
        <v>0</v>
      </c>
      <c r="G1256" s="11">
        <v>0.90694399999999997</v>
      </c>
      <c r="H1256" s="11">
        <f>SUM(G$2:G1256)</f>
        <v>2067.9555310240066</v>
      </c>
      <c r="I1256" s="11">
        <v>1</v>
      </c>
      <c r="J1256" s="19">
        <f t="shared" si="138"/>
        <v>9499.9558000000125</v>
      </c>
      <c r="K1256" s="27">
        <v>6.3012000000000006</v>
      </c>
      <c r="L1256" s="27">
        <f t="shared" si="139"/>
        <v>-0.18690000000000051</v>
      </c>
      <c r="M1256" s="19">
        <f t="shared" si="134"/>
        <v>-0.37385993017665459</v>
      </c>
      <c r="N1256" s="28">
        <v>0.98027799999999998</v>
      </c>
      <c r="O1256" s="19">
        <f>SUM(N$2:N1256)</f>
        <v>2153.4434168140124</v>
      </c>
      <c r="P1256" s="28">
        <v>0</v>
      </c>
    </row>
    <row r="1257" spans="1:16">
      <c r="A1257">
        <v>1255</v>
      </c>
      <c r="B1257">
        <f t="shared" si="135"/>
        <v>20.916666666666668</v>
      </c>
      <c r="C1257">
        <f t="shared" si="136"/>
        <v>6860.8453999999947</v>
      </c>
      <c r="D1257" s="12">
        <v>0</v>
      </c>
      <c r="E1257" s="9">
        <f t="shared" si="137"/>
        <v>0</v>
      </c>
      <c r="F1257">
        <f t="shared" si="133"/>
        <v>0</v>
      </c>
      <c r="G1257" s="11">
        <v>0.90694399999999997</v>
      </c>
      <c r="H1257" s="11">
        <f>SUM(G$2:G1257)</f>
        <v>2068.8624750240065</v>
      </c>
      <c r="I1257" s="11">
        <v>1</v>
      </c>
      <c r="J1257" s="19">
        <f t="shared" si="138"/>
        <v>9506.0701000000117</v>
      </c>
      <c r="K1257" s="27">
        <v>6.1143000000000001</v>
      </c>
      <c r="L1257" s="27">
        <f t="shared" si="139"/>
        <v>-1.4774000000000003</v>
      </c>
      <c r="M1257" s="19">
        <f t="shared" si="134"/>
        <v>-8.2595473639118957</v>
      </c>
      <c r="N1257" s="28">
        <v>0.98027799999999998</v>
      </c>
      <c r="O1257" s="19">
        <f>SUM(N$2:N1257)</f>
        <v>2154.4236948140124</v>
      </c>
      <c r="P1257" s="28">
        <v>0</v>
      </c>
    </row>
    <row r="1258" spans="1:16">
      <c r="A1258">
        <v>1256</v>
      </c>
      <c r="B1258">
        <f t="shared" si="135"/>
        <v>20.933333333333334</v>
      </c>
      <c r="C1258">
        <f t="shared" si="136"/>
        <v>6860.8453999999947</v>
      </c>
      <c r="D1258" s="12">
        <v>0</v>
      </c>
      <c r="E1258" s="9">
        <f t="shared" si="137"/>
        <v>0</v>
      </c>
      <c r="F1258">
        <f t="shared" si="133"/>
        <v>0</v>
      </c>
      <c r="G1258" s="11">
        <v>0.90694399999999997</v>
      </c>
      <c r="H1258" s="11">
        <f>SUM(G$2:G1258)</f>
        <v>2069.7694190240063</v>
      </c>
      <c r="I1258" s="11">
        <v>1</v>
      </c>
      <c r="J1258" s="19">
        <f t="shared" si="138"/>
        <v>9510.7070000000112</v>
      </c>
      <c r="K1258" s="27">
        <v>4.6368999999999998</v>
      </c>
      <c r="L1258" s="27">
        <f t="shared" si="139"/>
        <v>-1.6286999999999998</v>
      </c>
      <c r="M1258" s="19">
        <f t="shared" si="134"/>
        <v>-6.9991572981097283</v>
      </c>
      <c r="N1258" s="28">
        <v>0.98027799999999998</v>
      </c>
      <c r="O1258" s="19">
        <f>SUM(N$2:N1258)</f>
        <v>2155.4039728140124</v>
      </c>
      <c r="P1258" s="28">
        <v>0</v>
      </c>
    </row>
    <row r="1259" spans="1:16">
      <c r="A1259">
        <v>1257</v>
      </c>
      <c r="B1259">
        <f t="shared" si="135"/>
        <v>20.95</v>
      </c>
      <c r="C1259">
        <f t="shared" si="136"/>
        <v>6860.8453999999947</v>
      </c>
      <c r="D1259" s="12">
        <v>0</v>
      </c>
      <c r="E1259" s="9">
        <f t="shared" si="137"/>
        <v>0</v>
      </c>
      <c r="F1259">
        <f t="shared" si="133"/>
        <v>0</v>
      </c>
      <c r="G1259" s="11">
        <v>0.90694399999999997</v>
      </c>
      <c r="H1259" s="11">
        <f>SUM(G$2:G1259)</f>
        <v>2070.6763630240062</v>
      </c>
      <c r="I1259" s="11">
        <v>1</v>
      </c>
      <c r="J1259" s="19">
        <f t="shared" si="138"/>
        <v>9513.7152000000115</v>
      </c>
      <c r="K1259" s="27">
        <v>3.0082</v>
      </c>
      <c r="L1259" s="27">
        <f t="shared" si="139"/>
        <v>-1.1303000000000001</v>
      </c>
      <c r="M1259" s="19">
        <f t="shared" si="134"/>
        <v>-3.0605406756674105</v>
      </c>
      <c r="N1259" s="28">
        <v>0.98027799999999998</v>
      </c>
      <c r="O1259" s="19">
        <f>SUM(N$2:N1259)</f>
        <v>2156.3842508140124</v>
      </c>
      <c r="P1259" s="28">
        <v>0</v>
      </c>
    </row>
    <row r="1260" spans="1:16">
      <c r="A1260">
        <v>1258</v>
      </c>
      <c r="B1260">
        <f t="shared" si="135"/>
        <v>20.966666666666665</v>
      </c>
      <c r="C1260">
        <f t="shared" si="136"/>
        <v>6860.8453999999947</v>
      </c>
      <c r="D1260" s="12">
        <v>0</v>
      </c>
      <c r="E1260" s="9">
        <f t="shared" si="137"/>
        <v>0</v>
      </c>
      <c r="F1260">
        <f t="shared" si="133"/>
        <v>0</v>
      </c>
      <c r="G1260" s="11">
        <v>0.90694399999999997</v>
      </c>
      <c r="H1260" s="11">
        <f>SUM(G$2:G1260)</f>
        <v>2071.583307024006</v>
      </c>
      <c r="I1260" s="11">
        <v>1</v>
      </c>
      <c r="J1260" s="19">
        <f t="shared" si="138"/>
        <v>9515.593100000011</v>
      </c>
      <c r="K1260" s="27">
        <v>1.8778999999999999</v>
      </c>
      <c r="L1260" s="27">
        <f t="shared" si="139"/>
        <v>0.90779999999999994</v>
      </c>
      <c r="M1260" s="19">
        <f t="shared" si="134"/>
        <v>1.9104463481442393</v>
      </c>
      <c r="N1260" s="28">
        <v>1.9691666670000001</v>
      </c>
      <c r="O1260" s="19">
        <f>SUM(N$2:N1260)</f>
        <v>2158.3534174810125</v>
      </c>
      <c r="P1260" s="28">
        <v>3</v>
      </c>
    </row>
    <row r="1261" spans="1:16">
      <c r="A1261">
        <v>1259</v>
      </c>
      <c r="B1261">
        <f t="shared" si="135"/>
        <v>20.983333333333334</v>
      </c>
      <c r="C1261">
        <f t="shared" si="136"/>
        <v>6860.8453999999947</v>
      </c>
      <c r="D1261" s="12">
        <v>0</v>
      </c>
      <c r="E1261" s="9">
        <f t="shared" si="137"/>
        <v>0</v>
      </c>
      <c r="F1261">
        <f t="shared" si="133"/>
        <v>0</v>
      </c>
      <c r="G1261" s="11">
        <v>0.90694399999999997</v>
      </c>
      <c r="H1261" s="11">
        <f>SUM(G$2:G1261)</f>
        <v>2072.4902510240058</v>
      </c>
      <c r="I1261" s="11">
        <v>1</v>
      </c>
      <c r="J1261" s="19">
        <f t="shared" si="138"/>
        <v>9518.3788000000113</v>
      </c>
      <c r="K1261" s="27">
        <v>2.7856999999999998</v>
      </c>
      <c r="L1261" s="27">
        <f t="shared" si="139"/>
        <v>3.5600000000000076E-2</v>
      </c>
      <c r="M1261" s="19">
        <f t="shared" si="134"/>
        <v>0.41164322562665145</v>
      </c>
      <c r="N1261" s="28">
        <v>1.9691666670000001</v>
      </c>
      <c r="O1261" s="19">
        <f>SUM(N$2:N1261)</f>
        <v>2160.3225841480125</v>
      </c>
      <c r="P1261" s="28">
        <v>3</v>
      </c>
    </row>
    <row r="1262" spans="1:16">
      <c r="A1262">
        <v>1260</v>
      </c>
      <c r="B1262">
        <f t="shared" si="135"/>
        <v>21</v>
      </c>
      <c r="C1262">
        <f t="shared" si="136"/>
        <v>6860.8453999999947</v>
      </c>
      <c r="D1262" s="12">
        <v>0</v>
      </c>
      <c r="E1262" s="9">
        <f t="shared" si="137"/>
        <v>0</v>
      </c>
      <c r="F1262">
        <f t="shared" si="133"/>
        <v>0</v>
      </c>
      <c r="G1262" s="11">
        <v>0.90694399999999997</v>
      </c>
      <c r="H1262" s="11">
        <f>SUM(G$2:G1262)</f>
        <v>2073.3971950240057</v>
      </c>
      <c r="I1262" s="11">
        <v>1</v>
      </c>
      <c r="J1262" s="19">
        <f t="shared" si="138"/>
        <v>9521.2001000000109</v>
      </c>
      <c r="K1262" s="27">
        <v>2.8212999999999999</v>
      </c>
      <c r="L1262" s="27">
        <f t="shared" si="139"/>
        <v>-0.96120000000000005</v>
      </c>
      <c r="M1262" s="19">
        <f t="shared" si="134"/>
        <v>-2.3950444762394207</v>
      </c>
      <c r="N1262" s="28">
        <v>0.98027799999999998</v>
      </c>
      <c r="O1262" s="19">
        <f>SUM(N$2:N1262)</f>
        <v>2161.3028621480125</v>
      </c>
      <c r="P1262" s="28">
        <v>0</v>
      </c>
    </row>
    <row r="1263" spans="1:16">
      <c r="A1263">
        <v>1261</v>
      </c>
      <c r="B1263">
        <f t="shared" si="135"/>
        <v>21.016666666666666</v>
      </c>
      <c r="C1263">
        <f t="shared" si="136"/>
        <v>6860.8453999999947</v>
      </c>
      <c r="D1263" s="12">
        <v>0</v>
      </c>
      <c r="E1263" s="9">
        <f t="shared" si="137"/>
        <v>0</v>
      </c>
      <c r="F1263">
        <f t="shared" si="133"/>
        <v>0</v>
      </c>
      <c r="G1263" s="11">
        <v>0.90694399999999997</v>
      </c>
      <c r="H1263" s="11">
        <f>SUM(G$2:G1263)</f>
        <v>2074.3041390240055</v>
      </c>
      <c r="I1263" s="11">
        <v>1</v>
      </c>
      <c r="J1263" s="19">
        <f t="shared" si="138"/>
        <v>9523.0602000000108</v>
      </c>
      <c r="K1263" s="27">
        <v>1.8600999999999999</v>
      </c>
      <c r="L1263" s="27">
        <f t="shared" si="139"/>
        <v>-0.10679999999999978</v>
      </c>
      <c r="M1263" s="19">
        <f t="shared" si="134"/>
        <v>4.9943526685572249E-3</v>
      </c>
      <c r="N1263" s="28">
        <v>0.98027799999999998</v>
      </c>
      <c r="O1263" s="19">
        <f>SUM(N$2:N1263)</f>
        <v>2162.2831401480125</v>
      </c>
      <c r="P1263" s="28">
        <v>0</v>
      </c>
    </row>
    <row r="1264" spans="1:16">
      <c r="A1264">
        <v>1262</v>
      </c>
      <c r="B1264">
        <f t="shared" si="135"/>
        <v>21.033333333333335</v>
      </c>
      <c r="C1264">
        <f t="shared" si="136"/>
        <v>6860.8453999999947</v>
      </c>
      <c r="D1264" s="12">
        <v>0</v>
      </c>
      <c r="E1264" s="9">
        <f t="shared" si="137"/>
        <v>0</v>
      </c>
      <c r="F1264">
        <f t="shared" si="133"/>
        <v>0</v>
      </c>
      <c r="G1264" s="11">
        <v>0.90694399999999997</v>
      </c>
      <c r="H1264" s="11">
        <f>SUM(G$2:G1264)</f>
        <v>2075.2110830240053</v>
      </c>
      <c r="I1264" s="11">
        <v>1</v>
      </c>
      <c r="J1264" s="19">
        <f t="shared" si="138"/>
        <v>9524.8135000000111</v>
      </c>
      <c r="K1264" s="27">
        <v>1.7533000000000001</v>
      </c>
      <c r="L1264" s="27">
        <f t="shared" si="139"/>
        <v>-1.3261000000000001</v>
      </c>
      <c r="M1264" s="19">
        <f t="shared" si="134"/>
        <v>-2.1335699188952635</v>
      </c>
      <c r="N1264" s="28">
        <v>0.98027799999999998</v>
      </c>
      <c r="O1264" s="19">
        <f>SUM(N$2:N1264)</f>
        <v>2163.2634181480125</v>
      </c>
      <c r="P1264" s="28">
        <v>0</v>
      </c>
    </row>
    <row r="1265" spans="1:16">
      <c r="A1265">
        <v>1263</v>
      </c>
      <c r="B1265">
        <f t="shared" si="135"/>
        <v>21.05</v>
      </c>
      <c r="C1265">
        <f t="shared" si="136"/>
        <v>6860.8453999999947</v>
      </c>
      <c r="D1265" s="12">
        <v>0</v>
      </c>
      <c r="E1265" s="9">
        <f t="shared" si="137"/>
        <v>0</v>
      </c>
      <c r="F1265">
        <f t="shared" si="133"/>
        <v>0</v>
      </c>
      <c r="G1265" s="11">
        <v>0.90694399999999997</v>
      </c>
      <c r="H1265" s="11">
        <f>SUM(G$2:G1265)</f>
        <v>2076.1180270240052</v>
      </c>
      <c r="I1265" s="11">
        <v>1</v>
      </c>
      <c r="J1265" s="19">
        <f t="shared" si="138"/>
        <v>9525.2407000000112</v>
      </c>
      <c r="K1265" s="27">
        <v>0.42719999999999997</v>
      </c>
      <c r="L1265" s="27">
        <f t="shared" si="139"/>
        <v>-0.42719999999999997</v>
      </c>
      <c r="M1265" s="19">
        <f t="shared" si="134"/>
        <v>-0.13702278137091967</v>
      </c>
      <c r="N1265" s="28">
        <v>0.98027799999999998</v>
      </c>
      <c r="O1265" s="19">
        <f>SUM(N$2:N1265)</f>
        <v>2164.2436961480125</v>
      </c>
      <c r="P1265" s="28">
        <v>0</v>
      </c>
    </row>
    <row r="1266" spans="1:16">
      <c r="A1266">
        <v>1264</v>
      </c>
      <c r="B1266">
        <f t="shared" si="135"/>
        <v>21.066666666666666</v>
      </c>
      <c r="C1266">
        <f t="shared" si="136"/>
        <v>6860.8453999999947</v>
      </c>
      <c r="D1266" s="12">
        <v>0</v>
      </c>
      <c r="E1266" s="9">
        <f t="shared" si="137"/>
        <v>0</v>
      </c>
      <c r="F1266">
        <f t="shared" si="133"/>
        <v>0</v>
      </c>
      <c r="G1266" s="11">
        <v>0.90694399999999997</v>
      </c>
      <c r="H1266" s="11">
        <f>SUM(G$2:G1266)</f>
        <v>2077.024971024005</v>
      </c>
      <c r="I1266" s="11">
        <v>1</v>
      </c>
      <c r="J1266" s="19">
        <f t="shared" si="138"/>
        <v>9525.2407000000112</v>
      </c>
      <c r="K1266" s="27">
        <v>0</v>
      </c>
      <c r="L1266" s="27">
        <f t="shared" si="139"/>
        <v>0</v>
      </c>
      <c r="M1266" s="19">
        <f t="shared" si="134"/>
        <v>0</v>
      </c>
      <c r="N1266" s="28">
        <v>0.90694399999999997</v>
      </c>
      <c r="O1266" s="19">
        <f>SUM(N$2:N1266)</f>
        <v>2165.1506401480124</v>
      </c>
      <c r="P1266" s="28">
        <v>1</v>
      </c>
    </row>
    <row r="1267" spans="1:16">
      <c r="A1267">
        <v>1265</v>
      </c>
      <c r="B1267">
        <f t="shared" si="135"/>
        <v>21.083333333333332</v>
      </c>
      <c r="C1267">
        <f t="shared" si="136"/>
        <v>6860.8453999999947</v>
      </c>
      <c r="D1267" s="12">
        <v>0</v>
      </c>
      <c r="E1267" s="9">
        <f t="shared" si="137"/>
        <v>0</v>
      </c>
      <c r="F1267">
        <f t="shared" si="133"/>
        <v>0</v>
      </c>
      <c r="G1267" s="11">
        <v>0.90694399999999997</v>
      </c>
      <c r="H1267" s="11">
        <f>SUM(G$2:G1267)</f>
        <v>2077.9319150240049</v>
      </c>
      <c r="I1267" s="11">
        <v>1</v>
      </c>
      <c r="J1267" s="19">
        <f t="shared" si="138"/>
        <v>9525.2407000000112</v>
      </c>
      <c r="K1267" s="27">
        <v>0</v>
      </c>
      <c r="L1267" s="27">
        <f t="shared" si="139"/>
        <v>0</v>
      </c>
      <c r="M1267" s="19">
        <f t="shared" si="134"/>
        <v>0</v>
      </c>
      <c r="N1267" s="28">
        <v>0.90694399999999997</v>
      </c>
      <c r="O1267" s="19">
        <f>SUM(N$2:N1267)</f>
        <v>2166.0575841480122</v>
      </c>
      <c r="P1267" s="28">
        <v>1</v>
      </c>
    </row>
    <row r="1268" spans="1:16">
      <c r="A1268">
        <v>1266</v>
      </c>
      <c r="B1268">
        <f t="shared" si="135"/>
        <v>21.1</v>
      </c>
      <c r="C1268">
        <f t="shared" si="136"/>
        <v>6860.8453999999947</v>
      </c>
      <c r="D1268" s="12">
        <v>0</v>
      </c>
      <c r="E1268" s="9">
        <f t="shared" si="137"/>
        <v>0</v>
      </c>
      <c r="F1268">
        <f t="shared" si="133"/>
        <v>0</v>
      </c>
      <c r="G1268" s="11">
        <v>0.90694399999999997</v>
      </c>
      <c r="H1268" s="11">
        <f>SUM(G$2:G1268)</f>
        <v>2078.8388590240047</v>
      </c>
      <c r="I1268" s="11">
        <v>1</v>
      </c>
      <c r="J1268" s="19">
        <f t="shared" si="138"/>
        <v>9525.2407000000112</v>
      </c>
      <c r="K1268" s="27">
        <v>0</v>
      </c>
      <c r="L1268" s="27">
        <f t="shared" si="139"/>
        <v>0</v>
      </c>
      <c r="M1268" s="19">
        <f t="shared" si="134"/>
        <v>0</v>
      </c>
      <c r="N1268" s="28">
        <v>0.90694399999999997</v>
      </c>
      <c r="O1268" s="19">
        <f>SUM(N$2:N1268)</f>
        <v>2166.9645281480121</v>
      </c>
      <c r="P1268" s="28">
        <v>1</v>
      </c>
    </row>
    <row r="1269" spans="1:16">
      <c r="A1269">
        <v>1267</v>
      </c>
      <c r="B1269">
        <f t="shared" si="135"/>
        <v>21.116666666666667</v>
      </c>
      <c r="C1269">
        <f t="shared" si="136"/>
        <v>6860.8453999999947</v>
      </c>
      <c r="D1269" s="12">
        <v>0</v>
      </c>
      <c r="E1269" s="9">
        <f t="shared" si="137"/>
        <v>0</v>
      </c>
      <c r="F1269">
        <f t="shared" si="133"/>
        <v>0</v>
      </c>
      <c r="G1269" s="11">
        <v>0.90694399999999997</v>
      </c>
      <c r="H1269" s="11">
        <f>SUM(G$2:G1269)</f>
        <v>2079.7458030240045</v>
      </c>
      <c r="I1269" s="11">
        <v>1</v>
      </c>
      <c r="J1269" s="19">
        <f t="shared" si="138"/>
        <v>9525.2407000000112</v>
      </c>
      <c r="K1269" s="27">
        <v>0</v>
      </c>
      <c r="L1269" s="27">
        <f t="shared" si="139"/>
        <v>0</v>
      </c>
      <c r="M1269" s="19">
        <f t="shared" si="134"/>
        <v>0</v>
      </c>
      <c r="N1269" s="28">
        <v>0.90694399999999997</v>
      </c>
      <c r="O1269" s="19">
        <f>SUM(N$2:N1269)</f>
        <v>2167.8714721480119</v>
      </c>
      <c r="P1269" s="28">
        <v>1</v>
      </c>
    </row>
    <row r="1270" spans="1:16">
      <c r="A1270">
        <v>1268</v>
      </c>
      <c r="B1270">
        <f t="shared" si="135"/>
        <v>21.133333333333333</v>
      </c>
      <c r="C1270">
        <f t="shared" si="136"/>
        <v>6860.8453999999947</v>
      </c>
      <c r="D1270" s="12">
        <v>0</v>
      </c>
      <c r="E1270" s="9">
        <f t="shared" si="137"/>
        <v>0</v>
      </c>
      <c r="F1270">
        <f t="shared" si="133"/>
        <v>0</v>
      </c>
      <c r="G1270" s="11">
        <v>0.90694399999999997</v>
      </c>
      <c r="H1270" s="11">
        <f>SUM(G$2:G1270)</f>
        <v>2080.6527470240044</v>
      </c>
      <c r="I1270" s="11">
        <v>1</v>
      </c>
      <c r="J1270" s="19">
        <f t="shared" si="138"/>
        <v>9525.2407000000112</v>
      </c>
      <c r="K1270" s="27">
        <v>0</v>
      </c>
      <c r="L1270" s="27">
        <f t="shared" si="139"/>
        <v>0</v>
      </c>
      <c r="M1270" s="19">
        <f t="shared" si="134"/>
        <v>0</v>
      </c>
      <c r="N1270" s="28">
        <v>0.90694399999999997</v>
      </c>
      <c r="O1270" s="19">
        <f>SUM(N$2:N1270)</f>
        <v>2168.7784161480117</v>
      </c>
      <c r="P1270" s="28">
        <v>1</v>
      </c>
    </row>
    <row r="1271" spans="1:16">
      <c r="A1271">
        <v>1269</v>
      </c>
      <c r="B1271">
        <f t="shared" si="135"/>
        <v>21.15</v>
      </c>
      <c r="C1271">
        <f t="shared" si="136"/>
        <v>6860.8453999999947</v>
      </c>
      <c r="D1271" s="12">
        <v>0</v>
      </c>
      <c r="E1271" s="9">
        <f t="shared" si="137"/>
        <v>0</v>
      </c>
      <c r="F1271">
        <f t="shared" si="133"/>
        <v>0</v>
      </c>
      <c r="G1271" s="11">
        <v>0.90694399999999997</v>
      </c>
      <c r="H1271" s="11">
        <f>SUM(G$2:G1271)</f>
        <v>2081.5596910240042</v>
      </c>
      <c r="I1271" s="11">
        <v>1</v>
      </c>
      <c r="J1271" s="19">
        <f t="shared" si="138"/>
        <v>9525.2407000000112</v>
      </c>
      <c r="K1271" s="27">
        <v>0</v>
      </c>
      <c r="L1271" s="27">
        <f t="shared" si="139"/>
        <v>0</v>
      </c>
      <c r="M1271" s="19">
        <f t="shared" si="134"/>
        <v>0</v>
      </c>
      <c r="N1271" s="28">
        <v>0.90694399999999997</v>
      </c>
      <c r="O1271" s="19">
        <f>SUM(N$2:N1271)</f>
        <v>2169.6853601480116</v>
      </c>
      <c r="P1271" s="28">
        <v>1</v>
      </c>
    </row>
    <row r="1272" spans="1:16">
      <c r="A1272">
        <v>1270</v>
      </c>
      <c r="B1272">
        <f t="shared" si="135"/>
        <v>21.166666666666668</v>
      </c>
      <c r="C1272">
        <f t="shared" si="136"/>
        <v>6860.8453999999947</v>
      </c>
      <c r="D1272" s="12">
        <v>0</v>
      </c>
      <c r="E1272" s="9">
        <f t="shared" si="137"/>
        <v>0</v>
      </c>
      <c r="F1272">
        <f t="shared" si="133"/>
        <v>0</v>
      </c>
      <c r="G1272" s="11">
        <v>0.90694399999999997</v>
      </c>
      <c r="H1272" s="11">
        <f>SUM(G$2:G1272)</f>
        <v>2082.4666350240041</v>
      </c>
      <c r="I1272" s="11">
        <v>1</v>
      </c>
      <c r="J1272" s="19">
        <f t="shared" si="138"/>
        <v>9525.2407000000112</v>
      </c>
      <c r="K1272" s="27">
        <v>0</v>
      </c>
      <c r="L1272" s="27">
        <f t="shared" si="139"/>
        <v>0</v>
      </c>
      <c r="M1272" s="19">
        <f t="shared" si="134"/>
        <v>0</v>
      </c>
      <c r="N1272" s="28">
        <v>0.90694399999999997</v>
      </c>
      <c r="O1272" s="19">
        <f>SUM(N$2:N1272)</f>
        <v>2170.5923041480114</v>
      </c>
      <c r="P1272" s="28">
        <v>1</v>
      </c>
    </row>
    <row r="1273" spans="1:16">
      <c r="A1273">
        <v>1271</v>
      </c>
      <c r="B1273">
        <f t="shared" si="135"/>
        <v>21.183333333333334</v>
      </c>
      <c r="C1273">
        <f t="shared" si="136"/>
        <v>6860.8453999999947</v>
      </c>
      <c r="D1273" s="12">
        <v>0</v>
      </c>
      <c r="E1273" s="9">
        <f t="shared" si="137"/>
        <v>0</v>
      </c>
      <c r="F1273">
        <f t="shared" si="133"/>
        <v>0</v>
      </c>
      <c r="G1273" s="11">
        <v>0.90694399999999997</v>
      </c>
      <c r="H1273" s="11">
        <f>SUM(G$2:G1273)</f>
        <v>2083.3735790240039</v>
      </c>
      <c r="I1273" s="11">
        <v>1</v>
      </c>
      <c r="J1273" s="19">
        <f t="shared" si="138"/>
        <v>9525.2407000000112</v>
      </c>
      <c r="K1273" s="27">
        <v>0</v>
      </c>
      <c r="L1273" s="27">
        <f t="shared" si="139"/>
        <v>0</v>
      </c>
      <c r="M1273" s="19">
        <f t="shared" si="134"/>
        <v>0</v>
      </c>
      <c r="N1273" s="28">
        <v>0.90694399999999997</v>
      </c>
      <c r="O1273" s="19">
        <f>SUM(N$2:N1273)</f>
        <v>2171.4992481480112</v>
      </c>
      <c r="P1273" s="28">
        <v>1</v>
      </c>
    </row>
    <row r="1274" spans="1:16">
      <c r="A1274">
        <v>1272</v>
      </c>
      <c r="B1274">
        <f t="shared" si="135"/>
        <v>21.2</v>
      </c>
      <c r="C1274">
        <f t="shared" si="136"/>
        <v>6860.8453999999947</v>
      </c>
      <c r="D1274" s="12">
        <v>0</v>
      </c>
      <c r="E1274" s="9">
        <f t="shared" si="137"/>
        <v>0</v>
      </c>
      <c r="F1274">
        <f t="shared" si="133"/>
        <v>0</v>
      </c>
      <c r="G1274" s="11">
        <v>0.90694399999999997</v>
      </c>
      <c r="H1274" s="11">
        <f>SUM(G$2:G1274)</f>
        <v>2084.2805230240037</v>
      </c>
      <c r="I1274" s="11">
        <v>1</v>
      </c>
      <c r="J1274" s="19">
        <f t="shared" si="138"/>
        <v>9525.2407000000112</v>
      </c>
      <c r="K1274" s="27">
        <v>0</v>
      </c>
      <c r="L1274" s="27">
        <f t="shared" si="139"/>
        <v>0</v>
      </c>
      <c r="M1274" s="19">
        <f t="shared" si="134"/>
        <v>0</v>
      </c>
      <c r="N1274" s="28">
        <v>0.90694399999999997</v>
      </c>
      <c r="O1274" s="19">
        <f>SUM(N$2:N1274)</f>
        <v>2172.4061921480111</v>
      </c>
      <c r="P1274" s="28">
        <v>1</v>
      </c>
    </row>
    <row r="1275" spans="1:16">
      <c r="A1275">
        <v>1273</v>
      </c>
      <c r="B1275">
        <f t="shared" si="135"/>
        <v>21.216666666666665</v>
      </c>
      <c r="C1275">
        <f t="shared" si="136"/>
        <v>6860.8453999999947</v>
      </c>
      <c r="D1275" s="12">
        <v>0</v>
      </c>
      <c r="E1275" s="9">
        <f t="shared" si="137"/>
        <v>0</v>
      </c>
      <c r="F1275">
        <f t="shared" si="133"/>
        <v>0</v>
      </c>
      <c r="G1275" s="11">
        <v>0.90694399999999997</v>
      </c>
      <c r="H1275" s="11">
        <f>SUM(G$2:G1275)</f>
        <v>2085.1874670240036</v>
      </c>
      <c r="I1275" s="11">
        <v>1</v>
      </c>
      <c r="J1275" s="19">
        <f t="shared" si="138"/>
        <v>9525.2407000000112</v>
      </c>
      <c r="K1275" s="27">
        <v>0</v>
      </c>
      <c r="L1275" s="27">
        <f t="shared" si="139"/>
        <v>0</v>
      </c>
      <c r="M1275" s="19">
        <f t="shared" si="134"/>
        <v>0</v>
      </c>
      <c r="N1275" s="28">
        <v>0.90694399999999997</v>
      </c>
      <c r="O1275" s="19">
        <f>SUM(N$2:N1275)</f>
        <v>2173.3131361480109</v>
      </c>
      <c r="P1275" s="28">
        <v>1</v>
      </c>
    </row>
    <row r="1276" spans="1:16">
      <c r="A1276">
        <v>1274</v>
      </c>
      <c r="B1276">
        <f t="shared" si="135"/>
        <v>21.233333333333334</v>
      </c>
      <c r="C1276">
        <f t="shared" si="136"/>
        <v>6860.8453999999947</v>
      </c>
      <c r="D1276" s="12">
        <v>0</v>
      </c>
      <c r="E1276" s="9">
        <f t="shared" si="137"/>
        <v>0</v>
      </c>
      <c r="F1276">
        <f t="shared" si="133"/>
        <v>0</v>
      </c>
      <c r="G1276" s="11">
        <v>0.90694399999999997</v>
      </c>
      <c r="H1276" s="11">
        <f>SUM(G$2:G1276)</f>
        <v>2086.0944110240034</v>
      </c>
      <c r="I1276" s="11">
        <v>1</v>
      </c>
      <c r="J1276" s="19">
        <f t="shared" si="138"/>
        <v>9525.2407000000112</v>
      </c>
      <c r="K1276" s="27">
        <v>0</v>
      </c>
      <c r="L1276" s="27">
        <f t="shared" si="139"/>
        <v>0</v>
      </c>
      <c r="M1276" s="19">
        <f t="shared" si="134"/>
        <v>0</v>
      </c>
      <c r="N1276" s="28">
        <v>0.90694399999999997</v>
      </c>
      <c r="O1276" s="19">
        <f>SUM(N$2:N1276)</f>
        <v>2174.2200801480108</v>
      </c>
      <c r="P1276" s="28">
        <v>1</v>
      </c>
    </row>
    <row r="1277" spans="1:16">
      <c r="A1277">
        <v>1275</v>
      </c>
      <c r="B1277">
        <f t="shared" si="135"/>
        <v>21.25</v>
      </c>
      <c r="C1277">
        <f t="shared" si="136"/>
        <v>6860.8453999999947</v>
      </c>
      <c r="D1277" s="12">
        <v>0</v>
      </c>
      <c r="E1277" s="9">
        <f t="shared" si="137"/>
        <v>0</v>
      </c>
      <c r="F1277">
        <f t="shared" si="133"/>
        <v>0</v>
      </c>
      <c r="G1277" s="11">
        <v>0.90694399999999997</v>
      </c>
      <c r="H1277" s="11">
        <f>SUM(G$2:G1277)</f>
        <v>2087.0013550240033</v>
      </c>
      <c r="I1277" s="11">
        <v>1</v>
      </c>
      <c r="J1277" s="19">
        <f t="shared" si="138"/>
        <v>9525.2407000000112</v>
      </c>
      <c r="K1277" s="27">
        <v>0</v>
      </c>
      <c r="L1277" s="27">
        <f t="shared" si="139"/>
        <v>0</v>
      </c>
      <c r="M1277" s="19">
        <f t="shared" si="134"/>
        <v>0</v>
      </c>
      <c r="N1277" s="28">
        <v>0.90694399999999997</v>
      </c>
      <c r="O1277" s="19">
        <f>SUM(N$2:N1277)</f>
        <v>2175.1270241480106</v>
      </c>
      <c r="P1277" s="28">
        <v>1</v>
      </c>
    </row>
    <row r="1278" spans="1:16">
      <c r="A1278">
        <v>1276</v>
      </c>
      <c r="B1278">
        <f t="shared" si="135"/>
        <v>21.266666666666666</v>
      </c>
      <c r="C1278">
        <f t="shared" si="136"/>
        <v>6860.8453999999947</v>
      </c>
      <c r="D1278" s="12">
        <v>0</v>
      </c>
      <c r="E1278" s="9">
        <f t="shared" si="137"/>
        <v>0</v>
      </c>
      <c r="F1278">
        <f t="shared" si="133"/>
        <v>0</v>
      </c>
      <c r="G1278" s="11">
        <v>0.90694399999999997</v>
      </c>
      <c r="H1278" s="11">
        <f>SUM(G$2:G1278)</f>
        <v>2087.9082990240031</v>
      </c>
      <c r="I1278" s="11">
        <v>1</v>
      </c>
      <c r="J1278" s="19">
        <f t="shared" si="138"/>
        <v>9525.2407000000112</v>
      </c>
      <c r="K1278" s="27">
        <v>0</v>
      </c>
      <c r="L1278" s="27">
        <f t="shared" si="139"/>
        <v>0</v>
      </c>
      <c r="M1278" s="19">
        <f t="shared" si="134"/>
        <v>0</v>
      </c>
      <c r="N1278" s="28">
        <v>0.90694399999999997</v>
      </c>
      <c r="O1278" s="19">
        <f>SUM(N$2:N1278)</f>
        <v>2176.0339681480104</v>
      </c>
      <c r="P1278" s="28">
        <v>1</v>
      </c>
    </row>
    <row r="1279" spans="1:16">
      <c r="A1279">
        <v>1277</v>
      </c>
      <c r="B1279">
        <f t="shared" si="135"/>
        <v>21.283333333333335</v>
      </c>
      <c r="C1279">
        <f t="shared" si="136"/>
        <v>6860.8453999999947</v>
      </c>
      <c r="D1279" s="12">
        <v>0</v>
      </c>
      <c r="E1279" s="9">
        <f t="shared" si="137"/>
        <v>0</v>
      </c>
      <c r="F1279">
        <f t="shared" si="133"/>
        <v>0</v>
      </c>
      <c r="G1279" s="11">
        <v>0.90694399999999997</v>
      </c>
      <c r="H1279" s="11">
        <f>SUM(G$2:G1279)</f>
        <v>2088.8152430240029</v>
      </c>
      <c r="I1279" s="11">
        <v>1</v>
      </c>
      <c r="J1279" s="19">
        <f t="shared" si="138"/>
        <v>9525.2407000000112</v>
      </c>
      <c r="K1279" s="27">
        <v>0</v>
      </c>
      <c r="L1279" s="27">
        <f t="shared" si="139"/>
        <v>0</v>
      </c>
      <c r="M1279" s="19">
        <f t="shared" si="134"/>
        <v>0</v>
      </c>
      <c r="N1279" s="28">
        <v>0.90694399999999997</v>
      </c>
      <c r="O1279" s="19">
        <f>SUM(N$2:N1279)</f>
        <v>2176.9409121480103</v>
      </c>
      <c r="P1279" s="28">
        <v>1</v>
      </c>
    </row>
    <row r="1280" spans="1:16">
      <c r="A1280">
        <v>1278</v>
      </c>
      <c r="B1280">
        <f t="shared" si="135"/>
        <v>21.3</v>
      </c>
      <c r="C1280">
        <f t="shared" si="136"/>
        <v>6860.8453999999947</v>
      </c>
      <c r="D1280" s="12">
        <v>0</v>
      </c>
      <c r="E1280" s="9">
        <f t="shared" si="137"/>
        <v>0</v>
      </c>
      <c r="F1280">
        <f t="shared" si="133"/>
        <v>0</v>
      </c>
      <c r="G1280" s="11">
        <v>0.90694399999999997</v>
      </c>
      <c r="H1280" s="11">
        <f>SUM(G$2:G1280)</f>
        <v>2089.7221870240028</v>
      </c>
      <c r="I1280" s="11">
        <v>1</v>
      </c>
      <c r="J1280" s="19">
        <f t="shared" si="138"/>
        <v>9525.2407000000112</v>
      </c>
      <c r="K1280" s="27">
        <v>0</v>
      </c>
      <c r="L1280" s="27">
        <f t="shared" si="139"/>
        <v>0</v>
      </c>
      <c r="M1280" s="19">
        <f t="shared" si="134"/>
        <v>0</v>
      </c>
      <c r="N1280" s="28">
        <v>0.90694399999999997</v>
      </c>
      <c r="O1280" s="19">
        <f>SUM(N$2:N1280)</f>
        <v>2177.8478561480101</v>
      </c>
      <c r="P1280" s="28">
        <v>1</v>
      </c>
    </row>
    <row r="1281" spans="1:16">
      <c r="A1281">
        <v>1279</v>
      </c>
      <c r="B1281">
        <f t="shared" si="135"/>
        <v>21.316666666666666</v>
      </c>
      <c r="C1281">
        <f t="shared" si="136"/>
        <v>6860.8453999999947</v>
      </c>
      <c r="D1281" s="12">
        <v>0</v>
      </c>
      <c r="E1281" s="9">
        <f t="shared" si="137"/>
        <v>0</v>
      </c>
      <c r="F1281">
        <f t="shared" si="133"/>
        <v>0</v>
      </c>
      <c r="G1281" s="11">
        <v>0.90694399999999997</v>
      </c>
      <c r="H1281" s="11">
        <f>SUM(G$2:G1281)</f>
        <v>2090.6291310240026</v>
      </c>
      <c r="I1281" s="11">
        <v>1</v>
      </c>
      <c r="J1281" s="19">
        <f t="shared" si="138"/>
        <v>9525.2407000000112</v>
      </c>
      <c r="K1281" s="27">
        <v>0</v>
      </c>
      <c r="L1281" s="27">
        <f t="shared" si="139"/>
        <v>0</v>
      </c>
      <c r="M1281" s="19">
        <f t="shared" si="134"/>
        <v>0</v>
      </c>
      <c r="N1281" s="28">
        <v>0.90694399999999997</v>
      </c>
      <c r="O1281" s="19">
        <f>SUM(N$2:N1281)</f>
        <v>2178.75480014801</v>
      </c>
      <c r="P1281" s="28">
        <v>1</v>
      </c>
    </row>
    <row r="1282" spans="1:16">
      <c r="A1282">
        <v>1280</v>
      </c>
      <c r="B1282">
        <f t="shared" si="135"/>
        <v>21.333333333333332</v>
      </c>
      <c r="C1282">
        <f t="shared" si="136"/>
        <v>6860.8453999999947</v>
      </c>
      <c r="D1282" s="12">
        <v>0</v>
      </c>
      <c r="E1282" s="9">
        <f t="shared" si="137"/>
        <v>0</v>
      </c>
      <c r="F1282">
        <f t="shared" ref="F1282:F1345" si="140">(R$2*D1282+R$3*D1282^2+R$4*D1282^3+R$5*D1282*E1282)/R$5</f>
        <v>0</v>
      </c>
      <c r="G1282" s="11">
        <v>0.90694399999999997</v>
      </c>
      <c r="H1282" s="11">
        <f>SUM(G$2:G1282)</f>
        <v>2091.5360750240025</v>
      </c>
      <c r="I1282" s="11">
        <v>1</v>
      </c>
      <c r="J1282" s="19">
        <f t="shared" si="138"/>
        <v>9525.2407000000112</v>
      </c>
      <c r="K1282" s="27">
        <v>0</v>
      </c>
      <c r="L1282" s="27">
        <f t="shared" si="139"/>
        <v>0</v>
      </c>
      <c r="M1282" s="19">
        <f t="shared" ref="M1282:M1345" si="141">(R$2*K1282+R$3*K1282^2+R$4*K1282^3+R$5*K1282*L1282)/R$5</f>
        <v>0</v>
      </c>
      <c r="N1282" s="28">
        <v>0.90694399999999997</v>
      </c>
      <c r="O1282" s="19">
        <f>SUM(N$2:N1282)</f>
        <v>2179.6617441480098</v>
      </c>
      <c r="P1282" s="28">
        <v>1</v>
      </c>
    </row>
    <row r="1283" spans="1:16">
      <c r="A1283">
        <v>1281</v>
      </c>
      <c r="B1283">
        <f t="shared" ref="B1283:B1346" si="142">A1283/60</f>
        <v>21.35</v>
      </c>
      <c r="C1283">
        <f t="shared" ref="C1283:C1346" si="143">C1282+D1283</f>
        <v>6860.8453999999947</v>
      </c>
      <c r="D1283" s="12">
        <v>0</v>
      </c>
      <c r="E1283" s="9">
        <f t="shared" ref="E1283:E1346" si="144">D1284-D1283</f>
        <v>0</v>
      </c>
      <c r="F1283">
        <f t="shared" si="140"/>
        <v>0</v>
      </c>
      <c r="G1283" s="11">
        <v>0.90694399999999997</v>
      </c>
      <c r="H1283" s="11">
        <f>SUM(G$2:G1283)</f>
        <v>2092.4430190240023</v>
      </c>
      <c r="I1283" s="11">
        <v>1</v>
      </c>
      <c r="J1283" s="19">
        <f t="shared" ref="J1283:J1346" si="145">J1282+K1283</f>
        <v>9525.2407000000112</v>
      </c>
      <c r="K1283" s="27">
        <v>0</v>
      </c>
      <c r="L1283" s="27">
        <f t="shared" ref="L1283:L1346" si="146">K1284-K1283</f>
        <v>0.18689999999999998</v>
      </c>
      <c r="M1283" s="19">
        <f t="shared" si="141"/>
        <v>0</v>
      </c>
      <c r="N1283" s="28">
        <v>0.90694399999999997</v>
      </c>
      <c r="O1283" s="19">
        <f>SUM(N$2:N1283)</f>
        <v>2180.5686881480096</v>
      </c>
      <c r="P1283" s="28">
        <v>1</v>
      </c>
    </row>
    <row r="1284" spans="1:16">
      <c r="A1284">
        <v>1282</v>
      </c>
      <c r="B1284">
        <f t="shared" si="142"/>
        <v>21.366666666666667</v>
      </c>
      <c r="C1284">
        <f t="shared" si="143"/>
        <v>6860.8453999999947</v>
      </c>
      <c r="D1284" s="12">
        <v>0</v>
      </c>
      <c r="E1284" s="9">
        <f t="shared" si="144"/>
        <v>0</v>
      </c>
      <c r="F1284">
        <f t="shared" si="140"/>
        <v>0</v>
      </c>
      <c r="G1284" s="11">
        <v>0.90694399999999997</v>
      </c>
      <c r="H1284" s="11">
        <f>SUM(G$2:G1284)</f>
        <v>2093.3499630240021</v>
      </c>
      <c r="I1284" s="11">
        <v>1</v>
      </c>
      <c r="J1284" s="19">
        <f t="shared" si="145"/>
        <v>9525.4276000000118</v>
      </c>
      <c r="K1284" s="27">
        <v>0.18689999999999998</v>
      </c>
      <c r="L1284" s="27">
        <f t="shared" si="146"/>
        <v>0.78320000000000012</v>
      </c>
      <c r="M1284" s="19">
        <f t="shared" si="141"/>
        <v>0.16620631335338876</v>
      </c>
      <c r="N1284" s="28">
        <v>0.90694399999999997</v>
      </c>
      <c r="O1284" s="19">
        <f>SUM(N$2:N1284)</f>
        <v>2181.4756321480095</v>
      </c>
      <c r="P1284" s="28">
        <v>1</v>
      </c>
    </row>
    <row r="1285" spans="1:16">
      <c r="A1285">
        <v>1283</v>
      </c>
      <c r="B1285">
        <f t="shared" si="142"/>
        <v>21.383333333333333</v>
      </c>
      <c r="C1285">
        <f t="shared" si="143"/>
        <v>6860.8453999999947</v>
      </c>
      <c r="D1285" s="12">
        <v>0</v>
      </c>
      <c r="E1285" s="9">
        <f t="shared" si="144"/>
        <v>0</v>
      </c>
      <c r="F1285">
        <f t="shared" si="140"/>
        <v>0</v>
      </c>
      <c r="G1285" s="11">
        <v>0.90694399999999997</v>
      </c>
      <c r="H1285" s="11">
        <f>SUM(G$2:G1285)</f>
        <v>2094.256907024002</v>
      </c>
      <c r="I1285" s="11">
        <v>1</v>
      </c>
      <c r="J1285" s="19">
        <f t="shared" si="145"/>
        <v>9526.3977000000123</v>
      </c>
      <c r="K1285" s="27">
        <v>0.97010000000000007</v>
      </c>
      <c r="L1285" s="27">
        <f t="shared" si="146"/>
        <v>3.0437999999999996</v>
      </c>
      <c r="M1285" s="19">
        <f t="shared" si="141"/>
        <v>3.0570192116351298</v>
      </c>
      <c r="N1285" s="28">
        <v>2.7366666670000002</v>
      </c>
      <c r="O1285" s="19">
        <f>SUM(N$2:N1285)</f>
        <v>2184.2122988150095</v>
      </c>
      <c r="P1285" s="28">
        <v>4</v>
      </c>
    </row>
    <row r="1286" spans="1:16">
      <c r="A1286">
        <v>1284</v>
      </c>
      <c r="B1286">
        <f t="shared" si="142"/>
        <v>21.4</v>
      </c>
      <c r="C1286">
        <f t="shared" si="143"/>
        <v>6860.8453999999947</v>
      </c>
      <c r="D1286" s="12">
        <v>0</v>
      </c>
      <c r="E1286" s="9">
        <f t="shared" si="144"/>
        <v>0</v>
      </c>
      <c r="F1286">
        <f t="shared" si="140"/>
        <v>0</v>
      </c>
      <c r="G1286" s="11">
        <v>0.90694399999999997</v>
      </c>
      <c r="H1286" s="11">
        <f>SUM(G$2:G1286)</f>
        <v>2095.1638510240018</v>
      </c>
      <c r="I1286" s="11">
        <v>1</v>
      </c>
      <c r="J1286" s="19">
        <f t="shared" si="145"/>
        <v>9530.4116000000122</v>
      </c>
      <c r="K1286" s="27">
        <v>4.0138999999999996</v>
      </c>
      <c r="L1286" s="27">
        <f t="shared" si="146"/>
        <v>2.9548000000000005</v>
      </c>
      <c r="M1286" s="19">
        <f t="shared" si="141"/>
        <v>12.328349181360588</v>
      </c>
      <c r="N1286" s="28">
        <v>4.9805555559999997</v>
      </c>
      <c r="O1286" s="19">
        <f>SUM(N$2:N1286)</f>
        <v>2189.1928543710096</v>
      </c>
      <c r="P1286" s="28">
        <v>7</v>
      </c>
    </row>
    <row r="1287" spans="1:16">
      <c r="A1287">
        <v>1285</v>
      </c>
      <c r="B1287">
        <f t="shared" si="142"/>
        <v>21.416666666666668</v>
      </c>
      <c r="C1287">
        <f t="shared" si="143"/>
        <v>6860.8453999999947</v>
      </c>
      <c r="D1287" s="12">
        <v>0</v>
      </c>
      <c r="E1287" s="9">
        <f t="shared" si="144"/>
        <v>0</v>
      </c>
      <c r="F1287">
        <f t="shared" si="140"/>
        <v>0</v>
      </c>
      <c r="G1287" s="11">
        <v>0.90694399999999997</v>
      </c>
      <c r="H1287" s="11">
        <f>SUM(G$2:G1287)</f>
        <v>2096.0707950240017</v>
      </c>
      <c r="I1287" s="11">
        <v>1</v>
      </c>
      <c r="J1287" s="19">
        <f t="shared" si="145"/>
        <v>9537.3803000000116</v>
      </c>
      <c r="K1287" s="27">
        <v>6.9687000000000001</v>
      </c>
      <c r="L1287" s="27">
        <f t="shared" si="146"/>
        <v>1.2103999999999999</v>
      </c>
      <c r="M1287" s="19">
        <f t="shared" si="141"/>
        <v>9.35075603001712</v>
      </c>
      <c r="N1287" s="28">
        <v>4.1236111109999998</v>
      </c>
      <c r="O1287" s="19">
        <f>SUM(N$2:N1287)</f>
        <v>2193.3164654820098</v>
      </c>
      <c r="P1287" s="28">
        <v>6</v>
      </c>
    </row>
    <row r="1288" spans="1:16">
      <c r="A1288">
        <v>1286</v>
      </c>
      <c r="B1288">
        <f t="shared" si="142"/>
        <v>21.433333333333334</v>
      </c>
      <c r="C1288">
        <f t="shared" si="143"/>
        <v>6860.8453999999947</v>
      </c>
      <c r="D1288" s="12">
        <v>0</v>
      </c>
      <c r="E1288" s="9">
        <f t="shared" si="144"/>
        <v>0</v>
      </c>
      <c r="F1288">
        <f t="shared" si="140"/>
        <v>0</v>
      </c>
      <c r="G1288" s="11">
        <v>0.90694399999999997</v>
      </c>
      <c r="H1288" s="11">
        <f>SUM(G$2:G1288)</f>
        <v>2096.9777390240015</v>
      </c>
      <c r="I1288" s="11">
        <v>1</v>
      </c>
      <c r="J1288" s="19">
        <f t="shared" si="145"/>
        <v>9545.559400000011</v>
      </c>
      <c r="K1288" s="27">
        <v>8.1791</v>
      </c>
      <c r="L1288" s="27">
        <f t="shared" si="146"/>
        <v>0.60519999999999996</v>
      </c>
      <c r="M1288" s="19">
        <f t="shared" si="141"/>
        <v>6.0882541249613391</v>
      </c>
      <c r="N1288" s="28">
        <v>3.4580555560000001</v>
      </c>
      <c r="O1288" s="19">
        <f>SUM(N$2:N1288)</f>
        <v>2196.7745210380099</v>
      </c>
      <c r="P1288" s="28">
        <v>5</v>
      </c>
    </row>
    <row r="1289" spans="1:16">
      <c r="A1289">
        <v>1287</v>
      </c>
      <c r="B1289">
        <f t="shared" si="142"/>
        <v>21.45</v>
      </c>
      <c r="C1289">
        <f t="shared" si="143"/>
        <v>6860.8453999999947</v>
      </c>
      <c r="D1289" s="12">
        <v>0</v>
      </c>
      <c r="E1289" s="9">
        <f t="shared" si="144"/>
        <v>0</v>
      </c>
      <c r="F1289">
        <f t="shared" si="140"/>
        <v>0</v>
      </c>
      <c r="G1289" s="11">
        <v>0.90694399999999997</v>
      </c>
      <c r="H1289" s="11">
        <f>SUM(G$2:G1289)</f>
        <v>2097.8846830240013</v>
      </c>
      <c r="I1289" s="11">
        <v>1</v>
      </c>
      <c r="J1289" s="19">
        <f t="shared" si="145"/>
        <v>9554.3437000000104</v>
      </c>
      <c r="K1289" s="27">
        <v>8.7843</v>
      </c>
      <c r="L1289" s="27">
        <f t="shared" si="146"/>
        <v>2.0024999999999995</v>
      </c>
      <c r="M1289" s="19">
        <f t="shared" si="141"/>
        <v>18.850279966077064</v>
      </c>
      <c r="N1289" s="28">
        <v>4.9805555559999997</v>
      </c>
      <c r="O1289" s="19">
        <f>SUM(N$2:N1289)</f>
        <v>2201.75507659401</v>
      </c>
      <c r="P1289" s="28">
        <v>7</v>
      </c>
    </row>
    <row r="1290" spans="1:16">
      <c r="A1290">
        <v>1288</v>
      </c>
      <c r="B1290">
        <f t="shared" si="142"/>
        <v>21.466666666666665</v>
      </c>
      <c r="C1290">
        <f t="shared" si="143"/>
        <v>6860.8453999999947</v>
      </c>
      <c r="D1290" s="12">
        <v>0</v>
      </c>
      <c r="E1290" s="9">
        <f t="shared" si="144"/>
        <v>0</v>
      </c>
      <c r="F1290">
        <f t="shared" si="140"/>
        <v>0</v>
      </c>
      <c r="G1290" s="11">
        <v>0.90694399999999997</v>
      </c>
      <c r="H1290" s="11">
        <f>SUM(G$2:G1290)</f>
        <v>2098.7916270240012</v>
      </c>
      <c r="I1290" s="11">
        <v>1</v>
      </c>
      <c r="J1290" s="19">
        <f t="shared" si="145"/>
        <v>9565.1305000000102</v>
      </c>
      <c r="K1290" s="27">
        <v>10.786799999999999</v>
      </c>
      <c r="L1290" s="27">
        <f t="shared" si="146"/>
        <v>1.1837</v>
      </c>
      <c r="M1290" s="19">
        <f t="shared" si="141"/>
        <v>14.485264597290959</v>
      </c>
      <c r="N1290" s="28">
        <v>4.9805555559999997</v>
      </c>
      <c r="O1290" s="19">
        <f>SUM(N$2:N1290)</f>
        <v>2206.7356321500101</v>
      </c>
      <c r="P1290" s="28">
        <v>7</v>
      </c>
    </row>
    <row r="1291" spans="1:16">
      <c r="A1291">
        <v>1289</v>
      </c>
      <c r="B1291">
        <f t="shared" si="142"/>
        <v>21.483333333333334</v>
      </c>
      <c r="C1291">
        <f t="shared" si="143"/>
        <v>6860.8453999999947</v>
      </c>
      <c r="D1291" s="12">
        <v>0</v>
      </c>
      <c r="E1291" s="9">
        <f t="shared" si="144"/>
        <v>0</v>
      </c>
      <c r="F1291">
        <f t="shared" si="140"/>
        <v>0</v>
      </c>
      <c r="G1291" s="11">
        <v>0.90694399999999997</v>
      </c>
      <c r="H1291" s="11">
        <f>SUM(G$2:G1291)</f>
        <v>2099.698571024001</v>
      </c>
      <c r="I1291" s="11">
        <v>1</v>
      </c>
      <c r="J1291" s="19">
        <f t="shared" si="145"/>
        <v>9577.1010000000097</v>
      </c>
      <c r="K1291" s="27">
        <v>11.970499999999999</v>
      </c>
      <c r="L1291" s="27">
        <f t="shared" si="146"/>
        <v>0.83660000000000068</v>
      </c>
      <c r="M1291" s="19">
        <f t="shared" si="141"/>
        <v>12.046437880702976</v>
      </c>
      <c r="N1291" s="28">
        <v>6.0708333330000004</v>
      </c>
      <c r="O1291" s="19">
        <f>SUM(N$2:N1291)</f>
        <v>2212.80646548301</v>
      </c>
      <c r="P1291" s="28">
        <v>13</v>
      </c>
    </row>
    <row r="1292" spans="1:16">
      <c r="A1292">
        <v>1290</v>
      </c>
      <c r="B1292">
        <f t="shared" si="142"/>
        <v>21.5</v>
      </c>
      <c r="C1292">
        <f t="shared" si="143"/>
        <v>6860.8453999999947</v>
      </c>
      <c r="D1292" s="12">
        <v>0</v>
      </c>
      <c r="E1292" s="9">
        <f t="shared" si="144"/>
        <v>0</v>
      </c>
      <c r="F1292">
        <f t="shared" si="140"/>
        <v>0</v>
      </c>
      <c r="G1292" s="11">
        <v>0.90694399999999997</v>
      </c>
      <c r="H1292" s="11">
        <f>SUM(G$2:G1292)</f>
        <v>2100.6055150240009</v>
      </c>
      <c r="I1292" s="11">
        <v>1</v>
      </c>
      <c r="J1292" s="19">
        <f t="shared" si="145"/>
        <v>9589.9081000000097</v>
      </c>
      <c r="K1292" s="27">
        <v>12.8071</v>
      </c>
      <c r="L1292" s="27">
        <f t="shared" si="146"/>
        <v>0.29370000000000118</v>
      </c>
      <c r="M1292" s="19">
        <f t="shared" si="141"/>
        <v>6.0382944349113208</v>
      </c>
      <c r="N1292" s="28">
        <v>3.4508333329999998</v>
      </c>
      <c r="O1292" s="19">
        <f>SUM(N$2:N1292)</f>
        <v>2216.25729881601</v>
      </c>
      <c r="P1292" s="28">
        <v>11</v>
      </c>
    </row>
    <row r="1293" spans="1:16">
      <c r="A1293">
        <v>1291</v>
      </c>
      <c r="B1293">
        <f t="shared" si="142"/>
        <v>21.516666666666666</v>
      </c>
      <c r="C1293">
        <f t="shared" si="143"/>
        <v>6860.8453999999947</v>
      </c>
      <c r="D1293" s="12">
        <v>0</v>
      </c>
      <c r="E1293" s="9">
        <f t="shared" si="144"/>
        <v>0</v>
      </c>
      <c r="F1293">
        <f t="shared" si="140"/>
        <v>0</v>
      </c>
      <c r="G1293" s="11">
        <v>0.90694399999999997</v>
      </c>
      <c r="H1293" s="11">
        <f>SUM(G$2:G1293)</f>
        <v>2101.5124590240007</v>
      </c>
      <c r="I1293" s="11">
        <v>1</v>
      </c>
      <c r="J1293" s="19">
        <f t="shared" si="145"/>
        <v>9603.0089000000098</v>
      </c>
      <c r="K1293" s="27">
        <v>13.100800000000001</v>
      </c>
      <c r="L1293" s="27">
        <f t="shared" si="146"/>
        <v>-0.39160000000000039</v>
      </c>
      <c r="M1293" s="19">
        <f t="shared" si="141"/>
        <v>-2.7628000505221095</v>
      </c>
      <c r="N1293" s="28">
        <v>0.98027799999999998</v>
      </c>
      <c r="O1293" s="19">
        <f>SUM(N$2:N1293)</f>
        <v>2217.23757681601</v>
      </c>
      <c r="P1293" s="28">
        <v>0</v>
      </c>
    </row>
    <row r="1294" spans="1:16">
      <c r="A1294">
        <v>1292</v>
      </c>
      <c r="B1294">
        <f t="shared" si="142"/>
        <v>21.533333333333335</v>
      </c>
      <c r="C1294">
        <f t="shared" si="143"/>
        <v>6860.8453999999947</v>
      </c>
      <c r="D1294" s="12">
        <v>0</v>
      </c>
      <c r="E1294" s="9">
        <f t="shared" si="144"/>
        <v>0</v>
      </c>
      <c r="F1294">
        <f t="shared" si="140"/>
        <v>0</v>
      </c>
      <c r="G1294" s="11">
        <v>0.90694399999999997</v>
      </c>
      <c r="H1294" s="11">
        <f>SUM(G$2:G1294)</f>
        <v>2102.4194030240005</v>
      </c>
      <c r="I1294" s="11">
        <v>1</v>
      </c>
      <c r="J1294" s="19">
        <f t="shared" si="145"/>
        <v>9615.7181000000091</v>
      </c>
      <c r="K1294" s="27">
        <v>12.709200000000001</v>
      </c>
      <c r="L1294" s="27">
        <f t="shared" si="146"/>
        <v>-9.789999999999921E-2</v>
      </c>
      <c r="M1294" s="19">
        <f t="shared" si="141"/>
        <v>1.002955453638861</v>
      </c>
      <c r="N1294" s="28">
        <v>0.98027799999999998</v>
      </c>
      <c r="O1294" s="19">
        <f>SUM(N$2:N1294)</f>
        <v>2218.21785481601</v>
      </c>
      <c r="P1294" s="28">
        <v>0</v>
      </c>
    </row>
    <row r="1295" spans="1:16">
      <c r="A1295">
        <v>1293</v>
      </c>
      <c r="B1295">
        <f t="shared" si="142"/>
        <v>21.55</v>
      </c>
      <c r="C1295">
        <f t="shared" si="143"/>
        <v>6860.8453999999947</v>
      </c>
      <c r="D1295" s="12">
        <v>0</v>
      </c>
      <c r="E1295" s="9">
        <f t="shared" si="144"/>
        <v>0</v>
      </c>
      <c r="F1295">
        <f t="shared" si="140"/>
        <v>0</v>
      </c>
      <c r="G1295" s="11">
        <v>0.90694399999999997</v>
      </c>
      <c r="H1295" s="11">
        <f>SUM(G$2:G1295)</f>
        <v>2103.3263470240004</v>
      </c>
      <c r="I1295" s="11">
        <v>1</v>
      </c>
      <c r="J1295" s="19">
        <f t="shared" si="145"/>
        <v>9628.3294000000096</v>
      </c>
      <c r="K1295" s="27">
        <v>12.611300000000002</v>
      </c>
      <c r="L1295" s="27">
        <f t="shared" si="146"/>
        <v>0.39160000000000039</v>
      </c>
      <c r="M1295" s="19">
        <f t="shared" si="141"/>
        <v>7.1563775523165072</v>
      </c>
      <c r="N1295" s="28">
        <v>3.4508333329999998</v>
      </c>
      <c r="O1295" s="19">
        <f>SUM(N$2:N1295)</f>
        <v>2221.66868814901</v>
      </c>
      <c r="P1295" s="28">
        <v>11</v>
      </c>
    </row>
    <row r="1296" spans="1:16">
      <c r="A1296">
        <v>1294</v>
      </c>
      <c r="B1296">
        <f t="shared" si="142"/>
        <v>21.566666666666666</v>
      </c>
      <c r="C1296">
        <f t="shared" si="143"/>
        <v>6860.8453999999947</v>
      </c>
      <c r="D1296" s="12">
        <v>0</v>
      </c>
      <c r="E1296" s="9">
        <f t="shared" si="144"/>
        <v>0</v>
      </c>
      <c r="F1296">
        <f t="shared" si="140"/>
        <v>0</v>
      </c>
      <c r="G1296" s="11">
        <v>0.90694399999999997</v>
      </c>
      <c r="H1296" s="11">
        <f>SUM(G$2:G1296)</f>
        <v>2104.2332910240002</v>
      </c>
      <c r="I1296" s="11">
        <v>1</v>
      </c>
      <c r="J1296" s="19">
        <f t="shared" si="145"/>
        <v>9641.3323000000091</v>
      </c>
      <c r="K1296" s="27">
        <v>13.002900000000002</v>
      </c>
      <c r="L1296" s="27">
        <f t="shared" si="146"/>
        <v>0.29369999999999941</v>
      </c>
      <c r="M1296" s="19">
        <f t="shared" si="141"/>
        <v>6.1559425677259618</v>
      </c>
      <c r="N1296" s="28">
        <v>3.4508333329999998</v>
      </c>
      <c r="O1296" s="19">
        <f>SUM(N$2:N1296)</f>
        <v>2225.11952148201</v>
      </c>
      <c r="P1296" s="28">
        <v>11</v>
      </c>
    </row>
    <row r="1297" spans="1:16">
      <c r="A1297">
        <v>1295</v>
      </c>
      <c r="B1297">
        <f t="shared" si="142"/>
        <v>21.583333333333332</v>
      </c>
      <c r="C1297">
        <f t="shared" si="143"/>
        <v>6860.8453999999947</v>
      </c>
      <c r="D1297" s="12">
        <v>0</v>
      </c>
      <c r="E1297" s="9">
        <f t="shared" si="144"/>
        <v>0</v>
      </c>
      <c r="F1297">
        <f t="shared" si="140"/>
        <v>0</v>
      </c>
      <c r="G1297" s="11">
        <v>0.90694399999999997</v>
      </c>
      <c r="H1297" s="11">
        <f>SUM(G$2:G1297)</f>
        <v>2105.140235024</v>
      </c>
      <c r="I1297" s="11">
        <v>1</v>
      </c>
      <c r="J1297" s="19">
        <f t="shared" si="145"/>
        <v>9654.6289000000088</v>
      </c>
      <c r="K1297" s="27">
        <v>13.296600000000002</v>
      </c>
      <c r="L1297" s="27">
        <f t="shared" si="146"/>
        <v>-0.1958000000000002</v>
      </c>
      <c r="M1297" s="19">
        <f t="shared" si="141"/>
        <v>-0.17420378080476731</v>
      </c>
      <c r="N1297" s="28">
        <v>0.98027799999999998</v>
      </c>
      <c r="O1297" s="19">
        <f>SUM(N$2:N1297)</f>
        <v>2226.09979948201</v>
      </c>
      <c r="P1297" s="28">
        <v>0</v>
      </c>
    </row>
    <row r="1298" spans="1:16">
      <c r="A1298">
        <v>1296</v>
      </c>
      <c r="B1298">
        <f t="shared" si="142"/>
        <v>21.6</v>
      </c>
      <c r="C1298">
        <f t="shared" si="143"/>
        <v>6860.8453999999947</v>
      </c>
      <c r="D1298" s="12">
        <v>0</v>
      </c>
      <c r="E1298" s="9">
        <f t="shared" si="144"/>
        <v>0</v>
      </c>
      <c r="F1298">
        <f t="shared" si="140"/>
        <v>0</v>
      </c>
      <c r="G1298" s="11">
        <v>0.90694399999999997</v>
      </c>
      <c r="H1298" s="11">
        <f>SUM(G$2:G1298)</f>
        <v>2106.0471790239999</v>
      </c>
      <c r="I1298" s="11">
        <v>1</v>
      </c>
      <c r="J1298" s="19">
        <f t="shared" si="145"/>
        <v>9667.729700000009</v>
      </c>
      <c r="K1298" s="27">
        <v>13.100800000000001</v>
      </c>
      <c r="L1298" s="27">
        <f t="shared" si="146"/>
        <v>-0.39160000000000039</v>
      </c>
      <c r="M1298" s="19">
        <f t="shared" si="141"/>
        <v>-2.7628000505221095</v>
      </c>
      <c r="N1298" s="28">
        <v>0.98027799999999998</v>
      </c>
      <c r="O1298" s="19">
        <f>SUM(N$2:N1298)</f>
        <v>2227.08007748201</v>
      </c>
      <c r="P1298" s="28">
        <v>0</v>
      </c>
    </row>
    <row r="1299" spans="1:16">
      <c r="A1299">
        <v>1297</v>
      </c>
      <c r="B1299">
        <f t="shared" si="142"/>
        <v>21.616666666666667</v>
      </c>
      <c r="C1299">
        <f t="shared" si="143"/>
        <v>6860.8453999999947</v>
      </c>
      <c r="D1299" s="12">
        <v>0</v>
      </c>
      <c r="E1299" s="9">
        <f t="shared" si="144"/>
        <v>0</v>
      </c>
      <c r="F1299">
        <f t="shared" si="140"/>
        <v>0</v>
      </c>
      <c r="G1299" s="11">
        <v>0.90694399999999997</v>
      </c>
      <c r="H1299" s="11">
        <f>SUM(G$2:G1299)</f>
        <v>2106.9541230239997</v>
      </c>
      <c r="I1299" s="11">
        <v>1</v>
      </c>
      <c r="J1299" s="19">
        <f t="shared" si="145"/>
        <v>9680.4389000000083</v>
      </c>
      <c r="K1299" s="27">
        <v>12.709200000000001</v>
      </c>
      <c r="L1299" s="27">
        <f t="shared" si="146"/>
        <v>0.58740000000000059</v>
      </c>
      <c r="M1299" s="19">
        <f t="shared" si="141"/>
        <v>9.712570213638859</v>
      </c>
      <c r="N1299" s="28">
        <v>4.6050000000000004</v>
      </c>
      <c r="O1299" s="19">
        <f>SUM(N$2:N1299)</f>
        <v>2231.68507748201</v>
      </c>
      <c r="P1299" s="28">
        <v>12</v>
      </c>
    </row>
    <row r="1300" spans="1:16">
      <c r="A1300">
        <v>1298</v>
      </c>
      <c r="B1300">
        <f t="shared" si="142"/>
        <v>21.633333333333333</v>
      </c>
      <c r="C1300">
        <f t="shared" si="143"/>
        <v>6860.8453999999947</v>
      </c>
      <c r="D1300" s="12">
        <v>0</v>
      </c>
      <c r="E1300" s="9">
        <f t="shared" si="144"/>
        <v>0</v>
      </c>
      <c r="F1300">
        <f t="shared" si="140"/>
        <v>0</v>
      </c>
      <c r="G1300" s="11">
        <v>0.90694399999999997</v>
      </c>
      <c r="H1300" s="11">
        <f>SUM(G$2:G1300)</f>
        <v>2107.8610670239996</v>
      </c>
      <c r="I1300" s="11">
        <v>1</v>
      </c>
      <c r="J1300" s="19">
        <f t="shared" si="145"/>
        <v>9693.735500000008</v>
      </c>
      <c r="K1300" s="27">
        <v>13.296600000000002</v>
      </c>
      <c r="L1300" s="27">
        <f t="shared" si="146"/>
        <v>0</v>
      </c>
      <c r="M1300" s="19">
        <f t="shared" si="141"/>
        <v>2.4292704991952356</v>
      </c>
      <c r="N1300" s="28">
        <v>2.2083333330000001</v>
      </c>
      <c r="O1300" s="19">
        <f>SUM(N$2:N1300)</f>
        <v>2233.8934108150102</v>
      </c>
      <c r="P1300" s="28">
        <v>9</v>
      </c>
    </row>
    <row r="1301" spans="1:16">
      <c r="A1301">
        <v>1299</v>
      </c>
      <c r="B1301">
        <f t="shared" si="142"/>
        <v>21.65</v>
      </c>
      <c r="C1301">
        <f t="shared" si="143"/>
        <v>6860.8453999999947</v>
      </c>
      <c r="D1301" s="12">
        <v>0</v>
      </c>
      <c r="E1301" s="9">
        <f t="shared" si="144"/>
        <v>0</v>
      </c>
      <c r="F1301">
        <f t="shared" si="140"/>
        <v>0</v>
      </c>
      <c r="G1301" s="11">
        <v>0.90694399999999997</v>
      </c>
      <c r="H1301" s="11">
        <f>SUM(G$2:G1301)</f>
        <v>2108.7680110239994</v>
      </c>
      <c r="I1301" s="11">
        <v>1</v>
      </c>
      <c r="J1301" s="19">
        <f t="shared" si="145"/>
        <v>9707.0321000000076</v>
      </c>
      <c r="K1301" s="27">
        <v>13.296600000000002</v>
      </c>
      <c r="L1301" s="27">
        <f t="shared" si="146"/>
        <v>-0.1958000000000002</v>
      </c>
      <c r="M1301" s="19">
        <f t="shared" si="141"/>
        <v>-0.17420378080476731</v>
      </c>
      <c r="N1301" s="28">
        <v>0.98027799999999998</v>
      </c>
      <c r="O1301" s="19">
        <f>SUM(N$2:N1301)</f>
        <v>2234.8736888150102</v>
      </c>
      <c r="P1301" s="28">
        <v>0</v>
      </c>
    </row>
    <row r="1302" spans="1:16">
      <c r="A1302">
        <v>1300</v>
      </c>
      <c r="B1302">
        <f t="shared" si="142"/>
        <v>21.666666666666668</v>
      </c>
      <c r="C1302">
        <f t="shared" si="143"/>
        <v>6860.8453999999947</v>
      </c>
      <c r="D1302" s="12">
        <v>0</v>
      </c>
      <c r="E1302" s="9">
        <f t="shared" si="144"/>
        <v>0</v>
      </c>
      <c r="F1302">
        <f t="shared" si="140"/>
        <v>0</v>
      </c>
      <c r="G1302" s="11">
        <v>0.90694399999999997</v>
      </c>
      <c r="H1302" s="11">
        <f>SUM(G$2:G1302)</f>
        <v>2109.6749550239992</v>
      </c>
      <c r="I1302" s="11">
        <v>1</v>
      </c>
      <c r="J1302" s="19">
        <f t="shared" si="145"/>
        <v>9720.1329000000078</v>
      </c>
      <c r="K1302" s="27">
        <v>13.100800000000001</v>
      </c>
      <c r="L1302" s="27">
        <f t="shared" si="146"/>
        <v>-0.48950000000000138</v>
      </c>
      <c r="M1302" s="19">
        <f t="shared" si="141"/>
        <v>-4.0453683705221231</v>
      </c>
      <c r="N1302" s="28">
        <v>0.98027799999999998</v>
      </c>
      <c r="O1302" s="19">
        <f>SUM(N$2:N1302)</f>
        <v>2235.8539668150102</v>
      </c>
      <c r="P1302" s="28">
        <v>0</v>
      </c>
    </row>
    <row r="1303" spans="1:16">
      <c r="A1303">
        <v>1301</v>
      </c>
      <c r="B1303">
        <f t="shared" si="142"/>
        <v>21.683333333333334</v>
      </c>
      <c r="C1303">
        <f t="shared" si="143"/>
        <v>6860.8453999999947</v>
      </c>
      <c r="D1303" s="12">
        <v>0</v>
      </c>
      <c r="E1303" s="9">
        <f t="shared" si="144"/>
        <v>0</v>
      </c>
      <c r="F1303">
        <f t="shared" si="140"/>
        <v>0</v>
      </c>
      <c r="G1303" s="11">
        <v>0.90694399999999997</v>
      </c>
      <c r="H1303" s="11">
        <f>SUM(G$2:G1303)</f>
        <v>2110.5818990239991</v>
      </c>
      <c r="I1303" s="11">
        <v>1</v>
      </c>
      <c r="J1303" s="19">
        <f t="shared" si="145"/>
        <v>9732.7442000000083</v>
      </c>
      <c r="K1303" s="27">
        <v>12.6113</v>
      </c>
      <c r="L1303" s="27">
        <f t="shared" si="146"/>
        <v>0.39160000000000039</v>
      </c>
      <c r="M1303" s="19">
        <f t="shared" si="141"/>
        <v>7.1563775523165054</v>
      </c>
      <c r="N1303" s="28">
        <v>3.4508333329999998</v>
      </c>
      <c r="O1303" s="19">
        <f>SUM(N$2:N1303)</f>
        <v>2239.3048001480101</v>
      </c>
      <c r="P1303" s="28">
        <v>11</v>
      </c>
    </row>
    <row r="1304" spans="1:16">
      <c r="A1304">
        <v>1302</v>
      </c>
      <c r="B1304">
        <f t="shared" si="142"/>
        <v>21.7</v>
      </c>
      <c r="C1304">
        <f t="shared" si="143"/>
        <v>6860.8453999999947</v>
      </c>
      <c r="D1304" s="12">
        <v>0</v>
      </c>
      <c r="E1304" s="9">
        <f t="shared" si="144"/>
        <v>0</v>
      </c>
      <c r="F1304">
        <f t="shared" si="140"/>
        <v>0</v>
      </c>
      <c r="G1304" s="11">
        <v>0.90694399999999997</v>
      </c>
      <c r="H1304" s="11">
        <f>SUM(G$2:G1304)</f>
        <v>2111.4888430239989</v>
      </c>
      <c r="I1304" s="11">
        <v>1</v>
      </c>
      <c r="J1304" s="19">
        <f t="shared" si="145"/>
        <v>9745.7471000000078</v>
      </c>
      <c r="K1304" s="27">
        <v>13.0029</v>
      </c>
      <c r="L1304" s="27">
        <f t="shared" si="146"/>
        <v>0.39159999999999862</v>
      </c>
      <c r="M1304" s="19">
        <f t="shared" si="141"/>
        <v>7.4289264777259509</v>
      </c>
      <c r="N1304" s="28">
        <v>3.4508333329999998</v>
      </c>
      <c r="O1304" s="19">
        <f>SUM(N$2:N1304)</f>
        <v>2242.7556334810101</v>
      </c>
      <c r="P1304" s="28">
        <v>11</v>
      </c>
    </row>
    <row r="1305" spans="1:16">
      <c r="A1305">
        <v>1303</v>
      </c>
      <c r="B1305">
        <f t="shared" si="142"/>
        <v>21.716666666666665</v>
      </c>
      <c r="C1305">
        <f t="shared" si="143"/>
        <v>6860.8453999999947</v>
      </c>
      <c r="D1305" s="12">
        <v>0</v>
      </c>
      <c r="E1305" s="9">
        <f t="shared" si="144"/>
        <v>0</v>
      </c>
      <c r="F1305">
        <f t="shared" si="140"/>
        <v>0</v>
      </c>
      <c r="G1305" s="11">
        <v>0.90694399999999997</v>
      </c>
      <c r="H1305" s="11">
        <f>SUM(G$2:G1305)</f>
        <v>2112.3957870239988</v>
      </c>
      <c r="I1305" s="11">
        <v>1</v>
      </c>
      <c r="J1305" s="19">
        <f t="shared" si="145"/>
        <v>9759.1416000000081</v>
      </c>
      <c r="K1305" s="27">
        <v>13.394499999999999</v>
      </c>
      <c r="L1305" s="27">
        <f t="shared" si="146"/>
        <v>0.48950000000000138</v>
      </c>
      <c r="M1305" s="19">
        <f t="shared" si="141"/>
        <v>9.0171968773703863</v>
      </c>
      <c r="N1305" s="28">
        <v>4.6050000000000004</v>
      </c>
      <c r="O1305" s="19">
        <f>SUM(N$2:N1305)</f>
        <v>2247.3606334810102</v>
      </c>
      <c r="P1305" s="28">
        <v>12</v>
      </c>
    </row>
    <row r="1306" spans="1:16">
      <c r="A1306">
        <v>1304</v>
      </c>
      <c r="B1306">
        <f t="shared" si="142"/>
        <v>21.733333333333334</v>
      </c>
      <c r="C1306">
        <f t="shared" si="143"/>
        <v>6860.8453999999947</v>
      </c>
      <c r="D1306" s="12">
        <v>0</v>
      </c>
      <c r="E1306" s="9">
        <f t="shared" si="144"/>
        <v>0</v>
      </c>
      <c r="F1306">
        <f t="shared" si="140"/>
        <v>0</v>
      </c>
      <c r="G1306" s="11">
        <v>0.90694399999999997</v>
      </c>
      <c r="H1306" s="11">
        <f>SUM(G$2:G1306)</f>
        <v>2113.3027310239986</v>
      </c>
      <c r="I1306" s="11">
        <v>1</v>
      </c>
      <c r="J1306" s="19">
        <f t="shared" si="145"/>
        <v>9773.0256000000081</v>
      </c>
      <c r="K1306" s="27">
        <v>13.884</v>
      </c>
      <c r="L1306" s="27">
        <f t="shared" si="146"/>
        <v>0.58739999999999881</v>
      </c>
      <c r="M1306" s="19">
        <f t="shared" si="141"/>
        <v>10.776918805605009</v>
      </c>
      <c r="N1306" s="28">
        <v>4.6050000000000004</v>
      </c>
      <c r="O1306" s="19">
        <f>SUM(N$2:N1306)</f>
        <v>2251.9656334810102</v>
      </c>
      <c r="P1306" s="28">
        <v>12</v>
      </c>
    </row>
    <row r="1307" spans="1:16">
      <c r="A1307">
        <v>1305</v>
      </c>
      <c r="B1307">
        <f t="shared" si="142"/>
        <v>21.75</v>
      </c>
      <c r="C1307">
        <f t="shared" si="143"/>
        <v>6860.8453999999947</v>
      </c>
      <c r="D1307" s="12">
        <v>0</v>
      </c>
      <c r="E1307" s="9">
        <f t="shared" si="144"/>
        <v>0</v>
      </c>
      <c r="F1307">
        <f t="shared" si="140"/>
        <v>0</v>
      </c>
      <c r="G1307" s="11">
        <v>0.90694399999999997</v>
      </c>
      <c r="H1307" s="11">
        <f>SUM(G$2:G1307)</f>
        <v>2114.2096750239984</v>
      </c>
      <c r="I1307" s="11">
        <v>1</v>
      </c>
      <c r="J1307" s="19">
        <f t="shared" si="145"/>
        <v>9787.4970000000085</v>
      </c>
      <c r="K1307" s="27">
        <v>14.471399999999999</v>
      </c>
      <c r="L1307" s="27">
        <f t="shared" si="146"/>
        <v>0.19579999999999842</v>
      </c>
      <c r="M1307" s="19">
        <f t="shared" si="141"/>
        <v>5.6576513955178136</v>
      </c>
      <c r="N1307" s="28">
        <v>2.6897222219999999</v>
      </c>
      <c r="O1307" s="19">
        <f>SUM(N$2:N1307)</f>
        <v>2254.6553557030102</v>
      </c>
      <c r="P1307" s="28">
        <v>10</v>
      </c>
    </row>
    <row r="1308" spans="1:16">
      <c r="A1308">
        <v>1306</v>
      </c>
      <c r="B1308">
        <f t="shared" si="142"/>
        <v>21.766666666666666</v>
      </c>
      <c r="C1308">
        <f t="shared" si="143"/>
        <v>6860.8453999999947</v>
      </c>
      <c r="D1308" s="12">
        <v>0</v>
      </c>
      <c r="E1308" s="9">
        <f t="shared" si="144"/>
        <v>0</v>
      </c>
      <c r="F1308">
        <f t="shared" si="140"/>
        <v>0</v>
      </c>
      <c r="G1308" s="11">
        <v>0.90694399999999997</v>
      </c>
      <c r="H1308" s="11">
        <f>SUM(G$2:G1308)</f>
        <v>2115.1166190239983</v>
      </c>
      <c r="I1308" s="11">
        <v>1</v>
      </c>
      <c r="J1308" s="19">
        <f t="shared" si="145"/>
        <v>9802.1642000000083</v>
      </c>
      <c r="K1308" s="27">
        <v>14.667199999999998</v>
      </c>
      <c r="L1308" s="27">
        <f t="shared" si="146"/>
        <v>0.48950000000000138</v>
      </c>
      <c r="M1308" s="19">
        <f t="shared" si="141"/>
        <v>10.073715339070882</v>
      </c>
      <c r="N1308" s="28">
        <v>4.6050000000000004</v>
      </c>
      <c r="O1308" s="19">
        <f>SUM(N$2:N1308)</f>
        <v>2259.2603557030102</v>
      </c>
      <c r="P1308" s="28">
        <v>12</v>
      </c>
    </row>
    <row r="1309" spans="1:16">
      <c r="A1309">
        <v>1307</v>
      </c>
      <c r="B1309">
        <f t="shared" si="142"/>
        <v>21.783333333333335</v>
      </c>
      <c r="C1309">
        <f t="shared" si="143"/>
        <v>6860.8453999999947</v>
      </c>
      <c r="D1309" s="12">
        <v>0</v>
      </c>
      <c r="E1309" s="9">
        <f t="shared" si="144"/>
        <v>0</v>
      </c>
      <c r="F1309">
        <f t="shared" si="140"/>
        <v>0</v>
      </c>
      <c r="G1309" s="11">
        <v>0.90694399999999997</v>
      </c>
      <c r="H1309" s="11">
        <f>SUM(G$2:G1309)</f>
        <v>2116.0235630239981</v>
      </c>
      <c r="I1309" s="11">
        <v>1</v>
      </c>
      <c r="J1309" s="19">
        <f t="shared" si="145"/>
        <v>9817.3209000000079</v>
      </c>
      <c r="K1309" s="27">
        <v>15.156699999999999</v>
      </c>
      <c r="L1309" s="27">
        <f t="shared" si="146"/>
        <v>0.39160000000000039</v>
      </c>
      <c r="M1309" s="19">
        <f t="shared" si="141"/>
        <v>9.0098118931160833</v>
      </c>
      <c r="N1309" s="28">
        <v>4.6050000000000004</v>
      </c>
      <c r="O1309" s="19">
        <f>SUM(N$2:N1309)</f>
        <v>2263.8653557030102</v>
      </c>
      <c r="P1309" s="28">
        <v>12</v>
      </c>
    </row>
    <row r="1310" spans="1:16">
      <c r="A1310">
        <v>1308</v>
      </c>
      <c r="B1310">
        <f t="shared" si="142"/>
        <v>21.8</v>
      </c>
      <c r="C1310">
        <f t="shared" si="143"/>
        <v>6860.8453999999947</v>
      </c>
      <c r="D1310" s="12">
        <v>0</v>
      </c>
      <c r="E1310" s="9">
        <f t="shared" si="144"/>
        <v>0</v>
      </c>
      <c r="F1310">
        <f t="shared" si="140"/>
        <v>0</v>
      </c>
      <c r="G1310" s="11">
        <v>0.90694399999999997</v>
      </c>
      <c r="H1310" s="11">
        <f>SUM(G$2:G1310)</f>
        <v>2116.930507023998</v>
      </c>
      <c r="I1310" s="11">
        <v>1</v>
      </c>
      <c r="J1310" s="19">
        <f t="shared" si="145"/>
        <v>9832.8692000000083</v>
      </c>
      <c r="K1310" s="27">
        <v>15.548299999999999</v>
      </c>
      <c r="L1310" s="27">
        <f t="shared" si="146"/>
        <v>-0.19579999999999842</v>
      </c>
      <c r="M1310" s="19">
        <f t="shared" si="141"/>
        <v>0.18003402601172294</v>
      </c>
      <c r="N1310" s="28">
        <v>0.98027799999999998</v>
      </c>
      <c r="O1310" s="19">
        <f>SUM(N$2:N1310)</f>
        <v>2264.8456337030102</v>
      </c>
      <c r="P1310" s="28">
        <v>0</v>
      </c>
    </row>
    <row r="1311" spans="1:16">
      <c r="A1311">
        <v>1309</v>
      </c>
      <c r="B1311">
        <f t="shared" si="142"/>
        <v>21.816666666666666</v>
      </c>
      <c r="C1311">
        <f t="shared" si="143"/>
        <v>6860.8453999999947</v>
      </c>
      <c r="D1311" s="12">
        <v>0</v>
      </c>
      <c r="E1311" s="9">
        <f t="shared" si="144"/>
        <v>0</v>
      </c>
      <c r="F1311">
        <f t="shared" si="140"/>
        <v>0</v>
      </c>
      <c r="G1311" s="11">
        <v>0.90694399999999997</v>
      </c>
      <c r="H1311" s="11">
        <f>SUM(G$2:G1311)</f>
        <v>2117.8374510239978</v>
      </c>
      <c r="I1311" s="11">
        <v>1</v>
      </c>
      <c r="J1311" s="19">
        <f t="shared" si="145"/>
        <v>9848.2217000000092</v>
      </c>
      <c r="K1311" s="27">
        <v>15.352500000000001</v>
      </c>
      <c r="L1311" s="27">
        <f t="shared" si="146"/>
        <v>0.29369999999999763</v>
      </c>
      <c r="M1311" s="19">
        <f t="shared" si="141"/>
        <v>7.6578089240012392</v>
      </c>
      <c r="N1311" s="28">
        <v>3.4508333329999998</v>
      </c>
      <c r="O1311" s="19">
        <f>SUM(N$2:N1311)</f>
        <v>2268.2964670360102</v>
      </c>
      <c r="P1311" s="28">
        <v>11</v>
      </c>
    </row>
    <row r="1312" spans="1:16">
      <c r="A1312">
        <v>1310</v>
      </c>
      <c r="B1312">
        <f t="shared" si="142"/>
        <v>21.833333333333332</v>
      </c>
      <c r="C1312">
        <f t="shared" si="143"/>
        <v>6860.8453999999947</v>
      </c>
      <c r="D1312" s="12">
        <v>0</v>
      </c>
      <c r="E1312" s="9">
        <f t="shared" si="144"/>
        <v>0</v>
      </c>
      <c r="F1312">
        <f t="shared" si="140"/>
        <v>0</v>
      </c>
      <c r="G1312" s="11">
        <v>0.90694399999999997</v>
      </c>
      <c r="H1312" s="11">
        <f>SUM(G$2:G1312)</f>
        <v>2118.7443950239976</v>
      </c>
      <c r="I1312" s="11">
        <v>1</v>
      </c>
      <c r="J1312" s="19">
        <f t="shared" si="145"/>
        <v>9863.8679000000084</v>
      </c>
      <c r="K1312" s="27">
        <v>15.646199999999999</v>
      </c>
      <c r="L1312" s="27">
        <f t="shared" si="146"/>
        <v>0.39160000000000217</v>
      </c>
      <c r="M1312" s="19">
        <f t="shared" si="141"/>
        <v>9.389733516451054</v>
      </c>
      <c r="N1312" s="28">
        <v>4.6050000000000004</v>
      </c>
      <c r="O1312" s="19">
        <f>SUM(N$2:N1312)</f>
        <v>2272.9014670360102</v>
      </c>
      <c r="P1312" s="28">
        <v>12</v>
      </c>
    </row>
    <row r="1313" spans="1:16">
      <c r="A1313">
        <v>1311</v>
      </c>
      <c r="B1313">
        <f t="shared" si="142"/>
        <v>21.85</v>
      </c>
      <c r="C1313">
        <f t="shared" si="143"/>
        <v>6860.8453999999947</v>
      </c>
      <c r="D1313" s="12">
        <v>0</v>
      </c>
      <c r="E1313" s="9">
        <f t="shared" si="144"/>
        <v>0</v>
      </c>
      <c r="F1313">
        <f t="shared" si="140"/>
        <v>0</v>
      </c>
      <c r="G1313" s="11">
        <v>0.90694399999999997</v>
      </c>
      <c r="H1313" s="11">
        <f>SUM(G$2:G1313)</f>
        <v>2119.6513390239975</v>
      </c>
      <c r="I1313" s="11">
        <v>1</v>
      </c>
      <c r="J1313" s="19">
        <f t="shared" si="145"/>
        <v>9879.9057000000084</v>
      </c>
      <c r="K1313" s="27">
        <v>16.037800000000001</v>
      </c>
      <c r="L1313" s="27">
        <f t="shared" si="146"/>
        <v>0.58739999999999881</v>
      </c>
      <c r="M1313" s="19">
        <f t="shared" si="141"/>
        <v>12.839722020215746</v>
      </c>
      <c r="N1313" s="28">
        <v>6.0708333330000004</v>
      </c>
      <c r="O1313" s="19">
        <f>SUM(N$2:N1313)</f>
        <v>2278.9723003690101</v>
      </c>
      <c r="P1313" s="28">
        <v>13</v>
      </c>
    </row>
    <row r="1314" spans="1:16">
      <c r="A1314">
        <v>1312</v>
      </c>
      <c r="B1314">
        <f t="shared" si="142"/>
        <v>21.866666666666667</v>
      </c>
      <c r="C1314">
        <f t="shared" si="143"/>
        <v>6860.8453999999947</v>
      </c>
      <c r="D1314" s="12">
        <v>0</v>
      </c>
      <c r="E1314" s="9">
        <f t="shared" si="144"/>
        <v>0</v>
      </c>
      <c r="F1314">
        <f t="shared" si="140"/>
        <v>0</v>
      </c>
      <c r="G1314" s="11">
        <v>0.90694399999999997</v>
      </c>
      <c r="H1314" s="11">
        <f>SUM(G$2:G1314)</f>
        <v>2120.5582830239973</v>
      </c>
      <c r="I1314" s="11">
        <v>1</v>
      </c>
      <c r="J1314" s="19">
        <f t="shared" si="145"/>
        <v>9896.5309000000088</v>
      </c>
      <c r="K1314" s="27">
        <v>16.6252</v>
      </c>
      <c r="L1314" s="27">
        <f t="shared" si="146"/>
        <v>0.29369999999999763</v>
      </c>
      <c r="M1314" s="19">
        <f t="shared" si="141"/>
        <v>8.5466258034197189</v>
      </c>
      <c r="N1314" s="28">
        <v>3.4508333329999998</v>
      </c>
      <c r="O1314" s="19">
        <f>SUM(N$2:N1314)</f>
        <v>2282.4231337020101</v>
      </c>
      <c r="P1314" s="28">
        <v>11</v>
      </c>
    </row>
    <row r="1315" spans="1:16">
      <c r="A1315">
        <v>1313</v>
      </c>
      <c r="B1315">
        <f t="shared" si="142"/>
        <v>21.883333333333333</v>
      </c>
      <c r="C1315">
        <f t="shared" si="143"/>
        <v>6860.8453999999947</v>
      </c>
      <c r="D1315" s="12">
        <v>0</v>
      </c>
      <c r="E1315" s="9">
        <f t="shared" si="144"/>
        <v>0</v>
      </c>
      <c r="F1315">
        <f t="shared" si="140"/>
        <v>0</v>
      </c>
      <c r="G1315" s="11">
        <v>0.90694399999999997</v>
      </c>
      <c r="H1315" s="11">
        <f>SUM(G$2:G1315)</f>
        <v>2121.4652270239972</v>
      </c>
      <c r="I1315" s="11">
        <v>1</v>
      </c>
      <c r="J1315" s="19">
        <f t="shared" si="145"/>
        <v>9913.4498000000094</v>
      </c>
      <c r="K1315" s="27">
        <v>16.918899999999997</v>
      </c>
      <c r="L1315" s="27">
        <f t="shared" si="146"/>
        <v>0.58740000000000236</v>
      </c>
      <c r="M1315" s="19">
        <f t="shared" si="141"/>
        <v>13.728933292056661</v>
      </c>
      <c r="N1315" s="28">
        <v>6.0708333330000004</v>
      </c>
      <c r="O1315" s="19">
        <f>SUM(N$2:N1315)</f>
        <v>2288.49396703501</v>
      </c>
      <c r="P1315" s="28">
        <v>13</v>
      </c>
    </row>
    <row r="1316" spans="1:16">
      <c r="A1316">
        <v>1314</v>
      </c>
      <c r="B1316">
        <f t="shared" si="142"/>
        <v>21.9</v>
      </c>
      <c r="C1316">
        <f t="shared" si="143"/>
        <v>6860.8453999999947</v>
      </c>
      <c r="D1316" s="12">
        <v>0</v>
      </c>
      <c r="E1316" s="9">
        <f t="shared" si="144"/>
        <v>0</v>
      </c>
      <c r="F1316">
        <f t="shared" si="140"/>
        <v>0</v>
      </c>
      <c r="G1316" s="11">
        <v>0.90694399999999997</v>
      </c>
      <c r="H1316" s="11">
        <f>SUM(G$2:G1316)</f>
        <v>2122.372171023997</v>
      </c>
      <c r="I1316" s="11">
        <v>1</v>
      </c>
      <c r="J1316" s="19">
        <f t="shared" si="145"/>
        <v>9930.9561000000085</v>
      </c>
      <c r="K1316" s="27">
        <v>17.5063</v>
      </c>
      <c r="L1316" s="27">
        <f t="shared" si="146"/>
        <v>0.19579999999999842</v>
      </c>
      <c r="M1316" s="19">
        <f t="shared" si="141"/>
        <v>7.4819393225560828</v>
      </c>
      <c r="N1316" s="28">
        <v>3.4508333329999998</v>
      </c>
      <c r="O1316" s="19">
        <f>SUM(N$2:N1316)</f>
        <v>2291.94480036801</v>
      </c>
      <c r="P1316" s="28">
        <v>11</v>
      </c>
    </row>
    <row r="1317" spans="1:16">
      <c r="A1317">
        <v>1315</v>
      </c>
      <c r="B1317">
        <f t="shared" si="142"/>
        <v>21.916666666666668</v>
      </c>
      <c r="C1317">
        <f t="shared" si="143"/>
        <v>6860.8453999999947</v>
      </c>
      <c r="D1317" s="12">
        <v>0</v>
      </c>
      <c r="E1317" s="9">
        <f t="shared" si="144"/>
        <v>0</v>
      </c>
      <c r="F1317">
        <f t="shared" si="140"/>
        <v>0</v>
      </c>
      <c r="G1317" s="11">
        <v>0.90694399999999997</v>
      </c>
      <c r="H1317" s="11">
        <f>SUM(G$2:G1317)</f>
        <v>2123.2791150239968</v>
      </c>
      <c r="I1317" s="11">
        <v>1</v>
      </c>
      <c r="J1317" s="19">
        <f t="shared" si="145"/>
        <v>9948.6582000000089</v>
      </c>
      <c r="K1317" s="27">
        <v>17.702099999999998</v>
      </c>
      <c r="L1317" s="27">
        <f t="shared" si="146"/>
        <v>0</v>
      </c>
      <c r="M1317" s="19">
        <f t="shared" si="141"/>
        <v>4.1448872323098147</v>
      </c>
      <c r="N1317" s="28">
        <v>2.6897222219999999</v>
      </c>
      <c r="O1317" s="19">
        <f>SUM(N$2:N1317)</f>
        <v>2294.63452259001</v>
      </c>
      <c r="P1317" s="28">
        <v>10</v>
      </c>
    </row>
    <row r="1318" spans="1:16">
      <c r="A1318">
        <v>1316</v>
      </c>
      <c r="B1318">
        <f t="shared" si="142"/>
        <v>21.933333333333334</v>
      </c>
      <c r="C1318">
        <f t="shared" si="143"/>
        <v>6860.8453999999947</v>
      </c>
      <c r="D1318" s="12">
        <v>0</v>
      </c>
      <c r="E1318" s="9">
        <f t="shared" si="144"/>
        <v>0</v>
      </c>
      <c r="F1318">
        <f t="shared" si="140"/>
        <v>0</v>
      </c>
      <c r="G1318" s="11">
        <v>0.90694399999999997</v>
      </c>
      <c r="H1318" s="11">
        <f>SUM(G$2:G1318)</f>
        <v>2124.1860590239967</v>
      </c>
      <c r="I1318" s="11">
        <v>1</v>
      </c>
      <c r="J1318" s="19">
        <f t="shared" si="145"/>
        <v>9966.3603000000094</v>
      </c>
      <c r="K1318" s="27">
        <v>17.702099999999998</v>
      </c>
      <c r="L1318" s="27">
        <f t="shared" si="146"/>
        <v>0.19579999999999842</v>
      </c>
      <c r="M1318" s="19">
        <f t="shared" si="141"/>
        <v>7.6109584123097864</v>
      </c>
      <c r="N1318" s="28">
        <v>3.4508333329999998</v>
      </c>
      <c r="O1318" s="19">
        <f>SUM(N$2:N1318)</f>
        <v>2298.08535592301</v>
      </c>
      <c r="P1318" s="28">
        <v>11</v>
      </c>
    </row>
    <row r="1319" spans="1:16">
      <c r="A1319">
        <v>1317</v>
      </c>
      <c r="B1319">
        <f t="shared" si="142"/>
        <v>21.95</v>
      </c>
      <c r="C1319">
        <f t="shared" si="143"/>
        <v>6860.8453999999947</v>
      </c>
      <c r="D1319" s="12">
        <v>0</v>
      </c>
      <c r="E1319" s="9">
        <f t="shared" si="144"/>
        <v>0</v>
      </c>
      <c r="F1319">
        <f t="shared" si="140"/>
        <v>0</v>
      </c>
      <c r="G1319" s="11">
        <v>0.90694399999999997</v>
      </c>
      <c r="H1319" s="11">
        <f>SUM(G$2:G1319)</f>
        <v>2125.0930030239965</v>
      </c>
      <c r="I1319" s="11">
        <v>1</v>
      </c>
      <c r="J1319" s="19">
        <f t="shared" si="145"/>
        <v>9984.2582000000093</v>
      </c>
      <c r="K1319" s="27">
        <v>17.897899999999996</v>
      </c>
      <c r="L1319" s="27">
        <f t="shared" si="146"/>
        <v>-0.19579999999999842</v>
      </c>
      <c r="M1319" s="19">
        <f t="shared" si="141"/>
        <v>0.73261986325527584</v>
      </c>
      <c r="N1319" s="28">
        <v>0.98027799999999998</v>
      </c>
      <c r="O1319" s="19">
        <f>SUM(N$2:N1319)</f>
        <v>2299.06563392301</v>
      </c>
      <c r="P1319" s="28">
        <v>0</v>
      </c>
    </row>
    <row r="1320" spans="1:16">
      <c r="A1320">
        <v>1318</v>
      </c>
      <c r="B1320">
        <f t="shared" si="142"/>
        <v>21.966666666666665</v>
      </c>
      <c r="C1320">
        <f t="shared" si="143"/>
        <v>6860.8453999999947</v>
      </c>
      <c r="D1320" s="12">
        <v>0</v>
      </c>
      <c r="E1320" s="9">
        <f t="shared" si="144"/>
        <v>0</v>
      </c>
      <c r="F1320">
        <f t="shared" si="140"/>
        <v>0</v>
      </c>
      <c r="G1320" s="11">
        <v>0.90694399999999997</v>
      </c>
      <c r="H1320" s="11">
        <f>SUM(G$2:G1320)</f>
        <v>2125.9999470239964</v>
      </c>
      <c r="I1320" s="11">
        <v>1</v>
      </c>
      <c r="J1320" s="19">
        <f t="shared" si="145"/>
        <v>10001.96030000001</v>
      </c>
      <c r="K1320" s="27">
        <v>17.702099999999998</v>
      </c>
      <c r="L1320" s="27">
        <f t="shared" si="146"/>
        <v>-0.29369999999999763</v>
      </c>
      <c r="M1320" s="19">
        <f t="shared" si="141"/>
        <v>-1.0542195376901429</v>
      </c>
      <c r="N1320" s="28">
        <v>0.98027799999999998</v>
      </c>
      <c r="O1320" s="19">
        <f>SUM(N$2:N1320)</f>
        <v>2300.04591192301</v>
      </c>
      <c r="P1320" s="28">
        <v>0</v>
      </c>
    </row>
    <row r="1321" spans="1:16">
      <c r="A1321">
        <v>1319</v>
      </c>
      <c r="B1321">
        <f t="shared" si="142"/>
        <v>21.983333333333334</v>
      </c>
      <c r="C1321">
        <f t="shared" si="143"/>
        <v>6860.8453999999947</v>
      </c>
      <c r="D1321" s="12">
        <v>0</v>
      </c>
      <c r="E1321" s="9">
        <f t="shared" si="144"/>
        <v>0</v>
      </c>
      <c r="F1321">
        <f t="shared" si="140"/>
        <v>0</v>
      </c>
      <c r="G1321" s="11">
        <v>0.90694399999999997</v>
      </c>
      <c r="H1321" s="11">
        <f>SUM(G$2:G1321)</f>
        <v>2126.9068910239962</v>
      </c>
      <c r="I1321" s="11">
        <v>1</v>
      </c>
      <c r="J1321" s="19">
        <f t="shared" si="145"/>
        <v>10019.36870000001</v>
      </c>
      <c r="K1321" s="27">
        <v>17.4084</v>
      </c>
      <c r="L1321" s="27">
        <f t="shared" si="146"/>
        <v>-0.29370000000000118</v>
      </c>
      <c r="M1321" s="19">
        <f t="shared" si="141"/>
        <v>-1.1034392096360117</v>
      </c>
      <c r="N1321" s="28">
        <v>0.98027799999999998</v>
      </c>
      <c r="O1321" s="19">
        <f>SUM(N$2:N1321)</f>
        <v>2301.02618992301</v>
      </c>
      <c r="P1321" s="28">
        <v>0</v>
      </c>
    </row>
    <row r="1322" spans="1:16">
      <c r="A1322">
        <v>1320</v>
      </c>
      <c r="B1322">
        <f t="shared" si="142"/>
        <v>22</v>
      </c>
      <c r="C1322">
        <f t="shared" si="143"/>
        <v>6860.8453999999947</v>
      </c>
      <c r="D1322" s="12">
        <v>0</v>
      </c>
      <c r="E1322" s="9">
        <f t="shared" si="144"/>
        <v>0</v>
      </c>
      <c r="F1322">
        <f t="shared" si="140"/>
        <v>0</v>
      </c>
      <c r="G1322" s="11">
        <v>0.90694399999999997</v>
      </c>
      <c r="H1322" s="11">
        <f>SUM(G$2:G1322)</f>
        <v>2127.813835023996</v>
      </c>
      <c r="I1322" s="11">
        <v>1</v>
      </c>
      <c r="J1322" s="19">
        <f t="shared" si="145"/>
        <v>10036.48340000001</v>
      </c>
      <c r="K1322" s="27">
        <v>17.114699999999999</v>
      </c>
      <c r="L1322" s="27">
        <f t="shared" si="146"/>
        <v>9.7900000000002763E-2</v>
      </c>
      <c r="M1322" s="19">
        <f t="shared" si="141"/>
        <v>5.5526920132684365</v>
      </c>
      <c r="N1322" s="28">
        <v>2.6897222219999999</v>
      </c>
      <c r="O1322" s="19">
        <f>SUM(N$2:N1322)</f>
        <v>2303.71591214501</v>
      </c>
      <c r="P1322" s="28">
        <v>10</v>
      </c>
    </row>
    <row r="1323" spans="1:16">
      <c r="A1323">
        <v>1321</v>
      </c>
      <c r="B1323">
        <f t="shared" si="142"/>
        <v>22.016666666666666</v>
      </c>
      <c r="C1323">
        <f t="shared" si="143"/>
        <v>6860.8453999999947</v>
      </c>
      <c r="D1323" s="12">
        <v>0</v>
      </c>
      <c r="E1323" s="9">
        <f t="shared" si="144"/>
        <v>0</v>
      </c>
      <c r="F1323">
        <f t="shared" si="140"/>
        <v>0</v>
      </c>
      <c r="G1323" s="11">
        <v>0.90694399999999997</v>
      </c>
      <c r="H1323" s="11">
        <f>SUM(G$2:G1323)</f>
        <v>2128.7207790239959</v>
      </c>
      <c r="I1323" s="11">
        <v>1</v>
      </c>
      <c r="J1323" s="19">
        <f t="shared" si="145"/>
        <v>10053.696000000011</v>
      </c>
      <c r="K1323" s="27">
        <v>17.212600000000002</v>
      </c>
      <c r="L1323" s="27">
        <f t="shared" si="146"/>
        <v>0.19579999999999842</v>
      </c>
      <c r="M1323" s="19">
        <f t="shared" si="141"/>
        <v>7.2911153758249814</v>
      </c>
      <c r="N1323" s="28">
        <v>3.4508333329999998</v>
      </c>
      <c r="O1323" s="19">
        <f>SUM(N$2:N1323)</f>
        <v>2307.1667454780099</v>
      </c>
      <c r="P1323" s="28">
        <v>11</v>
      </c>
    </row>
    <row r="1324" spans="1:16">
      <c r="A1324">
        <v>1322</v>
      </c>
      <c r="B1324">
        <f t="shared" si="142"/>
        <v>22.033333333333335</v>
      </c>
      <c r="C1324">
        <f t="shared" si="143"/>
        <v>6860.8453999999947</v>
      </c>
      <c r="D1324" s="12">
        <v>0</v>
      </c>
      <c r="E1324" s="9">
        <f t="shared" si="144"/>
        <v>0</v>
      </c>
      <c r="F1324">
        <f t="shared" si="140"/>
        <v>0</v>
      </c>
      <c r="G1324" s="11">
        <v>0.90694399999999997</v>
      </c>
      <c r="H1324" s="11">
        <f>SUM(G$2:G1324)</f>
        <v>2129.6277230239957</v>
      </c>
      <c r="I1324" s="11">
        <v>1</v>
      </c>
      <c r="J1324" s="19">
        <f t="shared" si="145"/>
        <v>10071.104400000011</v>
      </c>
      <c r="K1324" s="27">
        <v>17.4084</v>
      </c>
      <c r="L1324" s="27">
        <f t="shared" si="146"/>
        <v>9.789999999999921E-2</v>
      </c>
      <c r="M1324" s="19">
        <f t="shared" si="141"/>
        <v>5.713690230363996</v>
      </c>
      <c r="N1324" s="28">
        <v>2.6897222219999999</v>
      </c>
      <c r="O1324" s="19">
        <f>SUM(N$2:N1324)</f>
        <v>2309.8564677000099</v>
      </c>
      <c r="P1324" s="28">
        <v>10</v>
      </c>
    </row>
    <row r="1325" spans="1:16">
      <c r="A1325">
        <v>1323</v>
      </c>
      <c r="B1325">
        <f t="shared" si="142"/>
        <v>22.05</v>
      </c>
      <c r="C1325">
        <f t="shared" si="143"/>
        <v>6860.8453999999947</v>
      </c>
      <c r="D1325" s="12">
        <v>0</v>
      </c>
      <c r="E1325" s="9">
        <f t="shared" si="144"/>
        <v>0</v>
      </c>
      <c r="F1325">
        <f t="shared" si="140"/>
        <v>0</v>
      </c>
      <c r="G1325" s="11">
        <v>0.90694399999999997</v>
      </c>
      <c r="H1325" s="11">
        <f>SUM(G$2:G1325)</f>
        <v>2130.5346670239956</v>
      </c>
      <c r="I1325" s="11">
        <v>1</v>
      </c>
      <c r="J1325" s="19">
        <f t="shared" si="145"/>
        <v>10088.61070000001</v>
      </c>
      <c r="K1325" s="27">
        <v>17.5063</v>
      </c>
      <c r="L1325" s="27">
        <f t="shared" si="146"/>
        <v>-0.39160000000000039</v>
      </c>
      <c r="M1325" s="19">
        <f t="shared" si="141"/>
        <v>-2.8012612974438951</v>
      </c>
      <c r="N1325" s="28">
        <v>0.98027799999999998</v>
      </c>
      <c r="O1325" s="19">
        <f>SUM(N$2:N1325)</f>
        <v>2310.8367457000099</v>
      </c>
      <c r="P1325" s="28">
        <v>0</v>
      </c>
    </row>
    <row r="1326" spans="1:16">
      <c r="A1326">
        <v>1324</v>
      </c>
      <c r="B1326">
        <f t="shared" si="142"/>
        <v>22.066666666666666</v>
      </c>
      <c r="C1326">
        <f t="shared" si="143"/>
        <v>6860.8453999999947</v>
      </c>
      <c r="D1326" s="12">
        <v>0</v>
      </c>
      <c r="E1326" s="9">
        <f t="shared" si="144"/>
        <v>0</v>
      </c>
      <c r="F1326">
        <f t="shared" si="140"/>
        <v>0</v>
      </c>
      <c r="G1326" s="11">
        <v>0.90694399999999997</v>
      </c>
      <c r="H1326" s="11">
        <f>SUM(G$2:G1326)</f>
        <v>2131.4416110239954</v>
      </c>
      <c r="I1326" s="11">
        <v>1</v>
      </c>
      <c r="J1326" s="19">
        <f t="shared" si="145"/>
        <v>10105.72540000001</v>
      </c>
      <c r="K1326" s="27">
        <v>17.114699999999999</v>
      </c>
      <c r="L1326" s="27">
        <f t="shared" si="146"/>
        <v>0.39160000000000039</v>
      </c>
      <c r="M1326" s="19">
        <f t="shared" si="141"/>
        <v>10.579279403268396</v>
      </c>
      <c r="N1326" s="28">
        <v>4.6050000000000004</v>
      </c>
      <c r="O1326" s="19">
        <f>SUM(N$2:N1326)</f>
        <v>2315.44174570001</v>
      </c>
      <c r="P1326" s="28">
        <v>12</v>
      </c>
    </row>
    <row r="1327" spans="1:16">
      <c r="A1327">
        <v>1325</v>
      </c>
      <c r="B1327">
        <f t="shared" si="142"/>
        <v>22.083333333333332</v>
      </c>
      <c r="C1327">
        <f t="shared" si="143"/>
        <v>6860.8453999999947</v>
      </c>
      <c r="D1327" s="12">
        <v>0</v>
      </c>
      <c r="E1327" s="9">
        <f t="shared" si="144"/>
        <v>0</v>
      </c>
      <c r="F1327">
        <f t="shared" si="140"/>
        <v>0</v>
      </c>
      <c r="G1327" s="11">
        <v>0.90694399999999997</v>
      </c>
      <c r="H1327" s="11">
        <f>SUM(G$2:G1327)</f>
        <v>2132.3485550239952</v>
      </c>
      <c r="I1327" s="11">
        <v>1</v>
      </c>
      <c r="J1327" s="19">
        <f t="shared" si="145"/>
        <v>10123.231700000009</v>
      </c>
      <c r="K1327" s="27">
        <v>17.5063</v>
      </c>
      <c r="L1327" s="27">
        <f t="shared" si="146"/>
        <v>-0.19579999999999842</v>
      </c>
      <c r="M1327" s="19">
        <f t="shared" si="141"/>
        <v>0.62647224255613865</v>
      </c>
      <c r="N1327" s="28">
        <v>0.98027799999999998</v>
      </c>
      <c r="O1327" s="19">
        <f>SUM(N$2:N1327)</f>
        <v>2316.42202370001</v>
      </c>
      <c r="P1327" s="28">
        <v>0</v>
      </c>
    </row>
    <row r="1328" spans="1:16">
      <c r="A1328">
        <v>1326</v>
      </c>
      <c r="B1328">
        <f t="shared" si="142"/>
        <v>22.1</v>
      </c>
      <c r="C1328">
        <f t="shared" si="143"/>
        <v>6860.8453999999947</v>
      </c>
      <c r="D1328" s="12">
        <v>0</v>
      </c>
      <c r="E1328" s="9">
        <f t="shared" si="144"/>
        <v>0</v>
      </c>
      <c r="F1328">
        <f t="shared" si="140"/>
        <v>0</v>
      </c>
      <c r="G1328" s="11">
        <v>0.90694399999999997</v>
      </c>
      <c r="H1328" s="11">
        <f>SUM(G$2:G1328)</f>
        <v>2133.2554990239951</v>
      </c>
      <c r="I1328" s="11">
        <v>1</v>
      </c>
      <c r="J1328" s="19">
        <f t="shared" si="145"/>
        <v>10140.542200000009</v>
      </c>
      <c r="K1328" s="27">
        <v>17.310500000000001</v>
      </c>
      <c r="L1328" s="27">
        <f t="shared" si="146"/>
        <v>0.58739999999999881</v>
      </c>
      <c r="M1328" s="19">
        <f t="shared" si="141"/>
        <v>14.133157033155241</v>
      </c>
      <c r="N1328" s="28">
        <v>6.0708333330000004</v>
      </c>
      <c r="O1328" s="19">
        <f>SUM(N$2:N1328)</f>
        <v>2322.4928570330098</v>
      </c>
      <c r="P1328" s="28">
        <v>13</v>
      </c>
    </row>
    <row r="1329" spans="1:16">
      <c r="A1329">
        <v>1327</v>
      </c>
      <c r="B1329">
        <f t="shared" si="142"/>
        <v>22.116666666666667</v>
      </c>
      <c r="C1329">
        <f t="shared" si="143"/>
        <v>6860.8453999999947</v>
      </c>
      <c r="D1329" s="12">
        <v>0</v>
      </c>
      <c r="E1329" s="9">
        <f t="shared" si="144"/>
        <v>0</v>
      </c>
      <c r="F1329">
        <f t="shared" si="140"/>
        <v>0</v>
      </c>
      <c r="G1329" s="11">
        <v>0.90694399999999997</v>
      </c>
      <c r="H1329" s="11">
        <f>SUM(G$2:G1329)</f>
        <v>2134.1624430239949</v>
      </c>
      <c r="I1329" s="11">
        <v>1</v>
      </c>
      <c r="J1329" s="19">
        <f t="shared" si="145"/>
        <v>10158.440100000009</v>
      </c>
      <c r="K1329" s="27">
        <v>17.8979</v>
      </c>
      <c r="L1329" s="27">
        <f t="shared" si="146"/>
        <v>-9.789999999999921E-2</v>
      </c>
      <c r="M1329" s="19">
        <f t="shared" si="141"/>
        <v>2.4848242732552621</v>
      </c>
      <c r="N1329" s="28">
        <v>0.98027799999999998</v>
      </c>
      <c r="O1329" s="19">
        <f>SUM(N$2:N1329)</f>
        <v>2323.4731350330098</v>
      </c>
      <c r="P1329" s="28">
        <v>0</v>
      </c>
    </row>
    <row r="1330" spans="1:16">
      <c r="A1330">
        <v>1328</v>
      </c>
      <c r="B1330">
        <f t="shared" si="142"/>
        <v>22.133333333333333</v>
      </c>
      <c r="C1330">
        <f t="shared" si="143"/>
        <v>6860.8453999999947</v>
      </c>
      <c r="D1330" s="12">
        <v>0</v>
      </c>
      <c r="E1330" s="9">
        <f t="shared" si="144"/>
        <v>0</v>
      </c>
      <c r="F1330">
        <f t="shared" si="140"/>
        <v>0</v>
      </c>
      <c r="G1330" s="11">
        <v>0.90694399999999997</v>
      </c>
      <c r="H1330" s="11">
        <f>SUM(G$2:G1330)</f>
        <v>2135.0693870239948</v>
      </c>
      <c r="I1330" s="11">
        <v>1</v>
      </c>
      <c r="J1330" s="19">
        <f t="shared" si="145"/>
        <v>10176.240100000008</v>
      </c>
      <c r="K1330" s="27">
        <v>17.8</v>
      </c>
      <c r="L1330" s="27">
        <f t="shared" si="146"/>
        <v>-0.29369999999999763</v>
      </c>
      <c r="M1330" s="19">
        <f t="shared" si="141"/>
        <v>-1.0370854799188223</v>
      </c>
      <c r="N1330" s="28">
        <v>0.98027799999999998</v>
      </c>
      <c r="O1330" s="19">
        <f>SUM(N$2:N1330)</f>
        <v>2324.4534130330098</v>
      </c>
      <c r="P1330" s="28">
        <v>0</v>
      </c>
    </row>
    <row r="1331" spans="1:16">
      <c r="A1331">
        <v>1329</v>
      </c>
      <c r="B1331">
        <f t="shared" si="142"/>
        <v>22.15</v>
      </c>
      <c r="C1331">
        <f t="shared" si="143"/>
        <v>6860.8453999999947</v>
      </c>
      <c r="D1331" s="12">
        <v>0</v>
      </c>
      <c r="E1331" s="9">
        <f t="shared" si="144"/>
        <v>0</v>
      </c>
      <c r="F1331">
        <f t="shared" si="140"/>
        <v>0</v>
      </c>
      <c r="G1331" s="11">
        <v>0.90694399999999997</v>
      </c>
      <c r="H1331" s="11">
        <f>SUM(G$2:G1331)</f>
        <v>2135.9763310239946</v>
      </c>
      <c r="I1331" s="11">
        <v>1</v>
      </c>
      <c r="J1331" s="19">
        <f t="shared" si="145"/>
        <v>10193.746400000007</v>
      </c>
      <c r="K1331" s="27">
        <v>17.506300000000003</v>
      </c>
      <c r="L1331" s="27">
        <f t="shared" si="146"/>
        <v>-9.789999999999921E-2</v>
      </c>
      <c r="M1331" s="19">
        <f t="shared" si="141"/>
        <v>2.3403390125561256</v>
      </c>
      <c r="N1331" s="28">
        <v>0.98027799999999998</v>
      </c>
      <c r="O1331" s="19">
        <f>SUM(N$2:N1331)</f>
        <v>2325.4336910330098</v>
      </c>
      <c r="P1331" s="28">
        <v>0</v>
      </c>
    </row>
    <row r="1332" spans="1:16">
      <c r="A1332">
        <v>1330</v>
      </c>
      <c r="B1332">
        <f t="shared" si="142"/>
        <v>22.166666666666668</v>
      </c>
      <c r="C1332">
        <f t="shared" si="143"/>
        <v>6860.8453999999947</v>
      </c>
      <c r="D1332" s="12">
        <v>0</v>
      </c>
      <c r="E1332" s="9">
        <f t="shared" si="144"/>
        <v>0</v>
      </c>
      <c r="F1332">
        <f t="shared" si="140"/>
        <v>0</v>
      </c>
      <c r="G1332" s="11">
        <v>0.90694399999999997</v>
      </c>
      <c r="H1332" s="11">
        <f>SUM(G$2:G1332)</f>
        <v>2136.8832750239944</v>
      </c>
      <c r="I1332" s="11">
        <v>1</v>
      </c>
      <c r="J1332" s="19">
        <f t="shared" si="145"/>
        <v>10211.154800000008</v>
      </c>
      <c r="K1332" s="27">
        <v>17.408400000000004</v>
      </c>
      <c r="L1332" s="27">
        <f t="shared" si="146"/>
        <v>0.58739999999999881</v>
      </c>
      <c r="M1332" s="19">
        <f t="shared" si="141"/>
        <v>14.235102030363992</v>
      </c>
      <c r="N1332" s="28">
        <v>6.0708333330000004</v>
      </c>
      <c r="O1332" s="19">
        <f>SUM(N$2:N1332)</f>
        <v>2331.5045243660097</v>
      </c>
      <c r="P1332" s="28">
        <v>13</v>
      </c>
    </row>
    <row r="1333" spans="1:16">
      <c r="A1333">
        <v>1331</v>
      </c>
      <c r="B1333">
        <f t="shared" si="142"/>
        <v>22.183333333333334</v>
      </c>
      <c r="C1333">
        <f t="shared" si="143"/>
        <v>6860.8453999999947</v>
      </c>
      <c r="D1333" s="12">
        <v>0</v>
      </c>
      <c r="E1333" s="9">
        <f t="shared" si="144"/>
        <v>0</v>
      </c>
      <c r="F1333">
        <f t="shared" si="140"/>
        <v>0</v>
      </c>
      <c r="G1333" s="11">
        <v>0.90694399999999997</v>
      </c>
      <c r="H1333" s="11">
        <f>SUM(G$2:G1333)</f>
        <v>2137.7902190239943</v>
      </c>
      <c r="I1333" s="11">
        <v>1</v>
      </c>
      <c r="J1333" s="19">
        <f t="shared" si="145"/>
        <v>10229.150600000008</v>
      </c>
      <c r="K1333" s="27">
        <v>17.995800000000003</v>
      </c>
      <c r="L1333" s="27">
        <f t="shared" si="146"/>
        <v>-0.29369999999999763</v>
      </c>
      <c r="M1333" s="19">
        <f t="shared" si="141"/>
        <v>-1.0017148630629453</v>
      </c>
      <c r="N1333" s="28">
        <v>0.98027799999999998</v>
      </c>
      <c r="O1333" s="19">
        <f>SUM(N$2:N1333)</f>
        <v>2332.4848023660097</v>
      </c>
      <c r="P1333" s="28">
        <v>0</v>
      </c>
    </row>
    <row r="1334" spans="1:16">
      <c r="A1334">
        <v>1332</v>
      </c>
      <c r="B1334">
        <f t="shared" si="142"/>
        <v>22.2</v>
      </c>
      <c r="C1334">
        <f t="shared" si="143"/>
        <v>6860.8453999999947</v>
      </c>
      <c r="D1334" s="12">
        <v>0</v>
      </c>
      <c r="E1334" s="9">
        <f t="shared" si="144"/>
        <v>0</v>
      </c>
      <c r="F1334">
        <f t="shared" si="140"/>
        <v>0</v>
      </c>
      <c r="G1334" s="11">
        <v>0.90694399999999997</v>
      </c>
      <c r="H1334" s="11">
        <f>SUM(G$2:G1334)</f>
        <v>2138.6971630239941</v>
      </c>
      <c r="I1334" s="11">
        <v>1</v>
      </c>
      <c r="J1334" s="19">
        <f t="shared" si="145"/>
        <v>10246.852700000009</v>
      </c>
      <c r="K1334" s="27">
        <v>17.702100000000005</v>
      </c>
      <c r="L1334" s="27">
        <f t="shared" si="146"/>
        <v>9.789999999999921E-2</v>
      </c>
      <c r="M1334" s="19">
        <f t="shared" si="141"/>
        <v>5.8779228223098041</v>
      </c>
      <c r="N1334" s="28">
        <v>2.6897222219999999</v>
      </c>
      <c r="O1334" s="19">
        <f>SUM(N$2:N1334)</f>
        <v>2335.1745245880097</v>
      </c>
      <c r="P1334" s="28">
        <v>10</v>
      </c>
    </row>
    <row r="1335" spans="1:16">
      <c r="A1335">
        <v>1333</v>
      </c>
      <c r="B1335">
        <f t="shared" si="142"/>
        <v>22.216666666666665</v>
      </c>
      <c r="C1335">
        <f t="shared" si="143"/>
        <v>6860.8453999999947</v>
      </c>
      <c r="D1335" s="12">
        <v>0</v>
      </c>
      <c r="E1335" s="9">
        <f t="shared" si="144"/>
        <v>0</v>
      </c>
      <c r="F1335">
        <f t="shared" si="140"/>
        <v>0</v>
      </c>
      <c r="G1335" s="11">
        <v>0.90694399999999997</v>
      </c>
      <c r="H1335" s="11">
        <f>SUM(G$2:G1335)</f>
        <v>2139.6041070239939</v>
      </c>
      <c r="I1335" s="11">
        <v>1</v>
      </c>
      <c r="J1335" s="19">
        <f t="shared" si="145"/>
        <v>10264.652700000008</v>
      </c>
      <c r="K1335" s="27">
        <v>17.800000000000004</v>
      </c>
      <c r="L1335" s="27">
        <f t="shared" si="146"/>
        <v>0.4894999999999996</v>
      </c>
      <c r="M1335" s="19">
        <f t="shared" si="141"/>
        <v>12.903874520081132</v>
      </c>
      <c r="N1335" s="28">
        <v>6.0708333330000004</v>
      </c>
      <c r="O1335" s="19">
        <f>SUM(N$2:N1335)</f>
        <v>2341.2453579210096</v>
      </c>
      <c r="P1335" s="28">
        <v>13</v>
      </c>
    </row>
    <row r="1336" spans="1:16">
      <c r="A1336">
        <v>1334</v>
      </c>
      <c r="B1336">
        <f t="shared" si="142"/>
        <v>22.233333333333334</v>
      </c>
      <c r="C1336">
        <f t="shared" si="143"/>
        <v>6860.8453999999947</v>
      </c>
      <c r="D1336" s="12">
        <v>0</v>
      </c>
      <c r="E1336" s="9">
        <f t="shared" si="144"/>
        <v>0</v>
      </c>
      <c r="F1336">
        <f t="shared" si="140"/>
        <v>0</v>
      </c>
      <c r="G1336" s="11">
        <v>0.90694399999999997</v>
      </c>
      <c r="H1336" s="11">
        <f>SUM(G$2:G1336)</f>
        <v>2140.5110510239938</v>
      </c>
      <c r="I1336" s="11">
        <v>1</v>
      </c>
      <c r="J1336" s="19">
        <f t="shared" si="145"/>
        <v>10282.942200000009</v>
      </c>
      <c r="K1336" s="27">
        <v>18.289500000000004</v>
      </c>
      <c r="L1336" s="27">
        <f t="shared" si="146"/>
        <v>-0.39160000000000039</v>
      </c>
      <c r="M1336" s="19">
        <f t="shared" si="141"/>
        <v>-2.7364166079232057</v>
      </c>
      <c r="N1336" s="28">
        <v>0.98027799999999998</v>
      </c>
      <c r="O1336" s="19">
        <f>SUM(N$2:N1336)</f>
        <v>2342.2256359210096</v>
      </c>
      <c r="P1336" s="28">
        <v>0</v>
      </c>
    </row>
    <row r="1337" spans="1:16">
      <c r="A1337">
        <v>1335</v>
      </c>
      <c r="B1337">
        <f t="shared" si="142"/>
        <v>22.25</v>
      </c>
      <c r="C1337">
        <f t="shared" si="143"/>
        <v>6860.8453999999947</v>
      </c>
      <c r="D1337" s="12">
        <v>0</v>
      </c>
      <c r="E1337" s="9">
        <f t="shared" si="144"/>
        <v>0</v>
      </c>
      <c r="F1337">
        <f t="shared" si="140"/>
        <v>0</v>
      </c>
      <c r="G1337" s="11">
        <v>0.90694399999999997</v>
      </c>
      <c r="H1337" s="11">
        <f>SUM(G$2:G1337)</f>
        <v>2141.4179950239936</v>
      </c>
      <c r="I1337" s="11">
        <v>1</v>
      </c>
      <c r="J1337" s="19">
        <f t="shared" si="145"/>
        <v>10300.840100000009</v>
      </c>
      <c r="K1337" s="27">
        <v>17.897900000000003</v>
      </c>
      <c r="L1337" s="27">
        <f t="shared" si="146"/>
        <v>0.39160000000000039</v>
      </c>
      <c r="M1337" s="19">
        <f t="shared" si="141"/>
        <v>11.245846323255259</v>
      </c>
      <c r="N1337" s="28">
        <v>4.6050000000000004</v>
      </c>
      <c r="O1337" s="19">
        <f>SUM(N$2:N1337)</f>
        <v>2346.8306359210096</v>
      </c>
      <c r="P1337" s="28">
        <v>12</v>
      </c>
    </row>
    <row r="1338" spans="1:16">
      <c r="A1338">
        <v>1336</v>
      </c>
      <c r="B1338">
        <f t="shared" si="142"/>
        <v>22.266666666666666</v>
      </c>
      <c r="C1338">
        <f t="shared" si="143"/>
        <v>6860.8453999999947</v>
      </c>
      <c r="D1338" s="12">
        <v>0</v>
      </c>
      <c r="E1338" s="9">
        <f t="shared" si="144"/>
        <v>0</v>
      </c>
      <c r="F1338">
        <f t="shared" si="140"/>
        <v>0</v>
      </c>
      <c r="G1338" s="11">
        <v>0.90694399999999997</v>
      </c>
      <c r="H1338" s="11">
        <f>SUM(G$2:G1338)</f>
        <v>2142.3249390239935</v>
      </c>
      <c r="I1338" s="11">
        <v>1</v>
      </c>
      <c r="J1338" s="19">
        <f t="shared" si="145"/>
        <v>10319.129600000009</v>
      </c>
      <c r="K1338" s="27">
        <v>18.289500000000004</v>
      </c>
      <c r="L1338" s="27">
        <f t="shared" si="146"/>
        <v>-0.39160000000000039</v>
      </c>
      <c r="M1338" s="19">
        <f t="shared" si="141"/>
        <v>-2.7364166079232057</v>
      </c>
      <c r="N1338" s="28">
        <v>0.98027799999999998</v>
      </c>
      <c r="O1338" s="19">
        <f>SUM(N$2:N1338)</f>
        <v>2347.8109139210096</v>
      </c>
      <c r="P1338" s="28">
        <v>0</v>
      </c>
    </row>
    <row r="1339" spans="1:16">
      <c r="A1339">
        <v>1337</v>
      </c>
      <c r="B1339">
        <f t="shared" si="142"/>
        <v>22.283333333333335</v>
      </c>
      <c r="C1339">
        <f t="shared" si="143"/>
        <v>6860.8453999999947</v>
      </c>
      <c r="D1339" s="12">
        <v>0</v>
      </c>
      <c r="E1339" s="9">
        <f t="shared" si="144"/>
        <v>0</v>
      </c>
      <c r="F1339">
        <f t="shared" si="140"/>
        <v>0</v>
      </c>
      <c r="G1339" s="11">
        <v>0.90694399999999997</v>
      </c>
      <c r="H1339" s="11">
        <f>SUM(G$2:G1339)</f>
        <v>2143.2318830239933</v>
      </c>
      <c r="I1339" s="11">
        <v>1</v>
      </c>
      <c r="J1339" s="19">
        <f t="shared" si="145"/>
        <v>10337.027500000009</v>
      </c>
      <c r="K1339" s="27">
        <v>17.897900000000003</v>
      </c>
      <c r="L1339" s="27">
        <f t="shared" si="146"/>
        <v>-0.4894999999999996</v>
      </c>
      <c r="M1339" s="19">
        <f t="shared" si="141"/>
        <v>-4.5239933667447438</v>
      </c>
      <c r="N1339" s="28">
        <v>0.98027799999999998</v>
      </c>
      <c r="O1339" s="19">
        <f>SUM(N$2:N1339)</f>
        <v>2348.7911919210096</v>
      </c>
      <c r="P1339" s="28">
        <v>0</v>
      </c>
    </row>
    <row r="1340" spans="1:16">
      <c r="A1340">
        <v>1338</v>
      </c>
      <c r="B1340">
        <f t="shared" si="142"/>
        <v>22.3</v>
      </c>
      <c r="C1340">
        <f t="shared" si="143"/>
        <v>6860.8453999999947</v>
      </c>
      <c r="D1340" s="12">
        <v>0</v>
      </c>
      <c r="E1340" s="9">
        <f t="shared" si="144"/>
        <v>0</v>
      </c>
      <c r="F1340">
        <f t="shared" si="140"/>
        <v>0</v>
      </c>
      <c r="G1340" s="11">
        <v>0.90694399999999997</v>
      </c>
      <c r="H1340" s="11">
        <f>SUM(G$2:G1340)</f>
        <v>2144.1388270239931</v>
      </c>
      <c r="I1340" s="11">
        <v>1</v>
      </c>
      <c r="J1340" s="19">
        <f t="shared" si="145"/>
        <v>10354.435900000009</v>
      </c>
      <c r="K1340" s="27">
        <v>17.408400000000004</v>
      </c>
      <c r="L1340" s="27">
        <f t="shared" si="146"/>
        <v>-0.48950000000000315</v>
      </c>
      <c r="M1340" s="19">
        <f t="shared" si="141"/>
        <v>-4.5120039296360455</v>
      </c>
      <c r="N1340" s="28">
        <v>0.98027799999999998</v>
      </c>
      <c r="O1340" s="19">
        <f>SUM(N$2:N1340)</f>
        <v>2349.7714699210096</v>
      </c>
      <c r="P1340" s="28">
        <v>0</v>
      </c>
    </row>
    <row r="1341" spans="1:16">
      <c r="A1341">
        <v>1339</v>
      </c>
      <c r="B1341">
        <f t="shared" si="142"/>
        <v>22.316666666666666</v>
      </c>
      <c r="C1341">
        <f t="shared" si="143"/>
        <v>6860.8453999999947</v>
      </c>
      <c r="D1341" s="12">
        <v>0</v>
      </c>
      <c r="E1341" s="9">
        <f t="shared" si="144"/>
        <v>0</v>
      </c>
      <c r="F1341">
        <f t="shared" si="140"/>
        <v>0</v>
      </c>
      <c r="G1341" s="11">
        <v>0.90694399999999997</v>
      </c>
      <c r="H1341" s="11">
        <f>SUM(G$2:G1341)</f>
        <v>2145.045771023993</v>
      </c>
      <c r="I1341" s="11">
        <v>1</v>
      </c>
      <c r="J1341" s="19">
        <f t="shared" si="145"/>
        <v>10371.35480000001</v>
      </c>
      <c r="K1341" s="27">
        <v>16.918900000000001</v>
      </c>
      <c r="L1341" s="27">
        <f t="shared" si="146"/>
        <v>0</v>
      </c>
      <c r="M1341" s="19">
        <f t="shared" si="141"/>
        <v>3.7907714320566241</v>
      </c>
      <c r="N1341" s="28">
        <v>2.6897222219999999</v>
      </c>
      <c r="O1341" s="19">
        <f>SUM(N$2:N1341)</f>
        <v>2352.4611921430096</v>
      </c>
      <c r="P1341" s="28">
        <v>10</v>
      </c>
    </row>
    <row r="1342" spans="1:16">
      <c r="A1342">
        <v>1340</v>
      </c>
      <c r="B1342">
        <f t="shared" si="142"/>
        <v>22.333333333333332</v>
      </c>
      <c r="C1342">
        <f t="shared" si="143"/>
        <v>6860.8453999999947</v>
      </c>
      <c r="D1342" s="12">
        <v>0</v>
      </c>
      <c r="E1342" s="9">
        <f t="shared" si="144"/>
        <v>0</v>
      </c>
      <c r="F1342">
        <f t="shared" si="140"/>
        <v>0</v>
      </c>
      <c r="G1342" s="11">
        <v>0.90694399999999997</v>
      </c>
      <c r="H1342" s="11">
        <f>SUM(G$2:G1342)</f>
        <v>2145.9527150239928</v>
      </c>
      <c r="I1342" s="11">
        <v>1</v>
      </c>
      <c r="J1342" s="19">
        <f t="shared" si="145"/>
        <v>10388.273700000011</v>
      </c>
      <c r="K1342" s="27">
        <v>16.918900000000001</v>
      </c>
      <c r="L1342" s="27">
        <f t="shared" si="146"/>
        <v>0</v>
      </c>
      <c r="M1342" s="19">
        <f t="shared" si="141"/>
        <v>3.7907714320566241</v>
      </c>
      <c r="N1342" s="28">
        <v>2.6897222219999999</v>
      </c>
      <c r="O1342" s="19">
        <f>SUM(N$2:N1342)</f>
        <v>2355.1509143650096</v>
      </c>
      <c r="P1342" s="28">
        <v>10</v>
      </c>
    </row>
    <row r="1343" spans="1:16">
      <c r="A1343">
        <v>1341</v>
      </c>
      <c r="B1343">
        <f t="shared" si="142"/>
        <v>22.35</v>
      </c>
      <c r="C1343">
        <f t="shared" si="143"/>
        <v>6860.8453999999947</v>
      </c>
      <c r="D1343" s="12">
        <v>0</v>
      </c>
      <c r="E1343" s="9">
        <f t="shared" si="144"/>
        <v>0</v>
      </c>
      <c r="F1343">
        <f t="shared" si="140"/>
        <v>0</v>
      </c>
      <c r="G1343" s="11">
        <v>0.90694399999999997</v>
      </c>
      <c r="H1343" s="11">
        <f>SUM(G$2:G1343)</f>
        <v>2146.8596590239927</v>
      </c>
      <c r="I1343" s="11">
        <v>1</v>
      </c>
      <c r="J1343" s="19">
        <f t="shared" si="145"/>
        <v>10405.192600000011</v>
      </c>
      <c r="K1343" s="27">
        <v>16.918900000000001</v>
      </c>
      <c r="L1343" s="27">
        <f t="shared" si="146"/>
        <v>0.19579999999999842</v>
      </c>
      <c r="M1343" s="19">
        <f t="shared" si="141"/>
        <v>7.1034920520565974</v>
      </c>
      <c r="N1343" s="28">
        <v>3.4508333329999998</v>
      </c>
      <c r="O1343" s="19">
        <f>SUM(N$2:N1343)</f>
        <v>2358.6017476980096</v>
      </c>
      <c r="P1343" s="28">
        <v>11</v>
      </c>
    </row>
    <row r="1344" spans="1:16">
      <c r="A1344">
        <v>1342</v>
      </c>
      <c r="B1344">
        <f t="shared" si="142"/>
        <v>22.366666666666667</v>
      </c>
      <c r="C1344">
        <f t="shared" si="143"/>
        <v>6860.8453999999947</v>
      </c>
      <c r="D1344" s="12">
        <v>0</v>
      </c>
      <c r="E1344" s="9">
        <f t="shared" si="144"/>
        <v>0</v>
      </c>
      <c r="F1344">
        <f t="shared" si="140"/>
        <v>0</v>
      </c>
      <c r="G1344" s="11">
        <v>0.90694399999999997</v>
      </c>
      <c r="H1344" s="11">
        <f>SUM(G$2:G1344)</f>
        <v>2147.7666030239925</v>
      </c>
      <c r="I1344" s="11">
        <v>1</v>
      </c>
      <c r="J1344" s="19">
        <f t="shared" si="145"/>
        <v>10422.307300000011</v>
      </c>
      <c r="K1344" s="27">
        <v>17.114699999999999</v>
      </c>
      <c r="L1344" s="27">
        <f t="shared" si="146"/>
        <v>-0.4894999999999996</v>
      </c>
      <c r="M1344" s="19">
        <f t="shared" si="141"/>
        <v>-4.5004827667316025</v>
      </c>
      <c r="N1344" s="28">
        <v>0.98027799999999998</v>
      </c>
      <c r="O1344" s="19">
        <f>SUM(N$2:N1344)</f>
        <v>2359.5820256980096</v>
      </c>
      <c r="P1344" s="28">
        <v>0</v>
      </c>
    </row>
    <row r="1345" spans="1:16">
      <c r="A1345">
        <v>1343</v>
      </c>
      <c r="B1345">
        <f t="shared" si="142"/>
        <v>22.383333333333333</v>
      </c>
      <c r="C1345">
        <f t="shared" si="143"/>
        <v>6860.8453999999947</v>
      </c>
      <c r="D1345" s="12">
        <v>0</v>
      </c>
      <c r="E1345" s="9">
        <f t="shared" si="144"/>
        <v>0</v>
      </c>
      <c r="F1345">
        <f t="shared" si="140"/>
        <v>0</v>
      </c>
      <c r="G1345" s="11">
        <v>0.90694399999999997</v>
      </c>
      <c r="H1345" s="11">
        <f>SUM(G$2:G1345)</f>
        <v>2148.6735470239923</v>
      </c>
      <c r="I1345" s="11">
        <v>1</v>
      </c>
      <c r="J1345" s="19">
        <f t="shared" si="145"/>
        <v>10438.932500000012</v>
      </c>
      <c r="K1345" s="27">
        <v>16.6252</v>
      </c>
      <c r="L1345" s="27">
        <f t="shared" si="146"/>
        <v>-0.19579999999999842</v>
      </c>
      <c r="M1345" s="19">
        <f t="shared" si="141"/>
        <v>0.40859040341978409</v>
      </c>
      <c r="N1345" s="28">
        <v>0.98027799999999998</v>
      </c>
      <c r="O1345" s="19">
        <f>SUM(N$2:N1345)</f>
        <v>2360.5623036980096</v>
      </c>
      <c r="P1345" s="28">
        <v>0</v>
      </c>
    </row>
    <row r="1346" spans="1:16">
      <c r="A1346">
        <v>1344</v>
      </c>
      <c r="B1346">
        <f t="shared" si="142"/>
        <v>22.4</v>
      </c>
      <c r="C1346">
        <f t="shared" si="143"/>
        <v>6860.8453999999947</v>
      </c>
      <c r="D1346" s="12">
        <v>0</v>
      </c>
      <c r="E1346" s="9">
        <f t="shared" si="144"/>
        <v>0</v>
      </c>
      <c r="F1346">
        <f t="shared" ref="F1346:F1409" si="147">(R$2*D1346+R$3*D1346^2+R$4*D1346^3+R$5*D1346*E1346)/R$5</f>
        <v>0</v>
      </c>
      <c r="G1346" s="11">
        <v>0.90694399999999997</v>
      </c>
      <c r="H1346" s="11">
        <f>SUM(G$2:G1346)</f>
        <v>2149.5804910239922</v>
      </c>
      <c r="I1346" s="11">
        <v>1</v>
      </c>
      <c r="J1346" s="19">
        <f t="shared" si="145"/>
        <v>10455.361900000013</v>
      </c>
      <c r="K1346" s="27">
        <v>16.429400000000001</v>
      </c>
      <c r="L1346" s="27">
        <f t="shared" si="146"/>
        <v>0.19579999999999842</v>
      </c>
      <c r="M1346" s="19">
        <f t="shared" ref="M1346:M1409" si="148">(R$2*K1346+R$3*K1346^2+R$4*K1346^3+R$5*K1346*L1346)/R$5</f>
        <v>6.7977615002256488</v>
      </c>
      <c r="N1346" s="28">
        <v>3.4508333329999998</v>
      </c>
      <c r="O1346" s="19">
        <f>SUM(N$2:N1346)</f>
        <v>2364.0131370310096</v>
      </c>
      <c r="P1346" s="28">
        <v>11</v>
      </c>
    </row>
    <row r="1347" spans="1:16">
      <c r="A1347">
        <v>1345</v>
      </c>
      <c r="B1347">
        <f t="shared" ref="B1347:B1410" si="149">A1347/60</f>
        <v>22.416666666666668</v>
      </c>
      <c r="C1347">
        <f t="shared" ref="C1347:C1410" si="150">C1346+D1347</f>
        <v>6860.8453999999947</v>
      </c>
      <c r="D1347" s="12">
        <v>0</v>
      </c>
      <c r="E1347" s="9">
        <f t="shared" ref="E1347:E1410" si="151">D1348-D1347</f>
        <v>0.1958</v>
      </c>
      <c r="F1347">
        <f t="shared" si="147"/>
        <v>0</v>
      </c>
      <c r="G1347" s="11">
        <v>0.90694399999999997</v>
      </c>
      <c r="H1347" s="11">
        <f>SUM(G$2:G1347)</f>
        <v>2150.487435023992</v>
      </c>
      <c r="I1347" s="11">
        <v>1</v>
      </c>
      <c r="J1347" s="19">
        <f t="shared" ref="J1347:J1410" si="152">J1346+K1347</f>
        <v>10471.987100000013</v>
      </c>
      <c r="K1347" s="27">
        <v>16.6252</v>
      </c>
      <c r="L1347" s="27">
        <f t="shared" ref="L1347:L1410" si="153">K1348-K1347</f>
        <v>-0.4894999999999996</v>
      </c>
      <c r="M1347" s="19">
        <f t="shared" si="148"/>
        <v>-4.4742308365802357</v>
      </c>
      <c r="N1347" s="28">
        <v>0.98027799999999998</v>
      </c>
      <c r="O1347" s="19">
        <f>SUM(N$2:N1347)</f>
        <v>2364.9934150310096</v>
      </c>
      <c r="P1347" s="28">
        <v>0</v>
      </c>
    </row>
    <row r="1348" spans="1:16">
      <c r="A1348">
        <v>1346</v>
      </c>
      <c r="B1348">
        <f t="shared" si="149"/>
        <v>22.433333333333334</v>
      </c>
      <c r="C1348">
        <f t="shared" si="150"/>
        <v>6861.0411999999951</v>
      </c>
      <c r="D1348" s="12">
        <v>0.1958</v>
      </c>
      <c r="E1348" s="9">
        <f t="shared" si="151"/>
        <v>1.5274000000000001</v>
      </c>
      <c r="F1348">
        <f t="shared" si="147"/>
        <v>0.3198378406640045</v>
      </c>
      <c r="G1348" s="11">
        <v>0.90694399999999997</v>
      </c>
      <c r="H1348" s="11">
        <f>SUM(G$2:G1348)</f>
        <v>2151.3943790239919</v>
      </c>
      <c r="I1348" s="11">
        <v>1</v>
      </c>
      <c r="J1348" s="19">
        <f t="shared" si="152"/>
        <v>10488.122800000014</v>
      </c>
      <c r="K1348" s="27">
        <v>16.1357</v>
      </c>
      <c r="L1348" s="27">
        <f t="shared" si="153"/>
        <v>-0.29369999999999941</v>
      </c>
      <c r="M1348" s="19">
        <f t="shared" si="148"/>
        <v>-1.2799994928168836</v>
      </c>
      <c r="N1348" s="28">
        <v>0.98027799999999998</v>
      </c>
      <c r="O1348" s="19">
        <f>SUM(N$2:N1348)</f>
        <v>2365.9736930310096</v>
      </c>
      <c r="P1348" s="28">
        <v>0</v>
      </c>
    </row>
    <row r="1349" spans="1:16">
      <c r="A1349">
        <v>1347</v>
      </c>
      <c r="B1349">
        <f t="shared" si="149"/>
        <v>22.45</v>
      </c>
      <c r="C1349">
        <f t="shared" si="150"/>
        <v>6862.7643999999955</v>
      </c>
      <c r="D1349" s="12">
        <v>1.7232000000000001</v>
      </c>
      <c r="E1349" s="9">
        <f t="shared" si="151"/>
        <v>1.3676999999999999</v>
      </c>
      <c r="F1349">
        <f t="shared" si="147"/>
        <v>2.5448843053149979</v>
      </c>
      <c r="G1349" s="11">
        <v>1.9691666670000001</v>
      </c>
      <c r="H1349" s="11">
        <f>SUM(G$2:G1349)</f>
        <v>2153.3635456909919</v>
      </c>
      <c r="I1349" s="11">
        <v>3</v>
      </c>
      <c r="J1349" s="19">
        <f t="shared" si="152"/>
        <v>10503.964800000014</v>
      </c>
      <c r="K1349" s="27">
        <v>15.842000000000001</v>
      </c>
      <c r="L1349" s="27">
        <f t="shared" si="153"/>
        <v>-9.789999999999921E-2</v>
      </c>
      <c r="M1349" s="19">
        <f t="shared" si="148"/>
        <v>1.7893094017221955</v>
      </c>
      <c r="N1349" s="28">
        <v>0.98027799999999998</v>
      </c>
      <c r="O1349" s="19">
        <f>SUM(N$2:N1349)</f>
        <v>2366.9539710310096</v>
      </c>
      <c r="P1349" s="28">
        <v>0</v>
      </c>
    </row>
    <row r="1350" spans="1:16">
      <c r="A1350">
        <v>1348</v>
      </c>
      <c r="B1350">
        <f t="shared" si="149"/>
        <v>22.466666666666665</v>
      </c>
      <c r="C1350">
        <f t="shared" si="150"/>
        <v>6865.8552999999956</v>
      </c>
      <c r="D1350" s="12">
        <v>3.0909</v>
      </c>
      <c r="E1350" s="9">
        <f t="shared" si="151"/>
        <v>2.5920000000000001</v>
      </c>
      <c r="F1350">
        <f t="shared" si="147"/>
        <v>8.3614427347221962</v>
      </c>
      <c r="G1350" s="11">
        <v>3.4580555560000001</v>
      </c>
      <c r="H1350" s="11">
        <f>SUM(G$2:G1350)</f>
        <v>2156.821601246992</v>
      </c>
      <c r="I1350" s="11">
        <v>5</v>
      </c>
      <c r="J1350" s="19">
        <f t="shared" si="152"/>
        <v>10519.708900000014</v>
      </c>
      <c r="K1350" s="27">
        <v>15.744100000000001</v>
      </c>
      <c r="L1350" s="27">
        <f t="shared" si="153"/>
        <v>-0.39160000000000039</v>
      </c>
      <c r="M1350" s="19">
        <f t="shared" si="148"/>
        <v>-2.8640919100137769</v>
      </c>
      <c r="N1350" s="28">
        <v>0.98027799999999998</v>
      </c>
      <c r="O1350" s="19">
        <f>SUM(N$2:N1350)</f>
        <v>2367.9342490310096</v>
      </c>
      <c r="P1350" s="28">
        <v>0</v>
      </c>
    </row>
    <row r="1351" spans="1:16">
      <c r="A1351">
        <v>1349</v>
      </c>
      <c r="B1351">
        <f t="shared" si="149"/>
        <v>22.483333333333334</v>
      </c>
      <c r="C1351">
        <f t="shared" si="150"/>
        <v>6871.5381999999954</v>
      </c>
      <c r="D1351" s="12">
        <v>5.6829000000000001</v>
      </c>
      <c r="E1351" s="9">
        <f t="shared" si="151"/>
        <v>1.7148000000000003</v>
      </c>
      <c r="F1351">
        <f t="shared" si="147"/>
        <v>10.451214501689966</v>
      </c>
      <c r="G1351" s="11">
        <v>4.1236111109999998</v>
      </c>
      <c r="H1351" s="11">
        <f>SUM(G$2:G1351)</f>
        <v>2160.9452123579922</v>
      </c>
      <c r="I1351" s="11">
        <v>6</v>
      </c>
      <c r="J1351" s="19">
        <f t="shared" si="152"/>
        <v>10535.061400000015</v>
      </c>
      <c r="K1351" s="27">
        <v>15.352500000000001</v>
      </c>
      <c r="L1351" s="27">
        <f t="shared" si="153"/>
        <v>0.39160000000000039</v>
      </c>
      <c r="M1351" s="19">
        <f t="shared" si="148"/>
        <v>9.1608186740012822</v>
      </c>
      <c r="N1351" s="28">
        <v>4.6050000000000004</v>
      </c>
      <c r="O1351" s="19">
        <f>SUM(N$2:N1351)</f>
        <v>2372.5392490310096</v>
      </c>
      <c r="P1351" s="28">
        <v>12</v>
      </c>
    </row>
    <row r="1352" spans="1:16">
      <c r="A1352">
        <v>1350</v>
      </c>
      <c r="B1352">
        <f t="shared" si="149"/>
        <v>22.5</v>
      </c>
      <c r="C1352">
        <f t="shared" si="150"/>
        <v>6878.9358999999959</v>
      </c>
      <c r="D1352" s="12">
        <v>7.3977000000000004</v>
      </c>
      <c r="E1352" s="9">
        <f t="shared" si="151"/>
        <v>-0.90799999999999947</v>
      </c>
      <c r="F1352">
        <f t="shared" si="147"/>
        <v>-5.7254086204191008</v>
      </c>
      <c r="G1352" s="11">
        <v>0.98027799999999998</v>
      </c>
      <c r="H1352" s="11">
        <f>SUM(G$2:G1352)</f>
        <v>2161.9254903579922</v>
      </c>
      <c r="I1352" s="11">
        <v>0</v>
      </c>
      <c r="J1352" s="19">
        <f t="shared" si="152"/>
        <v>10550.805500000015</v>
      </c>
      <c r="K1352" s="27">
        <v>15.744100000000001</v>
      </c>
      <c r="L1352" s="27">
        <f t="shared" si="153"/>
        <v>0.29369999999999941</v>
      </c>
      <c r="M1352" s="19">
        <f t="shared" si="148"/>
        <v>7.9253398199862222</v>
      </c>
      <c r="N1352" s="28">
        <v>3.4508333329999998</v>
      </c>
      <c r="O1352" s="19">
        <f>SUM(N$2:N1352)</f>
        <v>2375.9900823640096</v>
      </c>
      <c r="P1352" s="28">
        <v>11</v>
      </c>
    </row>
    <row r="1353" spans="1:16">
      <c r="A1353">
        <v>1351</v>
      </c>
      <c r="B1353">
        <f t="shared" si="149"/>
        <v>22.516666666666666</v>
      </c>
      <c r="C1353">
        <f t="shared" si="150"/>
        <v>6885.4255999999959</v>
      </c>
      <c r="D1353" s="12">
        <v>6.4897000000000009</v>
      </c>
      <c r="E1353" s="9">
        <f t="shared" si="151"/>
        <v>0.12249999999999872</v>
      </c>
      <c r="F1353">
        <f t="shared" si="147"/>
        <v>1.6297366519659255</v>
      </c>
      <c r="G1353" s="11">
        <v>1.9691666670000001</v>
      </c>
      <c r="H1353" s="11">
        <f>SUM(G$2:G1353)</f>
        <v>2163.8946570249923</v>
      </c>
      <c r="I1353" s="11">
        <v>3</v>
      </c>
      <c r="J1353" s="19">
        <f t="shared" si="152"/>
        <v>10566.843300000015</v>
      </c>
      <c r="K1353" s="27">
        <v>16.037800000000001</v>
      </c>
      <c r="L1353" s="27">
        <f t="shared" si="153"/>
        <v>-0.39160000000000217</v>
      </c>
      <c r="M1353" s="19">
        <f t="shared" si="148"/>
        <v>-2.8612841797842723</v>
      </c>
      <c r="N1353" s="28">
        <v>0.98027799999999998</v>
      </c>
      <c r="O1353" s="19">
        <f>SUM(N$2:N1353)</f>
        <v>2376.9703603640096</v>
      </c>
      <c r="P1353" s="28">
        <v>0</v>
      </c>
    </row>
    <row r="1354" spans="1:16">
      <c r="A1354">
        <v>1352</v>
      </c>
      <c r="B1354">
        <f t="shared" si="149"/>
        <v>22.533333333333335</v>
      </c>
      <c r="C1354">
        <f t="shared" si="150"/>
        <v>6892.0377999999955</v>
      </c>
      <c r="D1354" s="12">
        <v>6.6121999999999996</v>
      </c>
      <c r="E1354" s="9">
        <f t="shared" si="151"/>
        <v>0.46799999999999997</v>
      </c>
      <c r="F1354">
        <f t="shared" si="147"/>
        <v>3.9496458085664159</v>
      </c>
      <c r="G1354" s="11">
        <v>2.7366666670000002</v>
      </c>
      <c r="H1354" s="11">
        <f>SUM(G$2:G1354)</f>
        <v>2166.6313236919923</v>
      </c>
      <c r="I1354" s="11">
        <v>4</v>
      </c>
      <c r="J1354" s="19">
        <f t="shared" si="152"/>
        <v>10582.489500000014</v>
      </c>
      <c r="K1354" s="27">
        <v>15.646199999999999</v>
      </c>
      <c r="L1354" s="27">
        <f t="shared" si="153"/>
        <v>-0.39160000000000039</v>
      </c>
      <c r="M1354" s="19">
        <f t="shared" si="148"/>
        <v>-2.8643703235489846</v>
      </c>
      <c r="N1354" s="28">
        <v>0.98027799999999998</v>
      </c>
      <c r="O1354" s="19">
        <f>SUM(N$2:N1354)</f>
        <v>2377.9506383640096</v>
      </c>
      <c r="P1354" s="28">
        <v>0</v>
      </c>
    </row>
    <row r="1355" spans="1:16">
      <c r="A1355">
        <v>1353</v>
      </c>
      <c r="B1355">
        <f t="shared" si="149"/>
        <v>22.55</v>
      </c>
      <c r="C1355">
        <f t="shared" si="150"/>
        <v>6899.1179999999958</v>
      </c>
      <c r="D1355" s="12">
        <v>7.0801999999999996</v>
      </c>
      <c r="E1355" s="9">
        <f t="shared" si="151"/>
        <v>-0.42349999999999977</v>
      </c>
      <c r="F1355">
        <f t="shared" si="147"/>
        <v>-2.0632070448461235</v>
      </c>
      <c r="G1355" s="11">
        <v>0.98027799999999998</v>
      </c>
      <c r="H1355" s="11">
        <f>SUM(G$2:G1355)</f>
        <v>2167.6116016919923</v>
      </c>
      <c r="I1355" s="11">
        <v>0</v>
      </c>
      <c r="J1355" s="19">
        <f t="shared" si="152"/>
        <v>10597.744100000014</v>
      </c>
      <c r="K1355" s="27">
        <v>15.254599999999998</v>
      </c>
      <c r="L1355" s="27">
        <f t="shared" si="153"/>
        <v>0</v>
      </c>
      <c r="M1355" s="19">
        <f t="shared" si="148"/>
        <v>3.1114548622204521</v>
      </c>
      <c r="N1355" s="28">
        <v>2.6897222219999999</v>
      </c>
      <c r="O1355" s="19">
        <f>SUM(N$2:N1355)</f>
        <v>2380.6403605860096</v>
      </c>
      <c r="P1355" s="28">
        <v>10</v>
      </c>
    </row>
    <row r="1356" spans="1:16">
      <c r="A1356">
        <v>1354</v>
      </c>
      <c r="B1356">
        <f t="shared" si="149"/>
        <v>22.566666666666666</v>
      </c>
      <c r="C1356">
        <f t="shared" si="150"/>
        <v>6905.7746999999954</v>
      </c>
      <c r="D1356" s="12">
        <v>6.6566999999999998</v>
      </c>
      <c r="E1356" s="9">
        <f t="shared" si="151"/>
        <v>0.58499999999999996</v>
      </c>
      <c r="F1356">
        <f t="shared" si="147"/>
        <v>4.7567708564123903</v>
      </c>
      <c r="G1356" s="11">
        <v>2.7366666670000002</v>
      </c>
      <c r="H1356" s="11">
        <f>SUM(G$2:G1356)</f>
        <v>2170.3482683589923</v>
      </c>
      <c r="I1356" s="11">
        <v>4</v>
      </c>
      <c r="J1356" s="19">
        <f t="shared" si="152"/>
        <v>10612.998700000015</v>
      </c>
      <c r="K1356" s="27">
        <v>15.254599999999998</v>
      </c>
      <c r="L1356" s="27">
        <f t="shared" si="153"/>
        <v>-9.789999999999921E-2</v>
      </c>
      <c r="M1356" s="19">
        <f t="shared" si="148"/>
        <v>1.6180295222204644</v>
      </c>
      <c r="N1356" s="28">
        <v>0.98027799999999998</v>
      </c>
      <c r="O1356" s="19">
        <f>SUM(N$2:N1356)</f>
        <v>2381.6206385860096</v>
      </c>
      <c r="P1356" s="28">
        <v>0</v>
      </c>
    </row>
    <row r="1357" spans="1:16">
      <c r="A1357">
        <v>1355</v>
      </c>
      <c r="B1357">
        <f t="shared" si="149"/>
        <v>22.583333333333332</v>
      </c>
      <c r="C1357">
        <f t="shared" si="150"/>
        <v>6913.016399999995</v>
      </c>
      <c r="D1357" s="12">
        <v>7.2416999999999998</v>
      </c>
      <c r="E1357" s="9">
        <f t="shared" si="151"/>
        <v>0.25050000000000061</v>
      </c>
      <c r="F1357">
        <f t="shared" si="147"/>
        <v>2.7777987076357529</v>
      </c>
      <c r="G1357" s="11">
        <v>1.9691666670000001</v>
      </c>
      <c r="H1357" s="11">
        <f>SUM(G$2:G1357)</f>
        <v>2172.3174350259924</v>
      </c>
      <c r="I1357" s="11">
        <v>3</v>
      </c>
      <c r="J1357" s="19">
        <f t="shared" si="152"/>
        <v>10628.155400000014</v>
      </c>
      <c r="K1357" s="27">
        <v>15.156699999999999</v>
      </c>
      <c r="L1357" s="27">
        <f t="shared" si="153"/>
        <v>9.789999999999921E-2</v>
      </c>
      <c r="M1357" s="19">
        <f t="shared" si="148"/>
        <v>4.5582891031160671</v>
      </c>
      <c r="N1357" s="28">
        <v>2.6897222219999999</v>
      </c>
      <c r="O1357" s="19">
        <f>SUM(N$2:N1357)</f>
        <v>2384.3103608080096</v>
      </c>
      <c r="P1357" s="28">
        <v>10</v>
      </c>
    </row>
    <row r="1358" spans="1:16">
      <c r="A1358">
        <v>1356</v>
      </c>
      <c r="B1358">
        <f t="shared" si="149"/>
        <v>22.6</v>
      </c>
      <c r="C1358">
        <f t="shared" si="150"/>
        <v>6920.5085999999947</v>
      </c>
      <c r="D1358" s="12">
        <v>7.4922000000000004</v>
      </c>
      <c r="E1358" s="9">
        <f t="shared" si="151"/>
        <v>-0.76900000000000013</v>
      </c>
      <c r="F1358">
        <f t="shared" si="147"/>
        <v>-4.7526609601500649</v>
      </c>
      <c r="G1358" s="11">
        <v>0.98027799999999998</v>
      </c>
      <c r="H1358" s="11">
        <f>SUM(G$2:G1358)</f>
        <v>2173.2977130259924</v>
      </c>
      <c r="I1358" s="11">
        <v>0</v>
      </c>
      <c r="J1358" s="19">
        <f t="shared" si="152"/>
        <v>10643.410000000014</v>
      </c>
      <c r="K1358" s="27">
        <v>15.254599999999998</v>
      </c>
      <c r="L1358" s="27">
        <f t="shared" si="153"/>
        <v>0</v>
      </c>
      <c r="M1358" s="19">
        <f t="shared" si="148"/>
        <v>3.1114548622204521</v>
      </c>
      <c r="N1358" s="28">
        <v>2.6897222219999999</v>
      </c>
      <c r="O1358" s="19">
        <f>SUM(N$2:N1358)</f>
        <v>2387.0000830300096</v>
      </c>
      <c r="P1358" s="28">
        <v>10</v>
      </c>
    </row>
    <row r="1359" spans="1:16">
      <c r="A1359">
        <v>1357</v>
      </c>
      <c r="B1359">
        <f t="shared" si="149"/>
        <v>22.616666666666667</v>
      </c>
      <c r="C1359">
        <f t="shared" si="150"/>
        <v>6927.231799999995</v>
      </c>
      <c r="D1359" s="12">
        <v>6.7232000000000003</v>
      </c>
      <c r="E1359" s="9">
        <f t="shared" si="151"/>
        <v>0.90249999999999986</v>
      </c>
      <c r="F1359">
        <f t="shared" si="147"/>
        <v>6.9415042815255177</v>
      </c>
      <c r="G1359" s="11">
        <v>3.4580555560000001</v>
      </c>
      <c r="H1359" s="11">
        <f>SUM(G$2:G1359)</f>
        <v>2176.7557685819925</v>
      </c>
      <c r="I1359" s="11">
        <v>5</v>
      </c>
      <c r="J1359" s="19">
        <f t="shared" si="152"/>
        <v>10658.664600000015</v>
      </c>
      <c r="K1359" s="27">
        <v>15.254599999999998</v>
      </c>
      <c r="L1359" s="27">
        <f t="shared" si="153"/>
        <v>0.58739999999999881</v>
      </c>
      <c r="M1359" s="19">
        <f t="shared" si="148"/>
        <v>12.072006902220432</v>
      </c>
      <c r="N1359" s="28">
        <v>6.0708333330000004</v>
      </c>
      <c r="O1359" s="19">
        <f>SUM(N$2:N1359)</f>
        <v>2393.0709163630095</v>
      </c>
      <c r="P1359" s="28">
        <v>13</v>
      </c>
    </row>
    <row r="1360" spans="1:16">
      <c r="A1360">
        <v>1358</v>
      </c>
      <c r="B1360">
        <f t="shared" si="149"/>
        <v>22.633333333333333</v>
      </c>
      <c r="C1360">
        <f t="shared" si="150"/>
        <v>6934.8574999999946</v>
      </c>
      <c r="D1360" s="12">
        <v>7.6257000000000001</v>
      </c>
      <c r="E1360" s="9">
        <f t="shared" si="151"/>
        <v>-0.45149999999999935</v>
      </c>
      <c r="F1360">
        <f t="shared" si="147"/>
        <v>-2.4096826228192025</v>
      </c>
      <c r="G1360" s="11">
        <v>0.98027799999999998</v>
      </c>
      <c r="H1360" s="11">
        <f>SUM(G$2:G1360)</f>
        <v>2177.7360465819925</v>
      </c>
      <c r="I1360" s="11">
        <v>0</v>
      </c>
      <c r="J1360" s="19">
        <f t="shared" si="152"/>
        <v>10674.506600000015</v>
      </c>
      <c r="K1360" s="27">
        <v>15.841999999999997</v>
      </c>
      <c r="L1360" s="27">
        <f t="shared" si="153"/>
        <v>-0.4894999999999996</v>
      </c>
      <c r="M1360" s="19">
        <f t="shared" si="148"/>
        <v>-4.4144177982778094</v>
      </c>
      <c r="N1360" s="28">
        <v>0.98027799999999998</v>
      </c>
      <c r="O1360" s="19">
        <f>SUM(N$2:N1360)</f>
        <v>2394.0511943630095</v>
      </c>
      <c r="P1360" s="28">
        <v>0</v>
      </c>
    </row>
    <row r="1361" spans="1:16">
      <c r="A1361">
        <v>1359</v>
      </c>
      <c r="B1361">
        <f t="shared" si="149"/>
        <v>22.65</v>
      </c>
      <c r="C1361">
        <f t="shared" si="150"/>
        <v>6942.031699999995</v>
      </c>
      <c r="D1361" s="12">
        <v>7.1742000000000008</v>
      </c>
      <c r="E1361" s="9">
        <f t="shared" si="151"/>
        <v>0.95800000000000018</v>
      </c>
      <c r="F1361">
        <f t="shared" si="147"/>
        <v>7.8246726820190089</v>
      </c>
      <c r="G1361" s="11">
        <v>3.4580555560000001</v>
      </c>
      <c r="H1361" s="11">
        <f>SUM(G$2:G1361)</f>
        <v>2181.1941021379926</v>
      </c>
      <c r="I1361" s="11">
        <v>5</v>
      </c>
      <c r="J1361" s="19">
        <f t="shared" si="152"/>
        <v>10689.859100000016</v>
      </c>
      <c r="K1361" s="27">
        <v>15.352499999999997</v>
      </c>
      <c r="L1361" s="27">
        <f t="shared" si="153"/>
        <v>0</v>
      </c>
      <c r="M1361" s="19">
        <f t="shared" si="148"/>
        <v>3.1487796740012728</v>
      </c>
      <c r="N1361" s="28">
        <v>2.6897222219999999</v>
      </c>
      <c r="O1361" s="19">
        <f>SUM(N$2:N1361)</f>
        <v>2396.7409165850095</v>
      </c>
      <c r="P1361" s="28">
        <v>10</v>
      </c>
    </row>
    <row r="1362" spans="1:16">
      <c r="A1362">
        <v>1360</v>
      </c>
      <c r="B1362">
        <f t="shared" si="149"/>
        <v>22.666666666666668</v>
      </c>
      <c r="C1362">
        <f t="shared" si="150"/>
        <v>6950.163899999995</v>
      </c>
      <c r="D1362" s="12">
        <v>8.132200000000001</v>
      </c>
      <c r="E1362" s="9">
        <f t="shared" si="151"/>
        <v>-1.1865000000000006</v>
      </c>
      <c r="F1362">
        <f t="shared" si="147"/>
        <v>-8.5197077370596563</v>
      </c>
      <c r="G1362" s="11">
        <v>0.98027799999999998</v>
      </c>
      <c r="H1362" s="11">
        <f>SUM(G$2:G1362)</f>
        <v>2182.1743801379926</v>
      </c>
      <c r="I1362" s="11">
        <v>0</v>
      </c>
      <c r="J1362" s="19">
        <f t="shared" si="152"/>
        <v>10705.211600000017</v>
      </c>
      <c r="K1362" s="27">
        <v>15.352499999999997</v>
      </c>
      <c r="L1362" s="27">
        <f t="shared" si="153"/>
        <v>9.789999999999921E-2</v>
      </c>
      <c r="M1362" s="19">
        <f t="shared" si="148"/>
        <v>4.6517894240012598</v>
      </c>
      <c r="N1362" s="28">
        <v>2.6897222219999999</v>
      </c>
      <c r="O1362" s="19">
        <f>SUM(N$2:N1362)</f>
        <v>2399.4306388070095</v>
      </c>
      <c r="P1362" s="28">
        <v>10</v>
      </c>
    </row>
    <row r="1363" spans="1:16">
      <c r="A1363">
        <v>1361</v>
      </c>
      <c r="B1363">
        <f t="shared" si="149"/>
        <v>22.683333333333334</v>
      </c>
      <c r="C1363">
        <f t="shared" si="150"/>
        <v>6957.1095999999952</v>
      </c>
      <c r="D1363" s="12">
        <v>6.9457000000000004</v>
      </c>
      <c r="E1363" s="9">
        <f t="shared" si="151"/>
        <v>0.45700000000000074</v>
      </c>
      <c r="F1363">
        <f t="shared" si="147"/>
        <v>4.0860471529411093</v>
      </c>
      <c r="G1363" s="11">
        <v>2.7366666670000002</v>
      </c>
      <c r="H1363" s="11">
        <f>SUM(G$2:G1363)</f>
        <v>2184.9110468049926</v>
      </c>
      <c r="I1363" s="11">
        <v>4</v>
      </c>
      <c r="J1363" s="19">
        <f t="shared" si="152"/>
        <v>10720.662000000017</v>
      </c>
      <c r="K1363" s="27">
        <v>15.450399999999997</v>
      </c>
      <c r="L1363" s="27">
        <f t="shared" si="153"/>
        <v>0.19579999999999842</v>
      </c>
      <c r="M1363" s="19">
        <f t="shared" si="148"/>
        <v>6.2116128035633755</v>
      </c>
      <c r="N1363" s="28">
        <v>3.4508333329999998</v>
      </c>
      <c r="O1363" s="19">
        <f>SUM(N$2:N1363)</f>
        <v>2402.8814721400095</v>
      </c>
      <c r="P1363" s="28">
        <v>11</v>
      </c>
    </row>
    <row r="1364" spans="1:16">
      <c r="A1364">
        <v>1362</v>
      </c>
      <c r="B1364">
        <f t="shared" si="149"/>
        <v>22.7</v>
      </c>
      <c r="C1364">
        <f t="shared" si="150"/>
        <v>6964.5122999999949</v>
      </c>
      <c r="D1364" s="12">
        <v>7.4027000000000012</v>
      </c>
      <c r="E1364" s="9">
        <f t="shared" si="151"/>
        <v>0.39550000000000018</v>
      </c>
      <c r="F1364">
        <f t="shared" si="147"/>
        <v>3.9203736663159412</v>
      </c>
      <c r="G1364" s="11">
        <v>2.7366666670000002</v>
      </c>
      <c r="H1364" s="11">
        <f>SUM(G$2:G1364)</f>
        <v>2187.6477134719926</v>
      </c>
      <c r="I1364" s="11">
        <v>4</v>
      </c>
      <c r="J1364" s="19">
        <f t="shared" si="152"/>
        <v>10736.308200000016</v>
      </c>
      <c r="K1364" s="27">
        <v>15.646199999999995</v>
      </c>
      <c r="L1364" s="27">
        <f t="shared" si="153"/>
        <v>0.48950000000000138</v>
      </c>
      <c r="M1364" s="19">
        <f t="shared" si="148"/>
        <v>10.92149649645104</v>
      </c>
      <c r="N1364" s="28">
        <v>4.6050000000000004</v>
      </c>
      <c r="O1364" s="19">
        <f>SUM(N$2:N1364)</f>
        <v>2407.4864721400095</v>
      </c>
      <c r="P1364" s="28">
        <v>12</v>
      </c>
    </row>
    <row r="1365" spans="1:16">
      <c r="A1365">
        <v>1363</v>
      </c>
      <c r="B1365">
        <f t="shared" si="149"/>
        <v>22.716666666666665</v>
      </c>
      <c r="C1365">
        <f t="shared" si="150"/>
        <v>6972.310499999995</v>
      </c>
      <c r="D1365" s="12">
        <v>7.7982000000000014</v>
      </c>
      <c r="E1365" s="9">
        <f t="shared" si="151"/>
        <v>-0.83550000000000058</v>
      </c>
      <c r="F1365">
        <f t="shared" si="147"/>
        <v>-5.4499692669797426</v>
      </c>
      <c r="G1365" s="11">
        <v>0.98027799999999998</v>
      </c>
      <c r="H1365" s="11">
        <f>SUM(G$2:G1365)</f>
        <v>2188.6279914719926</v>
      </c>
      <c r="I1365" s="11">
        <v>0</v>
      </c>
      <c r="J1365" s="19">
        <f t="shared" si="152"/>
        <v>10752.443900000017</v>
      </c>
      <c r="K1365" s="27">
        <v>16.135699999999996</v>
      </c>
      <c r="L1365" s="27">
        <f t="shared" si="153"/>
        <v>9.789999999999921E-2</v>
      </c>
      <c r="M1365" s="19">
        <f t="shared" si="148"/>
        <v>5.0387406271830928</v>
      </c>
      <c r="N1365" s="28">
        <v>2.6897222219999999</v>
      </c>
      <c r="O1365" s="19">
        <f>SUM(N$2:N1365)</f>
        <v>2410.1761943620095</v>
      </c>
      <c r="P1365" s="28">
        <v>10</v>
      </c>
    </row>
    <row r="1366" spans="1:16">
      <c r="A1366">
        <v>1364</v>
      </c>
      <c r="B1366">
        <f t="shared" si="149"/>
        <v>22.733333333333334</v>
      </c>
      <c r="C1366">
        <f t="shared" si="150"/>
        <v>6979.2731999999951</v>
      </c>
      <c r="D1366" s="12">
        <v>6.9627000000000008</v>
      </c>
      <c r="E1366" s="9">
        <f t="shared" si="151"/>
        <v>0.17849999999999966</v>
      </c>
      <c r="F1366">
        <f t="shared" si="147"/>
        <v>2.1576445752045816</v>
      </c>
      <c r="G1366" s="11">
        <v>1.9691666670000001</v>
      </c>
      <c r="H1366" s="11">
        <f>SUM(G$2:G1366)</f>
        <v>2190.5971581389927</v>
      </c>
      <c r="I1366" s="11">
        <v>3</v>
      </c>
      <c r="J1366" s="19">
        <f t="shared" si="152"/>
        <v>10768.677500000016</v>
      </c>
      <c r="K1366" s="27">
        <v>16.233599999999996</v>
      </c>
      <c r="L1366" s="27">
        <f t="shared" si="153"/>
        <v>0</v>
      </c>
      <c r="M1366" s="19">
        <f t="shared" si="148"/>
        <v>3.4993278927706331</v>
      </c>
      <c r="N1366" s="28">
        <v>2.6897222219999999</v>
      </c>
      <c r="O1366" s="19">
        <f>SUM(N$2:N1366)</f>
        <v>2412.8659165840095</v>
      </c>
      <c r="P1366" s="28">
        <v>10</v>
      </c>
    </row>
    <row r="1367" spans="1:16">
      <c r="A1367">
        <v>1365</v>
      </c>
      <c r="B1367">
        <f t="shared" si="149"/>
        <v>22.75</v>
      </c>
      <c r="C1367">
        <f t="shared" si="150"/>
        <v>6986.4143999999951</v>
      </c>
      <c r="D1367" s="12">
        <v>7.1412000000000004</v>
      </c>
      <c r="E1367" s="9">
        <f t="shared" si="151"/>
        <v>0.59600000000000009</v>
      </c>
      <c r="F1367">
        <f t="shared" si="147"/>
        <v>5.2021236263608772</v>
      </c>
      <c r="G1367" s="11">
        <v>2.7366666670000002</v>
      </c>
      <c r="H1367" s="11">
        <f>SUM(G$2:G1367)</f>
        <v>2193.3338248059927</v>
      </c>
      <c r="I1367" s="11">
        <v>4</v>
      </c>
      <c r="J1367" s="19">
        <f t="shared" si="152"/>
        <v>10784.911100000016</v>
      </c>
      <c r="K1367" s="27">
        <v>16.233599999999996</v>
      </c>
      <c r="L1367" s="27">
        <f t="shared" si="153"/>
        <v>0.4894999999999996</v>
      </c>
      <c r="M1367" s="19">
        <f t="shared" si="148"/>
        <v>11.445675092770623</v>
      </c>
      <c r="N1367" s="28">
        <v>4.6050000000000004</v>
      </c>
      <c r="O1367" s="19">
        <f>SUM(N$2:N1367)</f>
        <v>2417.4709165840095</v>
      </c>
      <c r="P1367" s="28">
        <v>12</v>
      </c>
    </row>
    <row r="1368" spans="1:16">
      <c r="A1368">
        <v>1366</v>
      </c>
      <c r="B1368">
        <f t="shared" si="149"/>
        <v>22.766666666666666</v>
      </c>
      <c r="C1368">
        <f t="shared" si="150"/>
        <v>6994.1515999999947</v>
      </c>
      <c r="D1368" s="12">
        <v>7.7372000000000005</v>
      </c>
      <c r="E1368" s="9">
        <f t="shared" si="151"/>
        <v>-0.39550000000000107</v>
      </c>
      <c r="F1368">
        <f t="shared" si="147"/>
        <v>-2.0060508338668437</v>
      </c>
      <c r="G1368" s="11">
        <v>0.98027799999999998</v>
      </c>
      <c r="H1368" s="11">
        <f>SUM(G$2:G1368)</f>
        <v>2194.3141028059927</v>
      </c>
      <c r="I1368" s="11">
        <v>0</v>
      </c>
      <c r="J1368" s="19">
        <f t="shared" si="152"/>
        <v>10801.634200000015</v>
      </c>
      <c r="K1368" s="27">
        <v>16.723099999999995</v>
      </c>
      <c r="L1368" s="27">
        <f t="shared" si="153"/>
        <v>-9.789999999999921E-2</v>
      </c>
      <c r="M1368" s="19">
        <f t="shared" si="148"/>
        <v>2.0685884886810988</v>
      </c>
      <c r="N1368" s="28">
        <v>0.98027799999999998</v>
      </c>
      <c r="O1368" s="19">
        <f>SUM(N$2:N1368)</f>
        <v>2418.4511945840095</v>
      </c>
      <c r="P1368" s="28">
        <v>0</v>
      </c>
    </row>
    <row r="1369" spans="1:16">
      <c r="A1369">
        <v>1367</v>
      </c>
      <c r="B1369">
        <f t="shared" si="149"/>
        <v>22.783333333333335</v>
      </c>
      <c r="C1369">
        <f t="shared" si="150"/>
        <v>7001.4932999999946</v>
      </c>
      <c r="D1369" s="12">
        <v>7.3416999999999994</v>
      </c>
      <c r="E1369" s="9">
        <f t="shared" si="151"/>
        <v>-0.33449999999999935</v>
      </c>
      <c r="F1369">
        <f t="shared" si="147"/>
        <v>-1.4741776258800248</v>
      </c>
      <c r="G1369" s="11">
        <v>0.98027799999999998</v>
      </c>
      <c r="H1369" s="11">
        <f>SUM(G$2:G1369)</f>
        <v>2195.2943808059927</v>
      </c>
      <c r="I1369" s="11">
        <v>0</v>
      </c>
      <c r="J1369" s="19">
        <f t="shared" si="152"/>
        <v>10818.259400000015</v>
      </c>
      <c r="K1369" s="27">
        <v>16.625199999999996</v>
      </c>
      <c r="L1369" s="27">
        <f t="shared" si="153"/>
        <v>0.58740000000000236</v>
      </c>
      <c r="M1369" s="19">
        <f t="shared" si="148"/>
        <v>13.429447043419792</v>
      </c>
      <c r="N1369" s="28">
        <v>6.0708333330000004</v>
      </c>
      <c r="O1369" s="19">
        <f>SUM(N$2:N1369)</f>
        <v>2424.5220279170094</v>
      </c>
      <c r="P1369" s="28">
        <v>13</v>
      </c>
    </row>
    <row r="1370" spans="1:16">
      <c r="A1370">
        <v>1368</v>
      </c>
      <c r="B1370">
        <f t="shared" si="149"/>
        <v>22.8</v>
      </c>
      <c r="C1370">
        <f t="shared" si="150"/>
        <v>7008.5004999999946</v>
      </c>
      <c r="D1370" s="12">
        <v>7.0072000000000001</v>
      </c>
      <c r="E1370" s="9">
        <f t="shared" si="151"/>
        <v>-0.31750000000000078</v>
      </c>
      <c r="F1370">
        <f t="shared" si="147"/>
        <v>-1.3022637487007451</v>
      </c>
      <c r="G1370" s="11">
        <v>0.98027799999999998</v>
      </c>
      <c r="H1370" s="11">
        <f>SUM(G$2:G1370)</f>
        <v>2196.2746588059927</v>
      </c>
      <c r="I1370" s="11">
        <v>0</v>
      </c>
      <c r="J1370" s="19">
        <f t="shared" si="152"/>
        <v>10835.472000000016</v>
      </c>
      <c r="K1370" s="27">
        <v>17.212599999999998</v>
      </c>
      <c r="L1370" s="27">
        <f t="shared" si="153"/>
        <v>-9.789999999999921E-2</v>
      </c>
      <c r="M1370" s="19">
        <f t="shared" si="148"/>
        <v>2.2357747558250209</v>
      </c>
      <c r="N1370" s="28">
        <v>0.98027799999999998</v>
      </c>
      <c r="O1370" s="19">
        <f>SUM(N$2:N1370)</f>
        <v>2425.5023059170094</v>
      </c>
      <c r="P1370" s="28">
        <v>0</v>
      </c>
    </row>
    <row r="1371" spans="1:16">
      <c r="A1371">
        <v>1369</v>
      </c>
      <c r="B1371">
        <f t="shared" si="149"/>
        <v>22.816666666666666</v>
      </c>
      <c r="C1371">
        <f t="shared" si="150"/>
        <v>7015.1901999999945</v>
      </c>
      <c r="D1371" s="12">
        <v>6.6896999999999993</v>
      </c>
      <c r="E1371" s="9">
        <f t="shared" si="151"/>
        <v>0.22249999999999925</v>
      </c>
      <c r="F1371">
        <f t="shared" si="147"/>
        <v>2.3566160215253333</v>
      </c>
      <c r="G1371" s="11">
        <v>1.9691666670000001</v>
      </c>
      <c r="H1371" s="11">
        <f>SUM(G$2:G1371)</f>
        <v>2198.2438254729927</v>
      </c>
      <c r="I1371" s="11">
        <v>3</v>
      </c>
      <c r="J1371" s="19">
        <f t="shared" si="152"/>
        <v>10852.586700000016</v>
      </c>
      <c r="K1371" s="27">
        <v>17.114699999999999</v>
      </c>
      <c r="L1371" s="27">
        <f t="shared" si="153"/>
        <v>9.789999999999921E-2</v>
      </c>
      <c r="M1371" s="19">
        <f t="shared" si="148"/>
        <v>5.5526920132683761</v>
      </c>
      <c r="N1371" s="28">
        <v>2.6897222219999999</v>
      </c>
      <c r="O1371" s="19">
        <f>SUM(N$2:N1371)</f>
        <v>2428.1920281390094</v>
      </c>
      <c r="P1371" s="28">
        <v>10</v>
      </c>
    </row>
    <row r="1372" spans="1:16">
      <c r="A1372">
        <v>1370</v>
      </c>
      <c r="B1372">
        <f t="shared" si="149"/>
        <v>22.833333333333332</v>
      </c>
      <c r="C1372">
        <f t="shared" si="150"/>
        <v>7022.1023999999943</v>
      </c>
      <c r="D1372" s="12">
        <v>6.9121999999999986</v>
      </c>
      <c r="E1372" s="9">
        <f t="shared" si="151"/>
        <v>0.16150000000000109</v>
      </c>
      <c r="F1372">
        <f t="shared" si="147"/>
        <v>2.0224023114905112</v>
      </c>
      <c r="G1372" s="11">
        <v>1.9691666670000001</v>
      </c>
      <c r="H1372" s="11">
        <f>SUM(G$2:G1372)</f>
        <v>2200.2129921399928</v>
      </c>
      <c r="I1372" s="11">
        <v>3</v>
      </c>
      <c r="J1372" s="19">
        <f t="shared" si="152"/>
        <v>10869.799300000017</v>
      </c>
      <c r="K1372" s="27">
        <v>17.212599999999998</v>
      </c>
      <c r="L1372" s="27">
        <f t="shared" si="153"/>
        <v>-0.39160000000000394</v>
      </c>
      <c r="M1372" s="19">
        <f t="shared" si="148"/>
        <v>-2.8195658641750598</v>
      </c>
      <c r="N1372" s="28">
        <v>0.98027799999999998</v>
      </c>
      <c r="O1372" s="19">
        <f>SUM(N$2:N1372)</f>
        <v>2429.1723061390094</v>
      </c>
      <c r="P1372" s="28">
        <v>0</v>
      </c>
    </row>
    <row r="1373" spans="1:16">
      <c r="A1373">
        <v>1371</v>
      </c>
      <c r="B1373">
        <f t="shared" si="149"/>
        <v>22.85</v>
      </c>
      <c r="C1373">
        <f t="shared" si="150"/>
        <v>7029.1760999999942</v>
      </c>
      <c r="D1373" s="12">
        <v>7.0736999999999997</v>
      </c>
      <c r="E1373" s="9">
        <f t="shared" si="151"/>
        <v>0.40650000000000119</v>
      </c>
      <c r="F1373">
        <f t="shared" si="147"/>
        <v>3.8095790992489573</v>
      </c>
      <c r="G1373" s="11">
        <v>2.7366666670000002</v>
      </c>
      <c r="H1373" s="11">
        <f>SUM(G$2:G1373)</f>
        <v>2202.9496588069928</v>
      </c>
      <c r="I1373" s="11">
        <v>4</v>
      </c>
      <c r="J1373" s="19">
        <f t="shared" si="152"/>
        <v>10886.620300000017</v>
      </c>
      <c r="K1373" s="27">
        <v>16.820999999999994</v>
      </c>
      <c r="L1373" s="27">
        <f t="shared" si="153"/>
        <v>0.19580000000000197</v>
      </c>
      <c r="M1373" s="19">
        <f t="shared" si="148"/>
        <v>7.0416534431917865</v>
      </c>
      <c r="N1373" s="28">
        <v>3.4508333329999998</v>
      </c>
      <c r="O1373" s="19">
        <f>SUM(N$2:N1373)</f>
        <v>2432.6231394720094</v>
      </c>
      <c r="P1373" s="28">
        <v>11</v>
      </c>
    </row>
    <row r="1374" spans="1:16">
      <c r="A1374">
        <v>1372</v>
      </c>
      <c r="B1374">
        <f t="shared" si="149"/>
        <v>22.866666666666667</v>
      </c>
      <c r="C1374">
        <f t="shared" si="150"/>
        <v>7036.6562999999942</v>
      </c>
      <c r="D1374" s="12">
        <v>7.4802000000000008</v>
      </c>
      <c r="E1374" s="9">
        <f t="shared" si="151"/>
        <v>0.65200000000000014</v>
      </c>
      <c r="F1374">
        <f t="shared" si="147"/>
        <v>5.8837462874007223</v>
      </c>
      <c r="G1374" s="11">
        <v>2.7366666670000002</v>
      </c>
      <c r="H1374" s="11">
        <f>SUM(G$2:G1374)</f>
        <v>2205.6863254739928</v>
      </c>
      <c r="I1374" s="11">
        <v>4</v>
      </c>
      <c r="J1374" s="19">
        <f t="shared" si="152"/>
        <v>10903.637100000016</v>
      </c>
      <c r="K1374" s="27">
        <v>17.016799999999996</v>
      </c>
      <c r="L1374" s="27">
        <f t="shared" si="153"/>
        <v>-0.39160000000000394</v>
      </c>
      <c r="M1374" s="19">
        <f t="shared" si="148"/>
        <v>-2.829987659619519</v>
      </c>
      <c r="N1374" s="28">
        <v>0.98027799999999998</v>
      </c>
      <c r="O1374" s="19">
        <f>SUM(N$2:N1374)</f>
        <v>2433.6034174720094</v>
      </c>
      <c r="P1374" s="28">
        <v>0</v>
      </c>
    </row>
    <row r="1375" spans="1:16">
      <c r="A1375">
        <v>1373</v>
      </c>
      <c r="B1375">
        <f t="shared" si="149"/>
        <v>22.883333333333333</v>
      </c>
      <c r="C1375">
        <f t="shared" si="150"/>
        <v>7044.7884999999942</v>
      </c>
      <c r="D1375" s="12">
        <v>8.132200000000001</v>
      </c>
      <c r="E1375" s="9">
        <f t="shared" si="151"/>
        <v>-0.52950000000000053</v>
      </c>
      <c r="F1375">
        <f t="shared" si="147"/>
        <v>-3.1768523370596555</v>
      </c>
      <c r="G1375" s="11">
        <v>0.98027799999999998</v>
      </c>
      <c r="H1375" s="11">
        <f>SUM(G$2:G1375)</f>
        <v>2206.6666034739928</v>
      </c>
      <c r="I1375" s="11">
        <v>0</v>
      </c>
      <c r="J1375" s="19">
        <f t="shared" si="152"/>
        <v>10920.262300000017</v>
      </c>
      <c r="K1375" s="27">
        <v>16.625199999999992</v>
      </c>
      <c r="L1375" s="27">
        <f t="shared" si="153"/>
        <v>0.39160000000000394</v>
      </c>
      <c r="M1375" s="19">
        <f t="shared" si="148"/>
        <v>10.174232883419815</v>
      </c>
      <c r="N1375" s="28">
        <v>4.6050000000000004</v>
      </c>
      <c r="O1375" s="19">
        <f>SUM(N$2:N1375)</f>
        <v>2438.2084174720094</v>
      </c>
      <c r="P1375" s="28">
        <v>12</v>
      </c>
    </row>
    <row r="1376" spans="1:16">
      <c r="A1376">
        <v>1374</v>
      </c>
      <c r="B1376">
        <f t="shared" si="149"/>
        <v>22.9</v>
      </c>
      <c r="C1376">
        <f t="shared" si="150"/>
        <v>7052.3911999999946</v>
      </c>
      <c r="D1376" s="12">
        <v>7.6027000000000005</v>
      </c>
      <c r="E1376" s="9">
        <f t="shared" si="151"/>
        <v>0.18400000000000105</v>
      </c>
      <c r="F1376">
        <f t="shared" si="147"/>
        <v>2.4279775113089377</v>
      </c>
      <c r="G1376" s="11">
        <v>1.9691666670000001</v>
      </c>
      <c r="H1376" s="11">
        <f>SUM(G$2:G1376)</f>
        <v>2208.6357701409929</v>
      </c>
      <c r="I1376" s="11">
        <v>3</v>
      </c>
      <c r="J1376" s="19">
        <f t="shared" si="152"/>
        <v>10937.279100000016</v>
      </c>
      <c r="K1376" s="27">
        <v>17.016799999999996</v>
      </c>
      <c r="L1376" s="27">
        <f t="shared" si="153"/>
        <v>-0.19580000000000197</v>
      </c>
      <c r="M1376" s="19">
        <f t="shared" si="148"/>
        <v>0.50190178038051403</v>
      </c>
      <c r="N1376" s="28">
        <v>0.98027799999999998</v>
      </c>
      <c r="O1376" s="19">
        <f>SUM(N$2:N1376)</f>
        <v>2439.1886954720094</v>
      </c>
      <c r="P1376" s="28">
        <v>0</v>
      </c>
    </row>
    <row r="1377" spans="1:16">
      <c r="A1377">
        <v>1375</v>
      </c>
      <c r="B1377">
        <f t="shared" si="149"/>
        <v>22.916666666666668</v>
      </c>
      <c r="C1377">
        <f t="shared" si="150"/>
        <v>7060.1778999999942</v>
      </c>
      <c r="D1377" s="12">
        <v>7.7867000000000015</v>
      </c>
      <c r="E1377" s="9">
        <f t="shared" si="151"/>
        <v>2.2499999999999076E-2</v>
      </c>
      <c r="F1377">
        <f t="shared" si="147"/>
        <v>1.2384703698891062</v>
      </c>
      <c r="G1377" s="11">
        <v>1.9691666670000001</v>
      </c>
      <c r="H1377" s="11">
        <f>SUM(G$2:G1377)</f>
        <v>2210.604936807993</v>
      </c>
      <c r="I1377" s="11">
        <v>3</v>
      </c>
      <c r="J1377" s="19">
        <f t="shared" si="152"/>
        <v>10954.100100000016</v>
      </c>
      <c r="K1377" s="27">
        <v>16.820999999999994</v>
      </c>
      <c r="L1377" s="27">
        <f t="shared" si="153"/>
        <v>0.19580000000000197</v>
      </c>
      <c r="M1377" s="19">
        <f t="shared" si="148"/>
        <v>7.0416534431917865</v>
      </c>
      <c r="N1377" s="28">
        <v>3.4508333329999998</v>
      </c>
      <c r="O1377" s="19">
        <f>SUM(N$2:N1377)</f>
        <v>2442.6395288050094</v>
      </c>
      <c r="P1377" s="28">
        <v>11</v>
      </c>
    </row>
    <row r="1378" spans="1:16">
      <c r="A1378">
        <v>1376</v>
      </c>
      <c r="B1378">
        <f t="shared" si="149"/>
        <v>22.933333333333334</v>
      </c>
      <c r="C1378">
        <f t="shared" si="150"/>
        <v>7067.9870999999939</v>
      </c>
      <c r="D1378" s="12">
        <v>7.8092000000000006</v>
      </c>
      <c r="E1378" s="9">
        <f t="shared" si="151"/>
        <v>0.10550000000000015</v>
      </c>
      <c r="F1378">
        <f t="shared" si="147"/>
        <v>1.8913631177437467</v>
      </c>
      <c r="G1378" s="11">
        <v>1.9691666670000001</v>
      </c>
      <c r="H1378" s="11">
        <f>SUM(G$2:G1378)</f>
        <v>2212.5741034749931</v>
      </c>
      <c r="I1378" s="11">
        <v>3</v>
      </c>
      <c r="J1378" s="19">
        <f t="shared" si="152"/>
        <v>10971.116900000015</v>
      </c>
      <c r="K1378" s="27">
        <v>17.016799999999996</v>
      </c>
      <c r="L1378" s="27">
        <f t="shared" si="153"/>
        <v>0</v>
      </c>
      <c r="M1378" s="19">
        <f t="shared" si="148"/>
        <v>3.8337912203805473</v>
      </c>
      <c r="N1378" s="28">
        <v>2.6897222219999999</v>
      </c>
      <c r="O1378" s="19">
        <f>SUM(N$2:N1378)</f>
        <v>2445.3292510270094</v>
      </c>
      <c r="P1378" s="28">
        <v>10</v>
      </c>
    </row>
    <row r="1379" spans="1:16">
      <c r="A1379">
        <v>1377</v>
      </c>
      <c r="B1379">
        <f t="shared" si="149"/>
        <v>22.95</v>
      </c>
      <c r="C1379">
        <f t="shared" si="150"/>
        <v>7075.9017999999942</v>
      </c>
      <c r="D1379" s="12">
        <v>7.9147000000000007</v>
      </c>
      <c r="E1379" s="9">
        <f t="shared" si="151"/>
        <v>-0.38999999999999968</v>
      </c>
      <c r="F1379">
        <f t="shared" si="147"/>
        <v>-1.9993157609965011</v>
      </c>
      <c r="G1379" s="11">
        <v>0.98027799999999998</v>
      </c>
      <c r="H1379" s="11">
        <f>SUM(G$2:G1379)</f>
        <v>2213.5543814749931</v>
      </c>
      <c r="I1379" s="11">
        <v>0</v>
      </c>
      <c r="J1379" s="19">
        <f t="shared" si="152"/>
        <v>10988.133700000015</v>
      </c>
      <c r="K1379" s="27">
        <v>17.016799999999996</v>
      </c>
      <c r="L1379" s="27">
        <f t="shared" si="153"/>
        <v>-0.29370000000000118</v>
      </c>
      <c r="M1379" s="19">
        <f t="shared" si="148"/>
        <v>-1.1640429396194723</v>
      </c>
      <c r="N1379" s="28">
        <v>0.98027799999999998</v>
      </c>
      <c r="O1379" s="19">
        <f>SUM(N$2:N1379)</f>
        <v>2446.3095290270094</v>
      </c>
      <c r="P1379" s="28">
        <v>0</v>
      </c>
    </row>
    <row r="1380" spans="1:16">
      <c r="A1380">
        <v>1378</v>
      </c>
      <c r="B1380">
        <f t="shared" si="149"/>
        <v>22.966666666666665</v>
      </c>
      <c r="C1380">
        <f t="shared" si="150"/>
        <v>7083.4264999999941</v>
      </c>
      <c r="D1380" s="12">
        <v>7.5247000000000011</v>
      </c>
      <c r="E1380" s="9">
        <f t="shared" si="151"/>
        <v>0.10049999999999937</v>
      </c>
      <c r="F1380">
        <f t="shared" si="147"/>
        <v>1.7710035637463066</v>
      </c>
      <c r="G1380" s="11">
        <v>1.9691666670000001</v>
      </c>
      <c r="H1380" s="11">
        <f>SUM(G$2:G1380)</f>
        <v>2215.5235481419932</v>
      </c>
      <c r="I1380" s="11">
        <v>3</v>
      </c>
      <c r="J1380" s="19">
        <f t="shared" si="152"/>
        <v>11004.856800000014</v>
      </c>
      <c r="K1380" s="27">
        <v>16.723099999999995</v>
      </c>
      <c r="L1380" s="27">
        <f t="shared" si="153"/>
        <v>-0.39160000000000039</v>
      </c>
      <c r="M1380" s="19">
        <f t="shared" si="148"/>
        <v>-2.8429859813189191</v>
      </c>
      <c r="N1380" s="28">
        <v>0.98027799999999998</v>
      </c>
      <c r="O1380" s="19">
        <f>SUM(N$2:N1380)</f>
        <v>2447.2898070270094</v>
      </c>
      <c r="P1380" s="28">
        <v>0</v>
      </c>
    </row>
    <row r="1381" spans="1:16">
      <c r="A1381">
        <v>1379</v>
      </c>
      <c r="B1381">
        <f t="shared" si="149"/>
        <v>22.983333333333334</v>
      </c>
      <c r="C1381">
        <f t="shared" si="150"/>
        <v>7091.0516999999945</v>
      </c>
      <c r="D1381" s="12">
        <v>7.6252000000000004</v>
      </c>
      <c r="E1381" s="9">
        <f t="shared" si="151"/>
        <v>0.13350000000000062</v>
      </c>
      <c r="F1381">
        <f t="shared" si="147"/>
        <v>2.0511928477152264</v>
      </c>
      <c r="G1381" s="11">
        <v>1.9691666670000001</v>
      </c>
      <c r="H1381" s="11">
        <f>SUM(G$2:G1381)</f>
        <v>2217.4927148089932</v>
      </c>
      <c r="I1381" s="11">
        <v>3</v>
      </c>
      <c r="J1381" s="19">
        <f t="shared" si="152"/>
        <v>11021.188300000014</v>
      </c>
      <c r="K1381" s="27">
        <v>16.331499999999995</v>
      </c>
      <c r="L1381" s="27">
        <f t="shared" si="153"/>
        <v>0</v>
      </c>
      <c r="M1381" s="19">
        <f t="shared" si="148"/>
        <v>3.5399370620832014</v>
      </c>
      <c r="N1381" s="28">
        <v>2.6897222219999999</v>
      </c>
      <c r="O1381" s="19">
        <f>SUM(N$2:N1381)</f>
        <v>2449.9795292490094</v>
      </c>
      <c r="P1381" s="28">
        <v>10</v>
      </c>
    </row>
    <row r="1382" spans="1:16">
      <c r="A1382">
        <v>1380</v>
      </c>
      <c r="B1382">
        <f t="shared" si="149"/>
        <v>23</v>
      </c>
      <c r="C1382">
        <f t="shared" si="150"/>
        <v>7098.8103999999948</v>
      </c>
      <c r="D1382" s="12">
        <v>7.758700000000001</v>
      </c>
      <c r="E1382" s="9">
        <f t="shared" si="151"/>
        <v>0.69050000000000011</v>
      </c>
      <c r="F1382">
        <f t="shared" si="147"/>
        <v>6.4154097209995253</v>
      </c>
      <c r="G1382" s="11">
        <v>3.4580555560000001</v>
      </c>
      <c r="H1382" s="11">
        <f>SUM(G$2:G1382)</f>
        <v>2220.9507703649933</v>
      </c>
      <c r="I1382" s="11">
        <v>5</v>
      </c>
      <c r="J1382" s="19">
        <f t="shared" si="152"/>
        <v>11037.519800000015</v>
      </c>
      <c r="K1382" s="27">
        <v>16.331499999999995</v>
      </c>
      <c r="L1382" s="27">
        <f t="shared" si="153"/>
        <v>0.19579999999999842</v>
      </c>
      <c r="M1382" s="19">
        <f t="shared" si="148"/>
        <v>6.7376447620831748</v>
      </c>
      <c r="N1382" s="28">
        <v>3.4508333329999998</v>
      </c>
      <c r="O1382" s="19">
        <f>SUM(N$2:N1382)</f>
        <v>2453.4303625820094</v>
      </c>
      <c r="P1382" s="28">
        <v>11</v>
      </c>
    </row>
    <row r="1383" spans="1:16">
      <c r="A1383">
        <v>1381</v>
      </c>
      <c r="B1383">
        <f t="shared" si="149"/>
        <v>23.016666666666666</v>
      </c>
      <c r="C1383">
        <f t="shared" si="150"/>
        <v>7107.2595999999949</v>
      </c>
      <c r="D1383" s="12">
        <v>8.4492000000000012</v>
      </c>
      <c r="E1383" s="9">
        <f t="shared" si="151"/>
        <v>-0.79650000000000087</v>
      </c>
      <c r="F1383">
        <f t="shared" si="147"/>
        <v>-5.538207748264802</v>
      </c>
      <c r="G1383" s="11">
        <v>0.98027799999999998</v>
      </c>
      <c r="H1383" s="11">
        <f>SUM(G$2:G1383)</f>
        <v>2221.9310483649933</v>
      </c>
      <c r="I1383" s="11">
        <v>0</v>
      </c>
      <c r="J1383" s="19">
        <f t="shared" si="152"/>
        <v>11054.047100000014</v>
      </c>
      <c r="K1383" s="27">
        <v>16.527299999999993</v>
      </c>
      <c r="L1383" s="27">
        <f t="shared" si="153"/>
        <v>0.29370000000000118</v>
      </c>
      <c r="M1383" s="19">
        <f t="shared" si="148"/>
        <v>8.4762415323029181</v>
      </c>
      <c r="N1383" s="28">
        <v>3.4508333329999998</v>
      </c>
      <c r="O1383" s="19">
        <f>SUM(N$2:N1383)</f>
        <v>2456.8811959150094</v>
      </c>
      <c r="P1383" s="28">
        <v>11</v>
      </c>
    </row>
    <row r="1384" spans="1:16">
      <c r="A1384">
        <v>1382</v>
      </c>
      <c r="B1384">
        <f t="shared" si="149"/>
        <v>23.033333333333335</v>
      </c>
      <c r="C1384">
        <f t="shared" si="150"/>
        <v>7114.9122999999945</v>
      </c>
      <c r="D1384" s="12">
        <v>7.6527000000000003</v>
      </c>
      <c r="E1384" s="9">
        <f t="shared" si="151"/>
        <v>0.62399999999999967</v>
      </c>
      <c r="F1384">
        <f t="shared" si="147"/>
        <v>5.8135954874241458</v>
      </c>
      <c r="G1384" s="11">
        <v>2.7366666670000002</v>
      </c>
      <c r="H1384" s="11">
        <f>SUM(G$2:G1384)</f>
        <v>2224.6677150319933</v>
      </c>
      <c r="I1384" s="11">
        <v>4</v>
      </c>
      <c r="J1384" s="19">
        <f t="shared" si="152"/>
        <v>11070.868100000014</v>
      </c>
      <c r="K1384" s="27">
        <v>16.820999999999994</v>
      </c>
      <c r="L1384" s="27">
        <f t="shared" si="153"/>
        <v>-0.19580000000000197</v>
      </c>
      <c r="M1384" s="19">
        <f t="shared" si="148"/>
        <v>0.45454984319172254</v>
      </c>
      <c r="N1384" s="28">
        <v>0.98027799999999998</v>
      </c>
      <c r="O1384" s="19">
        <f>SUM(N$2:N1384)</f>
        <v>2457.8614739150094</v>
      </c>
      <c r="P1384" s="28">
        <v>0</v>
      </c>
    </row>
    <row r="1385" spans="1:16">
      <c r="A1385">
        <v>1383</v>
      </c>
      <c r="B1385">
        <f t="shared" si="149"/>
        <v>23.05</v>
      </c>
      <c r="C1385">
        <f t="shared" si="150"/>
        <v>7123.1889999999948</v>
      </c>
      <c r="D1385" s="12">
        <v>8.2766999999999999</v>
      </c>
      <c r="E1385" s="9">
        <f t="shared" si="151"/>
        <v>-0.8913000000000002</v>
      </c>
      <c r="F1385">
        <f t="shared" si="147"/>
        <v>-6.2196562862246774</v>
      </c>
      <c r="G1385" s="11">
        <v>0.98027799999999998</v>
      </c>
      <c r="H1385" s="11">
        <f>SUM(G$2:G1385)</f>
        <v>2225.6479930319933</v>
      </c>
      <c r="I1385" s="11">
        <v>0</v>
      </c>
      <c r="J1385" s="19">
        <f t="shared" si="152"/>
        <v>11087.493300000015</v>
      </c>
      <c r="K1385" s="27">
        <v>16.625199999999992</v>
      </c>
      <c r="L1385" s="27">
        <f t="shared" si="153"/>
        <v>9.789999999999921E-2</v>
      </c>
      <c r="M1385" s="19">
        <f t="shared" si="148"/>
        <v>5.2914116434197398</v>
      </c>
      <c r="N1385" s="28">
        <v>2.6897222219999999</v>
      </c>
      <c r="O1385" s="19">
        <f>SUM(N$2:N1385)</f>
        <v>2460.5511961370094</v>
      </c>
      <c r="P1385" s="28">
        <v>10</v>
      </c>
    </row>
    <row r="1386" spans="1:16">
      <c r="A1386">
        <v>1384</v>
      </c>
      <c r="B1386">
        <f t="shared" si="149"/>
        <v>23.066666666666666</v>
      </c>
      <c r="C1386">
        <f t="shared" si="150"/>
        <v>7130.574399999995</v>
      </c>
      <c r="D1386" s="12">
        <v>7.3853999999999997</v>
      </c>
      <c r="E1386" s="9">
        <f t="shared" si="151"/>
        <v>-2.8476999999999997</v>
      </c>
      <c r="F1386">
        <f t="shared" si="147"/>
        <v>-20.041919718389071</v>
      </c>
      <c r="G1386" s="11">
        <v>0.98027799999999998</v>
      </c>
      <c r="H1386" s="11">
        <f>SUM(G$2:G1386)</f>
        <v>2226.6282710319933</v>
      </c>
      <c r="I1386" s="11">
        <v>0</v>
      </c>
      <c r="J1386" s="19">
        <f t="shared" si="152"/>
        <v>11104.216400000014</v>
      </c>
      <c r="K1386" s="27">
        <v>16.723099999999992</v>
      </c>
      <c r="L1386" s="27">
        <f t="shared" si="153"/>
        <v>-2.0113999999999912</v>
      </c>
      <c r="M1386" s="19">
        <f t="shared" si="148"/>
        <v>-29.931063361318756</v>
      </c>
      <c r="N1386" s="28">
        <v>0.98027799999999998</v>
      </c>
      <c r="O1386" s="19">
        <f>SUM(N$2:N1386)</f>
        <v>2461.5314741370094</v>
      </c>
      <c r="P1386" s="28">
        <v>0</v>
      </c>
    </row>
    <row r="1387" spans="1:16">
      <c r="A1387">
        <v>1385</v>
      </c>
      <c r="B1387">
        <f t="shared" si="149"/>
        <v>23.083333333333332</v>
      </c>
      <c r="C1387">
        <f t="shared" si="150"/>
        <v>7135.1120999999948</v>
      </c>
      <c r="D1387" s="12">
        <v>4.5377000000000001</v>
      </c>
      <c r="E1387" s="9">
        <f t="shared" si="151"/>
        <v>-1.4645999999999999</v>
      </c>
      <c r="F1387">
        <f t="shared" si="147"/>
        <v>-6.1067683499506327</v>
      </c>
      <c r="G1387" s="11">
        <v>0.98027799999999998</v>
      </c>
      <c r="H1387" s="11">
        <f>SUM(G$2:G1387)</f>
        <v>2227.6085490319933</v>
      </c>
      <c r="I1387" s="11">
        <v>0</v>
      </c>
      <c r="J1387" s="19">
        <f t="shared" si="152"/>
        <v>11118.928100000014</v>
      </c>
      <c r="K1387" s="27">
        <v>14.7117</v>
      </c>
      <c r="L1387" s="27">
        <f t="shared" si="153"/>
        <v>-2.2516999999999996</v>
      </c>
      <c r="M1387" s="19">
        <f t="shared" si="148"/>
        <v>-30.216141104578796</v>
      </c>
      <c r="N1387" s="28">
        <v>0.98027799999999998</v>
      </c>
      <c r="O1387" s="19">
        <f>SUM(N$2:N1387)</f>
        <v>2462.5117521370094</v>
      </c>
      <c r="P1387" s="28">
        <v>0</v>
      </c>
    </row>
    <row r="1388" spans="1:16">
      <c r="A1388">
        <v>1386</v>
      </c>
      <c r="B1388">
        <f t="shared" si="149"/>
        <v>23.1</v>
      </c>
      <c r="C1388">
        <f t="shared" si="150"/>
        <v>7138.1851999999944</v>
      </c>
      <c r="D1388" s="12">
        <v>3.0731000000000002</v>
      </c>
      <c r="E1388" s="9">
        <f t="shared" si="151"/>
        <v>-1.4614000000000005</v>
      </c>
      <c r="F1388">
        <f t="shared" si="147"/>
        <v>-4.1433993660269346</v>
      </c>
      <c r="G1388" s="11">
        <v>0.98027799999999998</v>
      </c>
      <c r="H1388" s="11">
        <f>SUM(G$2:G1388)</f>
        <v>2228.5888270319933</v>
      </c>
      <c r="I1388" s="11">
        <v>0</v>
      </c>
      <c r="J1388" s="19">
        <f t="shared" si="152"/>
        <v>11131.388100000013</v>
      </c>
      <c r="K1388" s="27">
        <v>12.46</v>
      </c>
      <c r="L1388" s="27">
        <f t="shared" si="153"/>
        <v>-1.6109000000000009</v>
      </c>
      <c r="M1388" s="19">
        <f t="shared" si="148"/>
        <v>-17.898922618881958</v>
      </c>
      <c r="N1388" s="28">
        <v>0.98027799999999998</v>
      </c>
      <c r="O1388" s="19">
        <f>SUM(N$2:N1388)</f>
        <v>2463.4920301370094</v>
      </c>
      <c r="P1388" s="28">
        <v>0</v>
      </c>
    </row>
    <row r="1389" spans="1:16">
      <c r="A1389">
        <v>1387</v>
      </c>
      <c r="B1389">
        <f t="shared" si="149"/>
        <v>23.116666666666667</v>
      </c>
      <c r="C1389">
        <f t="shared" si="150"/>
        <v>7139.7968999999948</v>
      </c>
      <c r="D1389" s="12">
        <v>1.6116999999999997</v>
      </c>
      <c r="E1389" s="9">
        <f t="shared" si="151"/>
        <v>-0.95309999999999973</v>
      </c>
      <c r="F1389">
        <f t="shared" si="147"/>
        <v>-1.3606591563678143</v>
      </c>
      <c r="G1389" s="11">
        <v>0.98027799999999998</v>
      </c>
      <c r="H1389" s="11">
        <f>SUM(G$2:G1389)</f>
        <v>2229.5691050319933</v>
      </c>
      <c r="I1389" s="11">
        <v>0</v>
      </c>
      <c r="J1389" s="19">
        <f t="shared" si="152"/>
        <v>11142.237200000012</v>
      </c>
      <c r="K1389" s="27">
        <v>10.8491</v>
      </c>
      <c r="L1389" s="27">
        <f t="shared" si="153"/>
        <v>-1.6998999999999995</v>
      </c>
      <c r="M1389" s="19">
        <f t="shared" si="148"/>
        <v>-16.709753879557496</v>
      </c>
      <c r="N1389" s="28">
        <v>0.98027799999999998</v>
      </c>
      <c r="O1389" s="19">
        <f>SUM(N$2:N1389)</f>
        <v>2464.4723081370093</v>
      </c>
      <c r="P1389" s="28">
        <v>0</v>
      </c>
    </row>
    <row r="1390" spans="1:16">
      <c r="A1390">
        <v>1388</v>
      </c>
      <c r="B1390">
        <f t="shared" si="149"/>
        <v>23.133333333333333</v>
      </c>
      <c r="C1390">
        <f t="shared" si="150"/>
        <v>7140.4554999999946</v>
      </c>
      <c r="D1390" s="12">
        <v>0.65859999999999996</v>
      </c>
      <c r="E1390" s="9">
        <f t="shared" si="151"/>
        <v>-0.65859999999999996</v>
      </c>
      <c r="F1390">
        <f t="shared" si="147"/>
        <v>-0.36338208938046079</v>
      </c>
      <c r="G1390" s="11">
        <v>0.98027799999999998</v>
      </c>
      <c r="H1390" s="11">
        <f>SUM(G$2:G1390)</f>
        <v>2230.5493830319933</v>
      </c>
      <c r="I1390" s="11">
        <v>0</v>
      </c>
      <c r="J1390" s="19">
        <f t="shared" si="152"/>
        <v>11151.386400000012</v>
      </c>
      <c r="K1390" s="27">
        <v>9.1492000000000004</v>
      </c>
      <c r="L1390" s="27">
        <f t="shared" si="153"/>
        <v>-1.9668999999999999</v>
      </c>
      <c r="M1390" s="19">
        <f t="shared" si="148"/>
        <v>-16.659053330850828</v>
      </c>
      <c r="N1390" s="28">
        <v>0.98027799999999998</v>
      </c>
      <c r="O1390" s="19">
        <f>SUM(N$2:N1390)</f>
        <v>2465.4525861370093</v>
      </c>
      <c r="P1390" s="28">
        <v>0</v>
      </c>
    </row>
    <row r="1391" spans="1:16">
      <c r="A1391">
        <v>1389</v>
      </c>
      <c r="B1391">
        <f t="shared" si="149"/>
        <v>23.15</v>
      </c>
      <c r="C1391">
        <f t="shared" si="150"/>
        <v>7140.4554999999946</v>
      </c>
      <c r="D1391" s="12">
        <v>0</v>
      </c>
      <c r="E1391" s="9">
        <f t="shared" si="151"/>
        <v>0</v>
      </c>
      <c r="F1391">
        <f t="shared" si="147"/>
        <v>0</v>
      </c>
      <c r="G1391" s="11">
        <v>0.90694399999999997</v>
      </c>
      <c r="H1391" s="11">
        <f>SUM(G$2:G1391)</f>
        <v>2231.4563270319932</v>
      </c>
      <c r="I1391" s="11">
        <v>1</v>
      </c>
      <c r="J1391" s="19">
        <f t="shared" si="152"/>
        <v>11158.568700000013</v>
      </c>
      <c r="K1391" s="27">
        <v>7.1823000000000006</v>
      </c>
      <c r="L1391" s="27">
        <f t="shared" si="153"/>
        <v>-1.7978000000000005</v>
      </c>
      <c r="M1391" s="19">
        <f t="shared" si="148"/>
        <v>-11.959118317295255</v>
      </c>
      <c r="N1391" s="28">
        <v>0.98027799999999998</v>
      </c>
      <c r="O1391" s="19">
        <f>SUM(N$2:N1391)</f>
        <v>2466.4328641370093</v>
      </c>
      <c r="P1391" s="28">
        <v>0</v>
      </c>
    </row>
    <row r="1392" spans="1:16">
      <c r="A1392">
        <v>1390</v>
      </c>
      <c r="B1392">
        <f t="shared" si="149"/>
        <v>23.166666666666668</v>
      </c>
      <c r="C1392">
        <f t="shared" si="150"/>
        <v>7140.4554999999946</v>
      </c>
      <c r="D1392" s="12">
        <v>0</v>
      </c>
      <c r="E1392" s="9">
        <f t="shared" si="151"/>
        <v>0</v>
      </c>
      <c r="F1392">
        <f t="shared" si="147"/>
        <v>0</v>
      </c>
      <c r="G1392" s="11">
        <v>0.90694399999999997</v>
      </c>
      <c r="H1392" s="11">
        <f>SUM(G$2:G1392)</f>
        <v>2232.363271031993</v>
      </c>
      <c r="I1392" s="11">
        <v>1</v>
      </c>
      <c r="J1392" s="19">
        <f t="shared" si="152"/>
        <v>11163.953200000013</v>
      </c>
      <c r="K1392" s="27">
        <v>5.3845000000000001</v>
      </c>
      <c r="L1392" s="27">
        <f t="shared" si="153"/>
        <v>-2.4653</v>
      </c>
      <c r="M1392" s="19">
        <f t="shared" si="148"/>
        <v>-12.613408078582863</v>
      </c>
      <c r="N1392" s="28">
        <v>0.98027799999999998</v>
      </c>
      <c r="O1392" s="19">
        <f>SUM(N$2:N1392)</f>
        <v>2467.4131421370093</v>
      </c>
      <c r="P1392" s="28">
        <v>0</v>
      </c>
    </row>
    <row r="1393" spans="1:17">
      <c r="A1393">
        <v>1391</v>
      </c>
      <c r="B1393">
        <f t="shared" si="149"/>
        <v>23.183333333333334</v>
      </c>
      <c r="C1393">
        <f t="shared" si="150"/>
        <v>7140.4554999999946</v>
      </c>
      <c r="D1393" s="12">
        <v>0</v>
      </c>
      <c r="E1393" s="9">
        <f t="shared" si="151"/>
        <v>0</v>
      </c>
      <c r="F1393">
        <f t="shared" si="147"/>
        <v>0</v>
      </c>
      <c r="G1393" s="11">
        <v>0.90694399999999997</v>
      </c>
      <c r="H1393" s="11">
        <f>SUM(G$2:G1393)</f>
        <v>2233.2702150319928</v>
      </c>
      <c r="I1393" s="11">
        <v>1</v>
      </c>
      <c r="J1393" s="19">
        <f t="shared" si="152"/>
        <v>11166.872400000013</v>
      </c>
      <c r="K1393" s="27">
        <v>2.9192</v>
      </c>
      <c r="L1393" s="27">
        <f t="shared" si="153"/>
        <v>-2.3140000000000001</v>
      </c>
      <c r="M1393" s="19">
        <f t="shared" si="148"/>
        <v>-6.4263137703878277</v>
      </c>
      <c r="N1393" s="28">
        <v>0.98027799999999998</v>
      </c>
      <c r="O1393" s="19">
        <f>SUM(N$2:N1393)</f>
        <v>2468.3934201370093</v>
      </c>
      <c r="P1393" s="28">
        <v>0</v>
      </c>
    </row>
    <row r="1394" spans="1:17">
      <c r="A1394">
        <v>1392</v>
      </c>
      <c r="B1394">
        <f t="shared" si="149"/>
        <v>23.2</v>
      </c>
      <c r="C1394">
        <f t="shared" si="150"/>
        <v>7140.4554999999946</v>
      </c>
      <c r="D1394" s="12">
        <v>0</v>
      </c>
      <c r="E1394" s="9">
        <f t="shared" si="151"/>
        <v>0</v>
      </c>
      <c r="F1394">
        <f t="shared" si="147"/>
        <v>0</v>
      </c>
      <c r="G1394" s="11">
        <v>0.90694399999999997</v>
      </c>
      <c r="H1394" s="11">
        <f>SUM(G$2:G1394)</f>
        <v>2234.1771590319927</v>
      </c>
      <c r="I1394" s="11">
        <v>1</v>
      </c>
      <c r="J1394" s="19">
        <f t="shared" si="152"/>
        <v>11167.477600000013</v>
      </c>
      <c r="K1394" s="27">
        <v>0.60520000000000007</v>
      </c>
      <c r="L1394" s="27">
        <f t="shared" si="153"/>
        <v>-0.60520000000000007</v>
      </c>
      <c r="M1394" s="19">
        <f t="shared" si="148"/>
        <v>-0.30165834581421863</v>
      </c>
      <c r="N1394" s="28">
        <v>0.98027799999999998</v>
      </c>
      <c r="O1394" s="19">
        <f>SUM(N$2:N1394)</f>
        <v>2469.3736981370093</v>
      </c>
      <c r="P1394" s="28">
        <v>0</v>
      </c>
    </row>
    <row r="1395" spans="1:17">
      <c r="A1395">
        <v>1393</v>
      </c>
      <c r="B1395">
        <f t="shared" si="149"/>
        <v>23.216666666666665</v>
      </c>
      <c r="C1395">
        <f t="shared" si="150"/>
        <v>7140.4554999999946</v>
      </c>
      <c r="D1395" s="12">
        <v>0</v>
      </c>
      <c r="E1395" s="9">
        <f t="shared" si="151"/>
        <v>0</v>
      </c>
      <c r="F1395">
        <f t="shared" si="147"/>
        <v>0</v>
      </c>
      <c r="G1395" s="11">
        <v>0.90694399999999997</v>
      </c>
      <c r="H1395" s="11">
        <f>SUM(G$2:G1395)</f>
        <v>2235.0841030319925</v>
      </c>
      <c r="I1395" s="11">
        <v>1</v>
      </c>
      <c r="J1395" s="19">
        <f t="shared" si="152"/>
        <v>11167.477600000013</v>
      </c>
      <c r="K1395" s="27">
        <v>0</v>
      </c>
      <c r="L1395" s="27">
        <f t="shared" si="153"/>
        <v>0</v>
      </c>
      <c r="M1395" s="19">
        <f t="shared" si="148"/>
        <v>0</v>
      </c>
      <c r="N1395" s="28">
        <v>0.90694399999999997</v>
      </c>
      <c r="O1395" s="19">
        <f>SUM(N$2:N1395)</f>
        <v>2470.2806421370092</v>
      </c>
      <c r="P1395" s="28">
        <v>1</v>
      </c>
    </row>
    <row r="1396" spans="1:17">
      <c r="A1396">
        <v>1394</v>
      </c>
      <c r="B1396">
        <f t="shared" si="149"/>
        <v>23.233333333333334</v>
      </c>
      <c r="C1396">
        <f t="shared" si="150"/>
        <v>7140.4554999999946</v>
      </c>
      <c r="D1396" s="12">
        <v>0</v>
      </c>
      <c r="E1396" s="9">
        <f t="shared" si="151"/>
        <v>0</v>
      </c>
      <c r="F1396">
        <f t="shared" si="147"/>
        <v>0</v>
      </c>
      <c r="G1396" s="11">
        <v>0.90694399999999997</v>
      </c>
      <c r="H1396" s="11">
        <f>SUM(G$2:G1396)</f>
        <v>2235.9910470319924</v>
      </c>
      <c r="I1396" s="11">
        <v>1</v>
      </c>
      <c r="J1396" s="19">
        <f t="shared" si="152"/>
        <v>11167.477600000013</v>
      </c>
      <c r="K1396" s="27">
        <v>0</v>
      </c>
      <c r="L1396" s="27">
        <f t="shared" si="153"/>
        <v>0</v>
      </c>
      <c r="M1396" s="19">
        <f t="shared" si="148"/>
        <v>0</v>
      </c>
      <c r="N1396" s="28">
        <v>0.90694399999999997</v>
      </c>
      <c r="O1396" s="19">
        <f>SUM(N$2:N1396)</f>
        <v>2471.187586137009</v>
      </c>
      <c r="P1396" s="28">
        <v>1</v>
      </c>
    </row>
    <row r="1397" spans="1:17">
      <c r="A1397">
        <v>1395</v>
      </c>
      <c r="B1397">
        <f t="shared" si="149"/>
        <v>23.25</v>
      </c>
      <c r="C1397">
        <f t="shared" si="150"/>
        <v>7140.4554999999946</v>
      </c>
      <c r="D1397" s="12">
        <v>0</v>
      </c>
      <c r="E1397" s="9">
        <f t="shared" si="151"/>
        <v>0</v>
      </c>
      <c r="F1397">
        <f t="shared" si="147"/>
        <v>0</v>
      </c>
      <c r="G1397" s="11">
        <v>0.90694399999999997</v>
      </c>
      <c r="H1397" s="11">
        <f>SUM(G$2:G1397)</f>
        <v>2236.8979910319922</v>
      </c>
      <c r="I1397" s="11">
        <v>1</v>
      </c>
      <c r="J1397" s="19">
        <f t="shared" si="152"/>
        <v>11167.477600000013</v>
      </c>
      <c r="K1397" s="27">
        <v>0</v>
      </c>
      <c r="L1397" s="27">
        <f t="shared" si="153"/>
        <v>0</v>
      </c>
      <c r="M1397" s="19">
        <f t="shared" si="148"/>
        <v>0</v>
      </c>
      <c r="N1397" s="28">
        <v>0.90694399999999997</v>
      </c>
      <c r="O1397" s="19">
        <f>SUM(N$2:N1397)</f>
        <v>2472.0945301370089</v>
      </c>
      <c r="P1397" s="28">
        <v>1</v>
      </c>
    </row>
    <row r="1398" spans="1:17">
      <c r="A1398">
        <v>1396</v>
      </c>
      <c r="B1398">
        <f t="shared" si="149"/>
        <v>23.266666666666666</v>
      </c>
      <c r="C1398">
        <f t="shared" si="150"/>
        <v>7140.4554999999946</v>
      </c>
      <c r="D1398" s="12">
        <v>0</v>
      </c>
      <c r="E1398" s="9">
        <f t="shared" si="151"/>
        <v>0.93450000000000011</v>
      </c>
      <c r="F1398">
        <f t="shared" si="147"/>
        <v>0</v>
      </c>
      <c r="G1398" s="11">
        <v>0.90694399999999997</v>
      </c>
      <c r="H1398" s="11">
        <f>SUM(G$2:G1398)</f>
        <v>2237.804935031992</v>
      </c>
      <c r="I1398" s="11">
        <v>1</v>
      </c>
      <c r="J1398" s="19">
        <f t="shared" si="152"/>
        <v>11167.477600000013</v>
      </c>
      <c r="K1398" s="27">
        <v>0</v>
      </c>
      <c r="L1398" s="27">
        <f t="shared" si="153"/>
        <v>0</v>
      </c>
      <c r="M1398" s="19">
        <f t="shared" si="148"/>
        <v>0</v>
      </c>
      <c r="N1398" s="28">
        <v>0.90694399999999997</v>
      </c>
      <c r="O1398" s="19">
        <f>SUM(N$2:N1398)</f>
        <v>2473.0014741370087</v>
      </c>
      <c r="P1398" s="28">
        <v>1</v>
      </c>
    </row>
    <row r="1399" spans="1:17">
      <c r="A1399">
        <v>1397</v>
      </c>
      <c r="B1399">
        <f t="shared" si="149"/>
        <v>23.283333333333335</v>
      </c>
      <c r="C1399">
        <f t="shared" si="150"/>
        <v>7141.3899999999949</v>
      </c>
      <c r="D1399" s="12">
        <v>0.93450000000000011</v>
      </c>
      <c r="E1399" s="9">
        <f t="shared" si="151"/>
        <v>1.7192999999999998</v>
      </c>
      <c r="F1399">
        <f t="shared" si="147"/>
        <v>1.7070236342364753</v>
      </c>
      <c r="G1399" s="11">
        <v>1.9691666670000001</v>
      </c>
      <c r="H1399" s="11">
        <f>SUM(G$2:G1399)</f>
        <v>2239.7741016989921</v>
      </c>
      <c r="I1399" s="11">
        <v>3</v>
      </c>
      <c r="J1399" s="19">
        <f t="shared" si="152"/>
        <v>11167.477600000013</v>
      </c>
      <c r="K1399" s="27">
        <v>0</v>
      </c>
      <c r="L1399" s="27">
        <f t="shared" si="153"/>
        <v>0</v>
      </c>
      <c r="M1399" s="19">
        <f t="shared" si="148"/>
        <v>0</v>
      </c>
      <c r="N1399" s="28">
        <v>0.90694399999999997</v>
      </c>
      <c r="O1399" s="19">
        <f>SUM(N$2:N1399)</f>
        <v>2473.9084181370085</v>
      </c>
      <c r="P1399" s="28">
        <v>1</v>
      </c>
    </row>
    <row r="1400" spans="1:17">
      <c r="A1400">
        <v>1398</v>
      </c>
      <c r="B1400">
        <f t="shared" si="149"/>
        <v>23.3</v>
      </c>
      <c r="C1400">
        <f t="shared" si="150"/>
        <v>7144.0437999999949</v>
      </c>
      <c r="D1400" s="12">
        <v>2.6537999999999999</v>
      </c>
      <c r="E1400" s="9">
        <f t="shared" si="151"/>
        <v>2.3624000000000005</v>
      </c>
      <c r="F1400">
        <f t="shared" si="147"/>
        <v>6.5659062125438172</v>
      </c>
      <c r="G1400" s="11">
        <v>3.4580555560000001</v>
      </c>
      <c r="H1400" s="11">
        <f>SUM(G$2:G1400)</f>
        <v>2243.2321572549922</v>
      </c>
      <c r="I1400" s="11">
        <v>5</v>
      </c>
      <c r="J1400" s="19">
        <f t="shared" si="152"/>
        <v>11167.477600000013</v>
      </c>
      <c r="K1400" s="27">
        <v>0</v>
      </c>
      <c r="L1400" s="27">
        <f t="shared" si="153"/>
        <v>0</v>
      </c>
      <c r="M1400" s="19">
        <f t="shared" si="148"/>
        <v>0</v>
      </c>
      <c r="N1400" s="28">
        <v>0.90694399999999997</v>
      </c>
      <c r="O1400" s="19">
        <f>SUM(N$2:N1400)</f>
        <v>2474.8153621370084</v>
      </c>
      <c r="P1400" s="28">
        <v>1</v>
      </c>
    </row>
    <row r="1401" spans="1:17">
      <c r="A1401">
        <v>1399</v>
      </c>
      <c r="B1401">
        <f t="shared" si="149"/>
        <v>23.316666666666666</v>
      </c>
      <c r="C1401">
        <f t="shared" si="150"/>
        <v>7149.0599999999949</v>
      </c>
      <c r="D1401" s="12">
        <v>5.0162000000000004</v>
      </c>
      <c r="E1401" s="9">
        <f t="shared" si="151"/>
        <v>2.2432999999999987</v>
      </c>
      <c r="F1401">
        <f t="shared" si="147"/>
        <v>11.859728275191571</v>
      </c>
      <c r="G1401" s="11">
        <v>4.1236111109999998</v>
      </c>
      <c r="H1401" s="11">
        <f>SUM(G$2:G1401)</f>
        <v>2247.3557683659924</v>
      </c>
      <c r="I1401" s="11">
        <v>6</v>
      </c>
      <c r="J1401" s="19">
        <f t="shared" si="152"/>
        <v>11167.477600000013</v>
      </c>
      <c r="K1401" s="27">
        <v>0</v>
      </c>
      <c r="L1401" s="27">
        <f t="shared" si="153"/>
        <v>0</v>
      </c>
      <c r="M1401" s="19">
        <f t="shared" si="148"/>
        <v>0</v>
      </c>
      <c r="N1401" s="28">
        <v>0.90694399999999997</v>
      </c>
      <c r="O1401" s="19">
        <f>SUM(N$2:N1401)</f>
        <v>2475.7223061370082</v>
      </c>
      <c r="P1401" s="28">
        <v>1</v>
      </c>
    </row>
    <row r="1402" spans="1:17">
      <c r="A1402">
        <v>1400</v>
      </c>
      <c r="B1402">
        <f t="shared" si="149"/>
        <v>23.333333333333332</v>
      </c>
      <c r="C1402">
        <f t="shared" si="150"/>
        <v>7156.3194999999951</v>
      </c>
      <c r="D1402" s="12">
        <v>7.2594999999999992</v>
      </c>
      <c r="E1402" s="9">
        <f t="shared" si="151"/>
        <v>0.41180000000000128</v>
      </c>
      <c r="F1402">
        <f t="shared" si="147"/>
        <v>3.9563828661356446</v>
      </c>
      <c r="G1402" s="11">
        <v>2.7366666670000002</v>
      </c>
      <c r="H1402" s="11">
        <f>SUM(G$2:G1402)</f>
        <v>2250.0924350329924</v>
      </c>
      <c r="I1402" s="11">
        <v>4</v>
      </c>
      <c r="J1402" s="19">
        <f t="shared" si="152"/>
        <v>11167.477600000013</v>
      </c>
      <c r="K1402" s="27">
        <v>0</v>
      </c>
      <c r="L1402" s="27">
        <f t="shared" si="153"/>
        <v>0</v>
      </c>
      <c r="M1402" s="19">
        <f t="shared" si="148"/>
        <v>0</v>
      </c>
      <c r="N1402" s="28">
        <v>0.90694399999999997</v>
      </c>
      <c r="O1402" s="19">
        <f>SUM(N$2:N1402)</f>
        <v>2476.6292501370081</v>
      </c>
      <c r="P1402" s="28">
        <v>1</v>
      </c>
    </row>
    <row r="1403" spans="1:17">
      <c r="A1403">
        <v>1401</v>
      </c>
      <c r="B1403">
        <f t="shared" si="149"/>
        <v>23.35</v>
      </c>
      <c r="C1403">
        <f t="shared" si="150"/>
        <v>7163.990799999995</v>
      </c>
      <c r="D1403" s="12">
        <v>7.6713000000000005</v>
      </c>
      <c r="E1403" s="9">
        <f t="shared" si="151"/>
        <v>0.80990000000000073</v>
      </c>
      <c r="F1403">
        <f t="shared" si="147"/>
        <v>7.2547415789728902</v>
      </c>
      <c r="G1403" s="11">
        <v>3.4580555560000001</v>
      </c>
      <c r="H1403" s="11">
        <f>SUM(G$2:G1403)</f>
        <v>2253.5504905889925</v>
      </c>
      <c r="I1403" s="11">
        <v>5</v>
      </c>
      <c r="J1403" s="19">
        <f t="shared" si="152"/>
        <v>11167.477600000013</v>
      </c>
      <c r="K1403" s="27">
        <v>0</v>
      </c>
      <c r="L1403" s="27">
        <f t="shared" si="153"/>
        <v>0</v>
      </c>
      <c r="M1403" s="19">
        <f t="shared" si="148"/>
        <v>0</v>
      </c>
      <c r="N1403" s="28">
        <v>0.90694399999999997</v>
      </c>
      <c r="O1403" s="19">
        <f>SUM(N$2:N1403)</f>
        <v>2477.5361941370079</v>
      </c>
      <c r="P1403" s="28">
        <v>1</v>
      </c>
    </row>
    <row r="1404" spans="1:17">
      <c r="A1404">
        <v>1402</v>
      </c>
      <c r="B1404">
        <f t="shared" si="149"/>
        <v>23.366666666666667</v>
      </c>
      <c r="C1404">
        <f t="shared" si="150"/>
        <v>7172.4719999999952</v>
      </c>
      <c r="D1404" s="12">
        <v>8.4812000000000012</v>
      </c>
      <c r="E1404" s="9">
        <f t="shared" si="151"/>
        <v>1.4354999999999993</v>
      </c>
      <c r="F1404">
        <f t="shared" si="147"/>
        <v>13.37275332619309</v>
      </c>
      <c r="G1404" s="11">
        <v>4.9805555559999997</v>
      </c>
      <c r="H1404" s="11">
        <f>SUM(G$2:G1404)</f>
        <v>2258.5310461449926</v>
      </c>
      <c r="I1404" s="11">
        <v>7</v>
      </c>
      <c r="J1404" s="19">
        <f t="shared" si="152"/>
        <v>11167.477600000013</v>
      </c>
      <c r="K1404" s="27">
        <v>0</v>
      </c>
      <c r="L1404" s="27">
        <f t="shared" si="153"/>
        <v>0</v>
      </c>
      <c r="M1404" s="19">
        <f t="shared" si="148"/>
        <v>0</v>
      </c>
      <c r="N1404" s="28">
        <v>0.90694399999999997</v>
      </c>
      <c r="O1404" s="19">
        <f>SUM(N$2:N1404)</f>
        <v>2478.4431381370077</v>
      </c>
      <c r="P1404" s="28">
        <v>1</v>
      </c>
    </row>
    <row r="1405" spans="1:17">
      <c r="A1405">
        <v>1403</v>
      </c>
      <c r="B1405">
        <f t="shared" si="149"/>
        <v>23.383333333333333</v>
      </c>
      <c r="C1405">
        <f t="shared" si="150"/>
        <v>7182.388699999995</v>
      </c>
      <c r="D1405" s="12">
        <v>9.9167000000000005</v>
      </c>
      <c r="E1405" s="9">
        <f t="shared" si="151"/>
        <v>3.3350999999999988</v>
      </c>
      <c r="F1405">
        <f t="shared" si="147"/>
        <v>34.580443975170176</v>
      </c>
      <c r="G1405" s="11">
        <v>4.9805555559999997</v>
      </c>
      <c r="H1405" s="11">
        <f>SUM(G$2:G1405)</f>
        <v>2263.5116017009927</v>
      </c>
      <c r="I1405" s="11">
        <v>7</v>
      </c>
      <c r="J1405" s="19">
        <f t="shared" si="152"/>
        <v>11167.477600000013</v>
      </c>
      <c r="K1405" s="27">
        <v>0</v>
      </c>
      <c r="L1405" s="27">
        <f t="shared" si="153"/>
        <v>0</v>
      </c>
      <c r="M1405" s="19">
        <f t="shared" si="148"/>
        <v>0</v>
      </c>
      <c r="N1405" s="28">
        <v>0.90694399999999997</v>
      </c>
      <c r="O1405" s="19">
        <f>SUM(N$2:N1405)</f>
        <v>2479.3500821370076</v>
      </c>
      <c r="P1405" s="28">
        <v>1</v>
      </c>
    </row>
    <row r="1406" spans="1:17">
      <c r="A1406">
        <v>1404</v>
      </c>
      <c r="B1406">
        <f t="shared" si="149"/>
        <v>23.4</v>
      </c>
      <c r="C1406">
        <f t="shared" si="150"/>
        <v>7195.640499999995</v>
      </c>
      <c r="D1406" s="12">
        <v>13.251799999999999</v>
      </c>
      <c r="E1406" s="9">
        <f t="shared" si="151"/>
        <v>1.145500000000002</v>
      </c>
      <c r="F1406">
        <f t="shared" si="147"/>
        <v>17.594969390181774</v>
      </c>
      <c r="G1406" s="11">
        <v>6.0708333330000004</v>
      </c>
      <c r="H1406" s="11">
        <f>SUM(G$2:G1406)</f>
        <v>2269.5824350339926</v>
      </c>
      <c r="I1406" s="11">
        <v>13</v>
      </c>
      <c r="J1406" s="19">
        <f t="shared" si="152"/>
        <v>11167.477600000013</v>
      </c>
      <c r="K1406" s="27">
        <v>0</v>
      </c>
      <c r="L1406" s="27">
        <f t="shared" si="153"/>
        <v>0</v>
      </c>
      <c r="M1406" s="19">
        <f t="shared" si="148"/>
        <v>0</v>
      </c>
      <c r="N1406" s="28">
        <v>0.90694399999999997</v>
      </c>
      <c r="O1406" s="19">
        <f>SUM(N$2:N1406)</f>
        <v>2480.2570261370074</v>
      </c>
      <c r="P1406" s="28">
        <v>1</v>
      </c>
    </row>
    <row r="1407" spans="1:17">
      <c r="A1407">
        <v>1405</v>
      </c>
      <c r="B1407">
        <f t="shared" si="149"/>
        <v>23.416666666666668</v>
      </c>
      <c r="C1407">
        <f t="shared" si="150"/>
        <v>7210.0377999999946</v>
      </c>
      <c r="D1407" s="12">
        <v>14.397300000000001</v>
      </c>
      <c r="E1407" s="9">
        <f t="shared" si="151"/>
        <v>1.1595999999999993</v>
      </c>
      <c r="F1407">
        <f t="shared" si="147"/>
        <v>19.493097588287224</v>
      </c>
      <c r="G1407" s="11">
        <v>8.1830555559999993</v>
      </c>
      <c r="H1407" s="11">
        <f>SUM(G$2:G1407)</f>
        <v>2277.7654905899926</v>
      </c>
      <c r="I1407" s="11">
        <v>14</v>
      </c>
      <c r="J1407" s="19">
        <f t="shared" si="152"/>
        <v>11167.477600000013</v>
      </c>
      <c r="K1407" s="27">
        <v>0</v>
      </c>
      <c r="L1407" s="27">
        <f t="shared" si="153"/>
        <v>0</v>
      </c>
      <c r="M1407" s="19">
        <f t="shared" si="148"/>
        <v>0</v>
      </c>
      <c r="N1407" s="28">
        <v>0.90694399999999997</v>
      </c>
      <c r="O1407" s="19">
        <f>SUM(N$2:N1407)</f>
        <v>2481.1639701370073</v>
      </c>
      <c r="P1407" s="28">
        <v>1</v>
      </c>
      <c r="Q1407" s="9"/>
    </row>
    <row r="1408" spans="1:17">
      <c r="A1408">
        <v>1406</v>
      </c>
      <c r="B1408">
        <f t="shared" si="149"/>
        <v>23.433333333333334</v>
      </c>
      <c r="C1408">
        <f t="shared" si="150"/>
        <v>7225.5946999999942</v>
      </c>
      <c r="D1408" s="12">
        <v>15.556900000000001</v>
      </c>
      <c r="E1408" s="9">
        <f t="shared" si="151"/>
        <v>-2.3309999999999995</v>
      </c>
      <c r="F1408">
        <f t="shared" si="147"/>
        <v>-33.035392118987218</v>
      </c>
      <c r="G1408" s="11">
        <v>0.98027799999999998</v>
      </c>
      <c r="H1408" s="11">
        <f>SUM(G$2:G1408)</f>
        <v>2278.7457685899926</v>
      </c>
      <c r="I1408" s="11">
        <v>0</v>
      </c>
      <c r="J1408" s="19">
        <f t="shared" si="152"/>
        <v>11167.477600000013</v>
      </c>
      <c r="K1408" s="27">
        <v>0</v>
      </c>
      <c r="L1408" s="27">
        <f t="shared" si="153"/>
        <v>0</v>
      </c>
      <c r="M1408" s="19">
        <f t="shared" si="148"/>
        <v>0</v>
      </c>
      <c r="N1408" s="28">
        <v>0.90694399999999997</v>
      </c>
      <c r="O1408" s="19">
        <f>SUM(N$2:N1408)</f>
        <v>2482.0709141370071</v>
      </c>
      <c r="P1408" s="28">
        <v>1</v>
      </c>
      <c r="Q1408" s="9"/>
    </row>
    <row r="1409" spans="1:17">
      <c r="A1409">
        <v>1407</v>
      </c>
      <c r="B1409">
        <f t="shared" si="149"/>
        <v>23.45</v>
      </c>
      <c r="C1409">
        <f t="shared" si="150"/>
        <v>7238.8205999999946</v>
      </c>
      <c r="D1409" s="12">
        <v>13.225900000000001</v>
      </c>
      <c r="E1409" s="9">
        <f t="shared" si="151"/>
        <v>-1.0371000000000006</v>
      </c>
      <c r="F1409">
        <f t="shared" si="147"/>
        <v>-11.309753012522876</v>
      </c>
      <c r="G1409" s="11">
        <v>0.98027799999999998</v>
      </c>
      <c r="H1409" s="11">
        <f>SUM(G$2:G1409)</f>
        <v>2279.7260465899926</v>
      </c>
      <c r="I1409" s="11">
        <v>0</v>
      </c>
      <c r="J1409" s="19">
        <f t="shared" si="152"/>
        <v>11167.477600000013</v>
      </c>
      <c r="K1409" s="27">
        <v>0</v>
      </c>
      <c r="L1409" s="27">
        <f t="shared" si="153"/>
        <v>0</v>
      </c>
      <c r="M1409" s="19">
        <f t="shared" si="148"/>
        <v>0</v>
      </c>
      <c r="N1409" s="28">
        <v>0.90694399999999997</v>
      </c>
      <c r="O1409" s="19">
        <f>SUM(N$2:N1409)</f>
        <v>2482.9778581370069</v>
      </c>
      <c r="P1409" s="28">
        <v>1</v>
      </c>
      <c r="Q1409" s="9"/>
    </row>
    <row r="1410" spans="1:17">
      <c r="A1410">
        <v>1408</v>
      </c>
      <c r="B1410">
        <f t="shared" si="149"/>
        <v>23.466666666666665</v>
      </c>
      <c r="C1410">
        <f t="shared" si="150"/>
        <v>7251.0093999999945</v>
      </c>
      <c r="D1410" s="12">
        <v>12.188800000000001</v>
      </c>
      <c r="E1410" s="9">
        <f t="shared" si="151"/>
        <v>-2.8000000000000469E-2</v>
      </c>
      <c r="F1410">
        <f t="shared" ref="F1410:F1473" si="154">(R$2*D1410+R$3*D1410^2+R$4*D1410^3+R$5*D1410*E1410)/R$5</f>
        <v>1.7526983909629712</v>
      </c>
      <c r="G1410" s="11">
        <v>0.98027799999999998</v>
      </c>
      <c r="H1410" s="11">
        <f>SUM(G$2:G1410)</f>
        <v>2280.7063245899926</v>
      </c>
      <c r="I1410" s="11">
        <v>0</v>
      </c>
      <c r="J1410" s="19">
        <f t="shared" si="152"/>
        <v>11167.477600000013</v>
      </c>
      <c r="K1410" s="27">
        <v>0</v>
      </c>
      <c r="L1410" s="27">
        <f t="shared" si="153"/>
        <v>0</v>
      </c>
      <c r="M1410" s="19">
        <f t="shared" ref="M1410:M1473" si="155">(R$2*K1410+R$3*K1410^2+R$4*K1410^3+R$5*K1410*L1410)/R$5</f>
        <v>0</v>
      </c>
      <c r="N1410" s="28">
        <v>0.90694399999999997</v>
      </c>
      <c r="O1410" s="19">
        <f>SUM(N$2:N1410)</f>
        <v>2483.8848021370068</v>
      </c>
      <c r="P1410" s="28">
        <v>1</v>
      </c>
      <c r="Q1410" s="9"/>
    </row>
    <row r="1411" spans="1:17">
      <c r="A1411">
        <v>1409</v>
      </c>
      <c r="B1411">
        <f t="shared" ref="B1411:B1474" si="156">A1411/60</f>
        <v>23.483333333333334</v>
      </c>
      <c r="C1411">
        <f t="shared" ref="C1411:C1474" si="157">C1410+D1411</f>
        <v>7263.1701999999941</v>
      </c>
      <c r="D1411" s="12">
        <v>12.1608</v>
      </c>
      <c r="E1411" s="9">
        <f t="shared" ref="E1411:E1474" si="158">D1412-D1411</f>
        <v>-0.33450000000000024</v>
      </c>
      <c r="F1411">
        <f t="shared" si="154"/>
        <v>-1.981835458437524</v>
      </c>
      <c r="G1411" s="11">
        <v>0.98027799999999998</v>
      </c>
      <c r="H1411" s="11">
        <f>SUM(G$2:G1411)</f>
        <v>2281.6866025899926</v>
      </c>
      <c r="I1411" s="11">
        <v>0</v>
      </c>
      <c r="J1411" s="19">
        <f t="shared" ref="J1411:J1474" si="159">J1410+K1411</f>
        <v>11167.477600000013</v>
      </c>
      <c r="K1411" s="27">
        <v>0</v>
      </c>
      <c r="L1411" s="27">
        <f t="shared" ref="L1411:L1474" si="160">K1412-K1411</f>
        <v>0</v>
      </c>
      <c r="M1411" s="19">
        <f t="shared" si="155"/>
        <v>0</v>
      </c>
      <c r="N1411" s="28">
        <v>0.90694399999999997</v>
      </c>
      <c r="O1411" s="19">
        <f>SUM(N$2:N1411)</f>
        <v>2484.7917461370066</v>
      </c>
      <c r="P1411" s="28">
        <v>1</v>
      </c>
      <c r="Q1411" s="9"/>
    </row>
    <row r="1412" spans="1:17">
      <c r="A1412">
        <v>1410</v>
      </c>
      <c r="B1412">
        <f t="shared" si="156"/>
        <v>23.5</v>
      </c>
      <c r="C1412">
        <f t="shared" si="157"/>
        <v>7274.9964999999938</v>
      </c>
      <c r="D1412" s="12">
        <v>11.8263</v>
      </c>
      <c r="E1412" s="9">
        <f t="shared" si="158"/>
        <v>-1.6499999999998849E-2</v>
      </c>
      <c r="F1412">
        <f t="shared" si="154"/>
        <v>1.7964818521203476</v>
      </c>
      <c r="G1412" s="11">
        <v>0.98027799999999998</v>
      </c>
      <c r="H1412" s="11">
        <f>SUM(G$2:G1412)</f>
        <v>2282.6668805899926</v>
      </c>
      <c r="I1412" s="11">
        <v>0</v>
      </c>
      <c r="J1412" s="19">
        <f t="shared" si="159"/>
        <v>11167.477600000013</v>
      </c>
      <c r="K1412" s="27">
        <v>0</v>
      </c>
      <c r="L1412" s="27">
        <f t="shared" si="160"/>
        <v>0</v>
      </c>
      <c r="M1412" s="19">
        <f t="shared" si="155"/>
        <v>0</v>
      </c>
      <c r="N1412" s="28">
        <v>0.90694399999999997</v>
      </c>
      <c r="O1412" s="19">
        <f>SUM(N$2:N1412)</f>
        <v>2485.6986901370065</v>
      </c>
      <c r="P1412" s="28">
        <v>1</v>
      </c>
      <c r="Q1412" s="9"/>
    </row>
    <row r="1413" spans="1:17">
      <c r="A1413">
        <v>1411</v>
      </c>
      <c r="B1413">
        <f t="shared" si="156"/>
        <v>23.516666666666666</v>
      </c>
      <c r="C1413">
        <f t="shared" si="157"/>
        <v>7286.8062999999938</v>
      </c>
      <c r="D1413" s="12">
        <v>11.809800000000001</v>
      </c>
      <c r="E1413" s="9">
        <f t="shared" si="158"/>
        <v>0.72949999999999804</v>
      </c>
      <c r="F1413">
        <f t="shared" si="154"/>
        <v>10.602288429405437</v>
      </c>
      <c r="G1413" s="11">
        <v>4.6050000000000004</v>
      </c>
      <c r="H1413" s="11">
        <f>SUM(G$2:G1413)</f>
        <v>2287.2718805899926</v>
      </c>
      <c r="I1413" s="11">
        <v>12</v>
      </c>
      <c r="J1413" s="19">
        <f t="shared" si="159"/>
        <v>11167.477600000013</v>
      </c>
      <c r="K1413" s="27">
        <v>0</v>
      </c>
      <c r="L1413" s="27">
        <f t="shared" si="160"/>
        <v>0</v>
      </c>
      <c r="M1413" s="19">
        <f t="shared" si="155"/>
        <v>0</v>
      </c>
      <c r="N1413" s="28">
        <v>0.90694399999999997</v>
      </c>
      <c r="O1413" s="19">
        <f>SUM(N$2:N1413)</f>
        <v>2486.6056341370063</v>
      </c>
      <c r="P1413" s="28">
        <v>1</v>
      </c>
      <c r="Q1413" s="9"/>
    </row>
    <row r="1414" spans="1:17">
      <c r="A1414">
        <v>1412</v>
      </c>
      <c r="B1414">
        <f t="shared" si="156"/>
        <v>23.533333333333335</v>
      </c>
      <c r="C1414">
        <f t="shared" si="157"/>
        <v>7299.3455999999942</v>
      </c>
      <c r="D1414" s="12">
        <v>12.539299999999999</v>
      </c>
      <c r="E1414" s="9">
        <f t="shared" si="158"/>
        <v>-0.32899999999999707</v>
      </c>
      <c r="F1414">
        <f t="shared" si="154"/>
        <v>-1.9290838188738209</v>
      </c>
      <c r="G1414" s="11">
        <v>0.98027799999999998</v>
      </c>
      <c r="H1414" s="11">
        <f>SUM(G$2:G1414)</f>
        <v>2288.2521585899926</v>
      </c>
      <c r="I1414" s="11">
        <v>0</v>
      </c>
      <c r="J1414" s="19">
        <f t="shared" si="159"/>
        <v>11167.477600000013</v>
      </c>
      <c r="K1414" s="27">
        <v>0</v>
      </c>
      <c r="L1414" s="27">
        <f t="shared" si="160"/>
        <v>0</v>
      </c>
      <c r="M1414" s="19">
        <f t="shared" si="155"/>
        <v>0</v>
      </c>
      <c r="N1414" s="28">
        <v>0.90694399999999997</v>
      </c>
      <c r="O1414" s="19">
        <f>SUM(N$2:N1414)</f>
        <v>2487.5125781370061</v>
      </c>
      <c r="P1414" s="28">
        <v>1</v>
      </c>
      <c r="Q1414" s="9"/>
    </row>
    <row r="1415" spans="1:17">
      <c r="A1415">
        <v>1413</v>
      </c>
      <c r="B1415">
        <f t="shared" si="156"/>
        <v>23.55</v>
      </c>
      <c r="C1415">
        <f t="shared" si="157"/>
        <v>7311.5558999999939</v>
      </c>
      <c r="D1415" s="12">
        <v>12.210300000000002</v>
      </c>
      <c r="E1415" s="9">
        <f t="shared" si="158"/>
        <v>0.27299999999999969</v>
      </c>
      <c r="F1415">
        <f t="shared" si="154"/>
        <v>5.4335790178699366</v>
      </c>
      <c r="G1415" s="11">
        <v>2.6897222219999999</v>
      </c>
      <c r="H1415" s="11">
        <f>SUM(G$2:G1415)</f>
        <v>2290.9418808119926</v>
      </c>
      <c r="I1415" s="11">
        <v>10</v>
      </c>
      <c r="J1415" s="19">
        <f t="shared" si="159"/>
        <v>11167.477600000013</v>
      </c>
      <c r="K1415" s="27">
        <v>0</v>
      </c>
      <c r="L1415" s="27">
        <f t="shared" si="160"/>
        <v>0</v>
      </c>
      <c r="M1415" s="19">
        <f t="shared" si="155"/>
        <v>0</v>
      </c>
      <c r="N1415" s="28">
        <v>0.90694399999999997</v>
      </c>
      <c r="O1415" s="19">
        <f>SUM(N$2:N1415)</f>
        <v>2488.419522137006</v>
      </c>
      <c r="P1415" s="28">
        <v>1</v>
      </c>
      <c r="Q1415" s="9"/>
    </row>
    <row r="1416" spans="1:17">
      <c r="A1416">
        <v>1414</v>
      </c>
      <c r="B1416">
        <f t="shared" si="156"/>
        <v>23.566666666666666</v>
      </c>
      <c r="C1416">
        <f t="shared" si="157"/>
        <v>7324.0391999999938</v>
      </c>
      <c r="D1416" s="12">
        <v>12.483300000000002</v>
      </c>
      <c r="E1416" s="9">
        <f t="shared" si="158"/>
        <v>-0.57350000000000101</v>
      </c>
      <c r="F1416">
        <f t="shared" si="154"/>
        <v>-4.9794078012075591</v>
      </c>
      <c r="G1416" s="11">
        <v>0.98027799999999998</v>
      </c>
      <c r="H1416" s="11">
        <f>SUM(G$2:G1416)</f>
        <v>2291.9221588119926</v>
      </c>
      <c r="I1416" s="11">
        <v>0</v>
      </c>
      <c r="J1416" s="19">
        <f t="shared" si="159"/>
        <v>11167.477600000013</v>
      </c>
      <c r="K1416" s="27">
        <v>0</v>
      </c>
      <c r="L1416" s="27">
        <f t="shared" si="160"/>
        <v>0</v>
      </c>
      <c r="M1416" s="19">
        <f t="shared" si="155"/>
        <v>0</v>
      </c>
      <c r="N1416" s="28">
        <v>0.90694399999999997</v>
      </c>
      <c r="O1416" s="19">
        <f>SUM(N$2:N1416)</f>
        <v>2489.3264661370058</v>
      </c>
      <c r="P1416" s="28">
        <v>1</v>
      </c>
      <c r="Q1416" s="9"/>
    </row>
    <row r="1417" spans="1:17">
      <c r="A1417">
        <v>1415</v>
      </c>
      <c r="B1417">
        <f t="shared" si="156"/>
        <v>23.583333333333332</v>
      </c>
      <c r="C1417">
        <f t="shared" si="157"/>
        <v>7335.9489999999942</v>
      </c>
      <c r="D1417" s="12">
        <v>11.909800000000001</v>
      </c>
      <c r="E1417" s="9">
        <f t="shared" si="158"/>
        <v>1.6500000000000625E-2</v>
      </c>
      <c r="F1417">
        <f t="shared" si="154"/>
        <v>2.2113973861976164</v>
      </c>
      <c r="G1417" s="11">
        <v>2.2083333330000001</v>
      </c>
      <c r="H1417" s="11">
        <f>SUM(G$2:G1417)</f>
        <v>2294.1304921449928</v>
      </c>
      <c r="I1417" s="11">
        <v>9</v>
      </c>
      <c r="J1417" s="19">
        <f t="shared" si="159"/>
        <v>11167.477600000013</v>
      </c>
      <c r="K1417" s="27">
        <v>0</v>
      </c>
      <c r="L1417" s="27">
        <f t="shared" si="160"/>
        <v>0</v>
      </c>
      <c r="M1417" s="19">
        <f t="shared" si="155"/>
        <v>0</v>
      </c>
      <c r="N1417" s="28">
        <v>0.90694399999999997</v>
      </c>
      <c r="O1417" s="19">
        <f>SUM(N$2:N1417)</f>
        <v>2490.2334101370056</v>
      </c>
      <c r="P1417" s="28">
        <v>1</v>
      </c>
      <c r="Q1417" s="9"/>
    </row>
    <row r="1418" spans="1:17">
      <c r="A1418">
        <v>1416</v>
      </c>
      <c r="B1418">
        <f t="shared" si="156"/>
        <v>23.6</v>
      </c>
      <c r="C1418">
        <f t="shared" si="157"/>
        <v>7347.8752999999942</v>
      </c>
      <c r="D1418" s="12">
        <v>11.926300000000001</v>
      </c>
      <c r="E1418" s="9">
        <f t="shared" si="158"/>
        <v>0.18349999999999866</v>
      </c>
      <c r="F1418">
        <f t="shared" si="154"/>
        <v>4.2079818086380669</v>
      </c>
      <c r="G1418" s="11">
        <v>2.6897222219999999</v>
      </c>
      <c r="H1418" s="11">
        <f>SUM(G$2:G1418)</f>
        <v>2296.8202143669928</v>
      </c>
      <c r="I1418" s="11">
        <v>10</v>
      </c>
      <c r="J1418" s="19">
        <f t="shared" si="159"/>
        <v>11167.477600000013</v>
      </c>
      <c r="K1418" s="27">
        <v>0</v>
      </c>
      <c r="L1418" s="27">
        <f t="shared" si="160"/>
        <v>0</v>
      </c>
      <c r="M1418" s="19">
        <f t="shared" si="155"/>
        <v>0</v>
      </c>
      <c r="N1418" s="28">
        <v>0.90694399999999997</v>
      </c>
      <c r="O1418" s="19">
        <f>SUM(N$2:N1418)</f>
        <v>2491.1403541370055</v>
      </c>
      <c r="P1418" s="28">
        <v>1</v>
      </c>
      <c r="Q1418" s="9"/>
    </row>
    <row r="1419" spans="1:17">
      <c r="A1419">
        <v>1417</v>
      </c>
      <c r="B1419">
        <f t="shared" si="156"/>
        <v>23.616666666666667</v>
      </c>
      <c r="C1419">
        <f t="shared" si="157"/>
        <v>7359.9850999999944</v>
      </c>
      <c r="D1419" s="12">
        <v>12.1098</v>
      </c>
      <c r="E1419" s="9">
        <f t="shared" si="158"/>
        <v>1.359</v>
      </c>
      <c r="F1419">
        <f t="shared" si="154"/>
        <v>18.528593823410308</v>
      </c>
      <c r="G1419" s="11">
        <v>8.1830555559999993</v>
      </c>
      <c r="H1419" s="11">
        <f>SUM(G$2:G1419)</f>
        <v>2305.0032699229928</v>
      </c>
      <c r="I1419" s="11">
        <v>14</v>
      </c>
      <c r="J1419" s="19">
        <f t="shared" si="159"/>
        <v>11167.477600000013</v>
      </c>
      <c r="K1419" s="27">
        <v>0</v>
      </c>
      <c r="L1419" s="27">
        <f t="shared" si="160"/>
        <v>0</v>
      </c>
      <c r="M1419" s="19">
        <f t="shared" si="155"/>
        <v>0</v>
      </c>
      <c r="N1419" s="28">
        <v>0.90694399999999997</v>
      </c>
      <c r="O1419" s="19">
        <f>SUM(N$2:N1419)</f>
        <v>2492.0472981370053</v>
      </c>
      <c r="P1419" s="28">
        <v>1</v>
      </c>
      <c r="Q1419" s="9"/>
    </row>
    <row r="1420" spans="1:17">
      <c r="A1420">
        <v>1418</v>
      </c>
      <c r="B1420">
        <f t="shared" si="156"/>
        <v>23.633333333333333</v>
      </c>
      <c r="C1420">
        <f t="shared" si="157"/>
        <v>7373.4538999999941</v>
      </c>
      <c r="D1420" s="12">
        <v>13.4688</v>
      </c>
      <c r="E1420" s="9">
        <f t="shared" si="158"/>
        <v>-0.42350000000000065</v>
      </c>
      <c r="F1420">
        <f t="shared" si="154"/>
        <v>-3.2194903306788487</v>
      </c>
      <c r="G1420" s="11">
        <v>0.98027799999999998</v>
      </c>
      <c r="H1420" s="11">
        <f>SUM(G$2:G1420)</f>
        <v>2305.9835479229928</v>
      </c>
      <c r="I1420" s="11">
        <v>0</v>
      </c>
      <c r="J1420" s="19">
        <f t="shared" si="159"/>
        <v>11167.477600000013</v>
      </c>
      <c r="K1420" s="27">
        <v>0</v>
      </c>
      <c r="L1420" s="27">
        <f t="shared" si="160"/>
        <v>0</v>
      </c>
      <c r="M1420" s="19">
        <f t="shared" si="155"/>
        <v>0</v>
      </c>
      <c r="N1420" s="28">
        <v>0.90694399999999997</v>
      </c>
      <c r="O1420" s="19">
        <f>SUM(N$2:N1420)</f>
        <v>2492.9542421370052</v>
      </c>
      <c r="P1420" s="28">
        <v>1</v>
      </c>
      <c r="Q1420" s="9"/>
    </row>
    <row r="1421" spans="1:17">
      <c r="A1421">
        <v>1419</v>
      </c>
      <c r="B1421">
        <f t="shared" si="156"/>
        <v>23.65</v>
      </c>
      <c r="C1421">
        <f t="shared" si="157"/>
        <v>7386.4991999999938</v>
      </c>
      <c r="D1421" s="12">
        <v>13.045299999999999</v>
      </c>
      <c r="E1421" s="9">
        <f t="shared" si="158"/>
        <v>0.27300000000000146</v>
      </c>
      <c r="F1421">
        <f t="shared" si="154"/>
        <v>5.9115256401338536</v>
      </c>
      <c r="G1421" s="11">
        <v>2.6897222219999999</v>
      </c>
      <c r="H1421" s="11">
        <f>SUM(G$2:G1421)</f>
        <v>2308.6732701449928</v>
      </c>
      <c r="I1421" s="11">
        <v>10</v>
      </c>
      <c r="J1421" s="19">
        <f t="shared" si="159"/>
        <v>11167.477600000013</v>
      </c>
      <c r="K1421" s="27">
        <v>0</v>
      </c>
      <c r="L1421" s="27">
        <f t="shared" si="160"/>
        <v>0</v>
      </c>
      <c r="M1421" s="19">
        <f t="shared" si="155"/>
        <v>0</v>
      </c>
      <c r="N1421" s="28">
        <v>0.90694399999999997</v>
      </c>
      <c r="O1421" s="19">
        <f>SUM(N$2:N1421)</f>
        <v>2493.861186137005</v>
      </c>
      <c r="P1421" s="28">
        <v>1</v>
      </c>
      <c r="Q1421" s="9"/>
    </row>
    <row r="1422" spans="1:17">
      <c r="A1422">
        <v>1420</v>
      </c>
      <c r="B1422">
        <f t="shared" si="156"/>
        <v>23.666666666666668</v>
      </c>
      <c r="C1422">
        <f t="shared" si="157"/>
        <v>7399.8174999999937</v>
      </c>
      <c r="D1422" s="12">
        <v>13.318300000000001</v>
      </c>
      <c r="E1422" s="9">
        <f t="shared" si="158"/>
        <v>-0.2004999999999999</v>
      </c>
      <c r="F1422">
        <f t="shared" si="154"/>
        <v>-0.2341310008633174</v>
      </c>
      <c r="G1422" s="11">
        <v>0.98027799999999998</v>
      </c>
      <c r="H1422" s="11">
        <f>SUM(G$2:G1422)</f>
        <v>2309.6535481449928</v>
      </c>
      <c r="I1422" s="11">
        <v>0</v>
      </c>
      <c r="J1422" s="19">
        <f t="shared" si="159"/>
        <v>11167.477600000013</v>
      </c>
      <c r="K1422" s="27">
        <v>0</v>
      </c>
      <c r="L1422" s="27">
        <f t="shared" si="160"/>
        <v>0</v>
      </c>
      <c r="M1422" s="19">
        <f t="shared" si="155"/>
        <v>0</v>
      </c>
      <c r="N1422" s="28">
        <v>0.90694399999999997</v>
      </c>
      <c r="O1422" s="19">
        <f>SUM(N$2:N1422)</f>
        <v>2494.7681301370048</v>
      </c>
      <c r="P1422" s="28">
        <v>1</v>
      </c>
      <c r="Q1422" s="9"/>
    </row>
    <row r="1423" spans="1:17">
      <c r="A1423">
        <v>1421</v>
      </c>
      <c r="B1423">
        <f t="shared" si="156"/>
        <v>23.683333333333334</v>
      </c>
      <c r="C1423">
        <f t="shared" si="157"/>
        <v>7412.9352999999937</v>
      </c>
      <c r="D1423" s="12">
        <v>13.117800000000001</v>
      </c>
      <c r="E1423" s="9">
        <f t="shared" si="158"/>
        <v>-0.8855000000000004</v>
      </c>
      <c r="F1423">
        <f t="shared" si="154"/>
        <v>-9.2430173470812687</v>
      </c>
      <c r="G1423" s="11">
        <v>0.98027799999999998</v>
      </c>
      <c r="H1423" s="11">
        <f>SUM(G$2:G1423)</f>
        <v>2310.6338261449928</v>
      </c>
      <c r="I1423" s="11">
        <v>0</v>
      </c>
      <c r="J1423" s="19">
        <f t="shared" si="159"/>
        <v>11167.477600000013</v>
      </c>
      <c r="K1423" s="27">
        <v>0</v>
      </c>
      <c r="L1423" s="27">
        <f t="shared" si="160"/>
        <v>0</v>
      </c>
      <c r="M1423" s="19">
        <f t="shared" si="155"/>
        <v>0</v>
      </c>
      <c r="N1423" s="28">
        <v>0.90694399999999997</v>
      </c>
      <c r="O1423" s="19">
        <f>SUM(N$2:N1423)</f>
        <v>2495.6750741370047</v>
      </c>
      <c r="P1423" s="28">
        <v>1</v>
      </c>
      <c r="Q1423" s="9"/>
    </row>
    <row r="1424" spans="1:17">
      <c r="A1424">
        <v>1422</v>
      </c>
      <c r="B1424">
        <f t="shared" si="156"/>
        <v>23.7</v>
      </c>
      <c r="C1424">
        <f t="shared" si="157"/>
        <v>7425.1675999999934</v>
      </c>
      <c r="D1424" s="12">
        <v>12.2323</v>
      </c>
      <c r="E1424" s="9">
        <f t="shared" si="158"/>
        <v>0.25049999999999706</v>
      </c>
      <c r="F1424">
        <f t="shared" si="154"/>
        <v>5.1706973411685118</v>
      </c>
      <c r="G1424" s="11">
        <v>2.6897222219999999</v>
      </c>
      <c r="H1424" s="11">
        <f>SUM(G$2:G1424)</f>
        <v>2313.3235483669928</v>
      </c>
      <c r="I1424" s="11">
        <v>10</v>
      </c>
      <c r="J1424" s="19">
        <f t="shared" si="159"/>
        <v>11167.477600000013</v>
      </c>
      <c r="K1424" s="27">
        <v>0</v>
      </c>
      <c r="L1424" s="27">
        <f t="shared" si="160"/>
        <v>0</v>
      </c>
      <c r="M1424" s="19">
        <f t="shared" si="155"/>
        <v>0</v>
      </c>
      <c r="N1424" s="28">
        <v>0.90694399999999997</v>
      </c>
      <c r="O1424" s="19">
        <f>SUM(N$2:N1424)</f>
        <v>2496.5820181370045</v>
      </c>
      <c r="P1424" s="28">
        <v>1</v>
      </c>
      <c r="Q1424" s="9"/>
    </row>
    <row r="1425" spans="1:17">
      <c r="A1425">
        <v>1423</v>
      </c>
      <c r="B1425">
        <f t="shared" si="156"/>
        <v>23.716666666666665</v>
      </c>
      <c r="C1425">
        <f t="shared" si="157"/>
        <v>7437.6503999999932</v>
      </c>
      <c r="D1425" s="12">
        <v>12.482799999999997</v>
      </c>
      <c r="E1425" s="9">
        <f t="shared" si="158"/>
        <v>0.71900000000000119</v>
      </c>
      <c r="F1425">
        <f t="shared" si="154"/>
        <v>11.154750294097044</v>
      </c>
      <c r="G1425" s="11">
        <v>4.6050000000000004</v>
      </c>
      <c r="H1425" s="11">
        <f>SUM(G$2:G1425)</f>
        <v>2317.9285483669928</v>
      </c>
      <c r="I1425" s="11">
        <v>12</v>
      </c>
      <c r="J1425" s="19">
        <f t="shared" si="159"/>
        <v>11167.477600000013</v>
      </c>
      <c r="K1425" s="27">
        <v>0</v>
      </c>
      <c r="L1425" s="27">
        <f t="shared" si="160"/>
        <v>0</v>
      </c>
      <c r="M1425" s="19">
        <f t="shared" si="155"/>
        <v>0</v>
      </c>
      <c r="N1425" s="28">
        <v>0.90694399999999997</v>
      </c>
      <c r="O1425" s="19">
        <f>SUM(N$2:N1425)</f>
        <v>2497.4889621370044</v>
      </c>
      <c r="P1425" s="28">
        <v>1</v>
      </c>
      <c r="Q1425" s="9"/>
    </row>
    <row r="1426" spans="1:17">
      <c r="A1426">
        <v>1424</v>
      </c>
      <c r="B1426">
        <f t="shared" si="156"/>
        <v>23.733333333333334</v>
      </c>
      <c r="C1426">
        <f t="shared" si="157"/>
        <v>7450.852199999993</v>
      </c>
      <c r="D1426" s="12">
        <v>13.201799999999999</v>
      </c>
      <c r="E1426" s="9">
        <f t="shared" si="158"/>
        <v>-0.91349999999999731</v>
      </c>
      <c r="F1426">
        <f t="shared" si="154"/>
        <v>-9.6606332743735255</v>
      </c>
      <c r="G1426" s="11">
        <v>0.98027799999999998</v>
      </c>
      <c r="H1426" s="11">
        <f>SUM(G$2:G1426)</f>
        <v>2318.9088263669928</v>
      </c>
      <c r="I1426" s="11">
        <v>0</v>
      </c>
      <c r="J1426" s="19">
        <f t="shared" si="159"/>
        <v>11167.477600000013</v>
      </c>
      <c r="K1426" s="27">
        <v>0</v>
      </c>
      <c r="L1426" s="27">
        <f t="shared" si="160"/>
        <v>0</v>
      </c>
      <c r="M1426" s="19">
        <f t="shared" si="155"/>
        <v>0</v>
      </c>
      <c r="N1426" s="28">
        <v>0.90694399999999997</v>
      </c>
      <c r="O1426" s="19">
        <f>SUM(N$2:N1426)</f>
        <v>2498.3959061370042</v>
      </c>
      <c r="P1426" s="28">
        <v>1</v>
      </c>
      <c r="Q1426" s="9"/>
    </row>
    <row r="1427" spans="1:17">
      <c r="A1427">
        <v>1425</v>
      </c>
      <c r="B1427">
        <f t="shared" si="156"/>
        <v>23.75</v>
      </c>
      <c r="C1427">
        <f t="shared" si="157"/>
        <v>7463.1404999999932</v>
      </c>
      <c r="D1427" s="12">
        <v>12.288300000000001</v>
      </c>
      <c r="E1427" s="9">
        <f t="shared" si="158"/>
        <v>-0.61800000000000033</v>
      </c>
      <c r="F1427">
        <f t="shared" si="154"/>
        <v>-5.4714680364903749</v>
      </c>
      <c r="G1427" s="11">
        <v>0.98027799999999998</v>
      </c>
      <c r="H1427" s="11">
        <f>SUM(G$2:G1427)</f>
        <v>2319.8891043669928</v>
      </c>
      <c r="I1427" s="11">
        <v>0</v>
      </c>
      <c r="J1427" s="19">
        <f t="shared" si="159"/>
        <v>11167.477600000013</v>
      </c>
      <c r="K1427" s="27">
        <v>0</v>
      </c>
      <c r="L1427" s="27">
        <f t="shared" si="160"/>
        <v>0</v>
      </c>
      <c r="M1427" s="19">
        <f t="shared" si="155"/>
        <v>0</v>
      </c>
      <c r="N1427" s="28">
        <v>0.90694399999999997</v>
      </c>
      <c r="O1427" s="19">
        <f>SUM(N$2:N1427)</f>
        <v>2499.302850137004</v>
      </c>
      <c r="P1427" s="28">
        <v>1</v>
      </c>
      <c r="Q1427" s="9"/>
    </row>
    <row r="1428" spans="1:17">
      <c r="A1428">
        <v>1426</v>
      </c>
      <c r="B1428">
        <f t="shared" si="156"/>
        <v>23.766666666666666</v>
      </c>
      <c r="C1428">
        <f t="shared" si="157"/>
        <v>7474.8107999999929</v>
      </c>
      <c r="D1428" s="12">
        <v>11.670300000000001</v>
      </c>
      <c r="E1428" s="9">
        <f t="shared" si="158"/>
        <v>0.56799999999999784</v>
      </c>
      <c r="F1428">
        <f t="shared" si="154"/>
        <v>8.5773630950622142</v>
      </c>
      <c r="G1428" s="11">
        <v>3.4508333329999998</v>
      </c>
      <c r="H1428" s="11">
        <f>SUM(G$2:G1428)</f>
        <v>2323.3399376999928</v>
      </c>
      <c r="I1428" s="11">
        <v>11</v>
      </c>
      <c r="J1428" s="19">
        <f t="shared" si="159"/>
        <v>11167.477600000013</v>
      </c>
      <c r="K1428" s="27">
        <v>0</v>
      </c>
      <c r="L1428" s="27">
        <f t="shared" si="160"/>
        <v>0</v>
      </c>
      <c r="M1428" s="19">
        <f t="shared" si="155"/>
        <v>0</v>
      </c>
      <c r="N1428" s="28">
        <v>0.90694399999999997</v>
      </c>
      <c r="O1428" s="19">
        <f>SUM(N$2:N1428)</f>
        <v>2500.2097941370039</v>
      </c>
      <c r="P1428" s="28">
        <v>1</v>
      </c>
      <c r="Q1428" s="9"/>
    </row>
    <row r="1429" spans="1:17">
      <c r="A1429">
        <v>1427</v>
      </c>
      <c r="B1429">
        <f t="shared" si="156"/>
        <v>23.783333333333335</v>
      </c>
      <c r="C1429">
        <f t="shared" si="157"/>
        <v>7487.0490999999929</v>
      </c>
      <c r="D1429" s="12">
        <v>12.238299999999999</v>
      </c>
      <c r="E1429" s="9">
        <f t="shared" si="158"/>
        <v>0.23399999999999999</v>
      </c>
      <c r="F1429">
        <f t="shared" si="154"/>
        <v>4.971999509212365</v>
      </c>
      <c r="G1429" s="11">
        <v>2.6897222219999999</v>
      </c>
      <c r="H1429" s="11">
        <f>SUM(G$2:G1429)</f>
        <v>2326.0296599219928</v>
      </c>
      <c r="I1429" s="11">
        <v>10</v>
      </c>
      <c r="J1429" s="19">
        <f t="shared" si="159"/>
        <v>11167.477600000013</v>
      </c>
      <c r="K1429" s="27">
        <v>0</v>
      </c>
      <c r="L1429" s="27">
        <f t="shared" si="160"/>
        <v>0</v>
      </c>
      <c r="M1429" s="19">
        <f t="shared" si="155"/>
        <v>0</v>
      </c>
      <c r="N1429" s="28">
        <v>0.90694399999999997</v>
      </c>
      <c r="O1429" s="19">
        <f>SUM(N$2:N1429)</f>
        <v>2501.1167381370037</v>
      </c>
      <c r="P1429" s="28">
        <v>1</v>
      </c>
      <c r="Q1429" s="9"/>
    </row>
    <row r="1430" spans="1:17">
      <c r="A1430">
        <v>1428</v>
      </c>
      <c r="B1430">
        <f t="shared" si="156"/>
        <v>23.8</v>
      </c>
      <c r="C1430">
        <f t="shared" si="157"/>
        <v>7499.5213999999933</v>
      </c>
      <c r="D1430" s="12">
        <v>12.472299999999999</v>
      </c>
      <c r="E1430" s="9">
        <f t="shared" si="158"/>
        <v>-0.54000000000000092</v>
      </c>
      <c r="F1430">
        <f t="shared" si="154"/>
        <v>-4.5585240579551041</v>
      </c>
      <c r="G1430" s="11">
        <v>0.98027799999999998</v>
      </c>
      <c r="H1430" s="11">
        <f>SUM(G$2:G1430)</f>
        <v>2327.0099379219928</v>
      </c>
      <c r="I1430" s="11">
        <v>0</v>
      </c>
      <c r="J1430" s="19">
        <f t="shared" si="159"/>
        <v>11167.477600000013</v>
      </c>
      <c r="K1430" s="27">
        <v>0</v>
      </c>
      <c r="L1430" s="27">
        <f t="shared" si="160"/>
        <v>0</v>
      </c>
      <c r="M1430" s="19">
        <f t="shared" si="155"/>
        <v>0</v>
      </c>
      <c r="N1430" s="28">
        <v>0.90694399999999997</v>
      </c>
      <c r="O1430" s="19">
        <f>SUM(N$2:N1430)</f>
        <v>2502.0236821370036</v>
      </c>
      <c r="P1430" s="28">
        <v>1</v>
      </c>
      <c r="Q1430" s="9"/>
    </row>
    <row r="1431" spans="1:17">
      <c r="A1431">
        <v>1429</v>
      </c>
      <c r="B1431">
        <f t="shared" si="156"/>
        <v>23.816666666666666</v>
      </c>
      <c r="C1431">
        <f t="shared" si="157"/>
        <v>7511.4536999999937</v>
      </c>
      <c r="D1431" s="12">
        <v>11.932299999999998</v>
      </c>
      <c r="E1431" s="9">
        <f t="shared" si="158"/>
        <v>-1.1499999999999844E-2</v>
      </c>
      <c r="F1431">
        <f t="shared" si="154"/>
        <v>1.8839661259904639</v>
      </c>
      <c r="G1431" s="11">
        <v>0.98027799999999998</v>
      </c>
      <c r="H1431" s="11">
        <f>SUM(G$2:G1431)</f>
        <v>2327.9902159219928</v>
      </c>
      <c r="I1431" s="11">
        <v>0</v>
      </c>
      <c r="J1431" s="19">
        <f t="shared" si="159"/>
        <v>11167.477600000013</v>
      </c>
      <c r="K1431" s="27">
        <v>0</v>
      </c>
      <c r="L1431" s="27">
        <f t="shared" si="160"/>
        <v>0</v>
      </c>
      <c r="M1431" s="19">
        <f t="shared" si="155"/>
        <v>0</v>
      </c>
      <c r="N1431" s="28">
        <v>0.90694399999999997</v>
      </c>
      <c r="O1431" s="19">
        <f>SUM(N$2:N1431)</f>
        <v>2502.9306261370034</v>
      </c>
      <c r="P1431" s="28">
        <v>1</v>
      </c>
      <c r="Q1431" s="9"/>
    </row>
    <row r="1432" spans="1:17">
      <c r="A1432">
        <v>1430</v>
      </c>
      <c r="B1432">
        <f t="shared" si="156"/>
        <v>23.833333333333332</v>
      </c>
      <c r="C1432">
        <f t="shared" si="157"/>
        <v>7523.3744999999935</v>
      </c>
      <c r="D1432" s="12">
        <v>11.920799999999998</v>
      </c>
      <c r="E1432" s="9">
        <f t="shared" si="158"/>
        <v>0.51800000000000246</v>
      </c>
      <c r="F1432">
        <f t="shared" si="154"/>
        <v>8.1929393320850235</v>
      </c>
      <c r="G1432" s="11">
        <v>3.4508333329999998</v>
      </c>
      <c r="H1432" s="11">
        <f>SUM(G$2:G1432)</f>
        <v>2331.4410492549928</v>
      </c>
      <c r="I1432" s="11">
        <v>11</v>
      </c>
      <c r="J1432" s="19">
        <f t="shared" si="159"/>
        <v>11167.477600000013</v>
      </c>
      <c r="K1432" s="27">
        <v>0</v>
      </c>
      <c r="L1432" s="27">
        <f t="shared" si="160"/>
        <v>0</v>
      </c>
      <c r="M1432" s="19">
        <f t="shared" si="155"/>
        <v>0</v>
      </c>
      <c r="N1432" s="28">
        <v>0.90694399999999997</v>
      </c>
      <c r="O1432" s="19">
        <f>SUM(N$2:N1432)</f>
        <v>2503.8375701370032</v>
      </c>
      <c r="P1432" s="28">
        <v>1</v>
      </c>
      <c r="Q1432" s="9"/>
    </row>
    <row r="1433" spans="1:17">
      <c r="A1433">
        <v>1431</v>
      </c>
      <c r="B1433">
        <f t="shared" si="156"/>
        <v>23.85</v>
      </c>
      <c r="C1433">
        <f t="shared" si="157"/>
        <v>7535.8132999999934</v>
      </c>
      <c r="D1433" s="12">
        <v>12.438800000000001</v>
      </c>
      <c r="E1433" s="9">
        <f t="shared" si="158"/>
        <v>0.71849999999999703</v>
      </c>
      <c r="F1433">
        <f t="shared" si="154"/>
        <v>11.103928324406354</v>
      </c>
      <c r="G1433" s="11">
        <v>4.6050000000000004</v>
      </c>
      <c r="H1433" s="11">
        <f>SUM(G$2:G1433)</f>
        <v>2336.0460492549928</v>
      </c>
      <c r="I1433" s="11">
        <v>12</v>
      </c>
      <c r="J1433" s="19">
        <f t="shared" si="159"/>
        <v>11167.477600000013</v>
      </c>
      <c r="K1433" s="27">
        <v>0</v>
      </c>
      <c r="L1433" s="27">
        <f t="shared" si="160"/>
        <v>0</v>
      </c>
      <c r="M1433" s="19">
        <f t="shared" si="155"/>
        <v>0</v>
      </c>
      <c r="N1433" s="28">
        <v>0.90694399999999997</v>
      </c>
      <c r="O1433" s="19">
        <f>SUM(N$2:N1433)</f>
        <v>2504.7445141370031</v>
      </c>
      <c r="P1433" s="28">
        <v>1</v>
      </c>
      <c r="Q1433" s="9"/>
    </row>
    <row r="1434" spans="1:17">
      <c r="A1434">
        <v>1432</v>
      </c>
      <c r="B1434">
        <f t="shared" si="156"/>
        <v>23.866666666666667</v>
      </c>
      <c r="C1434">
        <f t="shared" si="157"/>
        <v>7548.9705999999933</v>
      </c>
      <c r="D1434" s="12">
        <v>13.157299999999998</v>
      </c>
      <c r="E1434" s="9">
        <f t="shared" si="158"/>
        <v>-0.18949999999999889</v>
      </c>
      <c r="F1434">
        <f t="shared" si="154"/>
        <v>-0.10811725599987741</v>
      </c>
      <c r="G1434" s="11">
        <v>0.98027799999999998</v>
      </c>
      <c r="H1434" s="11">
        <f>SUM(G$2:G1434)</f>
        <v>2337.0263272549928</v>
      </c>
      <c r="I1434" s="11">
        <v>0</v>
      </c>
      <c r="J1434" s="19">
        <f t="shared" si="159"/>
        <v>11167.477600000013</v>
      </c>
      <c r="K1434" s="27">
        <v>0</v>
      </c>
      <c r="L1434" s="27">
        <f t="shared" si="160"/>
        <v>0</v>
      </c>
      <c r="M1434" s="19">
        <f t="shared" si="155"/>
        <v>0</v>
      </c>
      <c r="N1434" s="28">
        <v>0.90694399999999997</v>
      </c>
      <c r="O1434" s="19">
        <f>SUM(N$2:N1434)</f>
        <v>2505.6514581370029</v>
      </c>
      <c r="P1434" s="28">
        <v>1</v>
      </c>
      <c r="Q1434" s="9"/>
    </row>
    <row r="1435" spans="1:17">
      <c r="A1435">
        <v>1433</v>
      </c>
      <c r="B1435">
        <f t="shared" si="156"/>
        <v>23.883333333333333</v>
      </c>
      <c r="C1435">
        <f t="shared" si="157"/>
        <v>7561.9383999999936</v>
      </c>
      <c r="D1435" s="12">
        <v>12.967799999999999</v>
      </c>
      <c r="E1435" s="9">
        <f t="shared" si="158"/>
        <v>-0.2004999999999999</v>
      </c>
      <c r="F1435">
        <f t="shared" si="154"/>
        <v>-0.27391481817742269</v>
      </c>
      <c r="G1435" s="11">
        <v>0.98027799999999998</v>
      </c>
      <c r="H1435" s="11">
        <f>SUM(G$2:G1435)</f>
        <v>2338.0066052549928</v>
      </c>
      <c r="I1435" s="11">
        <v>0</v>
      </c>
      <c r="J1435" s="19">
        <f t="shared" si="159"/>
        <v>11167.477600000013</v>
      </c>
      <c r="K1435" s="27">
        <v>0</v>
      </c>
      <c r="L1435" s="27">
        <f t="shared" si="160"/>
        <v>0</v>
      </c>
      <c r="M1435" s="19">
        <f t="shared" si="155"/>
        <v>0</v>
      </c>
      <c r="N1435" s="28">
        <v>0.90694399999999997</v>
      </c>
      <c r="O1435" s="19">
        <f>SUM(N$2:N1435)</f>
        <v>2506.5584021370028</v>
      </c>
      <c r="P1435" s="28">
        <v>1</v>
      </c>
      <c r="Q1435" s="9"/>
    </row>
    <row r="1436" spans="1:17">
      <c r="A1436">
        <v>1434</v>
      </c>
      <c r="B1436">
        <f t="shared" si="156"/>
        <v>23.9</v>
      </c>
      <c r="C1436">
        <f t="shared" si="157"/>
        <v>7574.7056999999941</v>
      </c>
      <c r="D1436" s="12">
        <v>12.767299999999999</v>
      </c>
      <c r="E1436" s="9">
        <f t="shared" si="158"/>
        <v>-5.0000000000000711E-2</v>
      </c>
      <c r="F1436">
        <f t="shared" si="154"/>
        <v>1.626392421894912</v>
      </c>
      <c r="G1436" s="11">
        <v>0.98027799999999998</v>
      </c>
      <c r="H1436" s="11">
        <f>SUM(G$2:G1436)</f>
        <v>2338.9868832549928</v>
      </c>
      <c r="I1436" s="11">
        <v>0</v>
      </c>
      <c r="J1436" s="19">
        <f t="shared" si="159"/>
        <v>11167.477600000013</v>
      </c>
      <c r="K1436" s="27">
        <v>0</v>
      </c>
      <c r="L1436" s="27">
        <f t="shared" si="160"/>
        <v>0</v>
      </c>
      <c r="M1436" s="19">
        <f t="shared" si="155"/>
        <v>0</v>
      </c>
      <c r="N1436" s="28">
        <v>0.90694399999999997</v>
      </c>
      <c r="O1436" s="19">
        <f>SUM(N$2:N1436)</f>
        <v>2507.4653461370026</v>
      </c>
      <c r="P1436" s="28">
        <v>1</v>
      </c>
      <c r="Q1436" s="9"/>
    </row>
    <row r="1437" spans="1:17">
      <c r="A1437">
        <v>1435</v>
      </c>
      <c r="B1437">
        <f t="shared" si="156"/>
        <v>23.916666666666668</v>
      </c>
      <c r="C1437">
        <f t="shared" si="157"/>
        <v>7587.4229999999943</v>
      </c>
      <c r="D1437" s="12">
        <v>12.717299999999998</v>
      </c>
      <c r="E1437" s="9">
        <f t="shared" si="158"/>
        <v>-0.37899999999999956</v>
      </c>
      <c r="F1437">
        <f t="shared" si="154"/>
        <v>-2.5702265688814001</v>
      </c>
      <c r="G1437" s="11">
        <v>0.98027799999999998</v>
      </c>
      <c r="H1437" s="11">
        <f>SUM(G$2:G1437)</f>
        <v>2339.9671612549928</v>
      </c>
      <c r="I1437" s="11">
        <v>0</v>
      </c>
      <c r="J1437" s="19">
        <f t="shared" si="159"/>
        <v>11167.477600000013</v>
      </c>
      <c r="K1437" s="27">
        <v>0</v>
      </c>
      <c r="L1437" s="27">
        <f t="shared" si="160"/>
        <v>0</v>
      </c>
      <c r="M1437" s="19">
        <f t="shared" si="155"/>
        <v>0</v>
      </c>
      <c r="N1437" s="28">
        <v>0.90694399999999997</v>
      </c>
      <c r="O1437" s="19">
        <f>SUM(N$2:N1437)</f>
        <v>2508.3722901370024</v>
      </c>
      <c r="P1437" s="28">
        <v>1</v>
      </c>
      <c r="Q1437" s="9"/>
    </row>
    <row r="1438" spans="1:17">
      <c r="A1438">
        <v>1436</v>
      </c>
      <c r="B1438">
        <f t="shared" si="156"/>
        <v>23.933333333333334</v>
      </c>
      <c r="C1438">
        <f t="shared" si="157"/>
        <v>7599.7612999999947</v>
      </c>
      <c r="D1438" s="12">
        <v>12.338299999999998</v>
      </c>
      <c r="E1438" s="9">
        <f t="shared" si="158"/>
        <v>-1.7000000000001236E-2</v>
      </c>
      <c r="F1438">
        <f t="shared" si="154"/>
        <v>1.9274824775423061</v>
      </c>
      <c r="G1438" s="11">
        <v>0.98027799999999998</v>
      </c>
      <c r="H1438" s="11">
        <f>SUM(G$2:G1438)</f>
        <v>2340.9474392549928</v>
      </c>
      <c r="I1438" s="11">
        <v>0</v>
      </c>
      <c r="J1438" s="19">
        <f t="shared" si="159"/>
        <v>11167.477600000013</v>
      </c>
      <c r="K1438" s="27">
        <v>0</v>
      </c>
      <c r="L1438" s="27">
        <f t="shared" si="160"/>
        <v>0</v>
      </c>
      <c r="M1438" s="19">
        <f t="shared" si="155"/>
        <v>0</v>
      </c>
      <c r="N1438" s="28">
        <v>0.90694399999999997</v>
      </c>
      <c r="O1438" s="19">
        <f>SUM(N$2:N1438)</f>
        <v>2509.2792341370023</v>
      </c>
      <c r="P1438" s="28">
        <v>1</v>
      </c>
      <c r="Q1438" s="9"/>
    </row>
    <row r="1439" spans="1:17">
      <c r="A1439">
        <v>1437</v>
      </c>
      <c r="B1439">
        <f t="shared" si="156"/>
        <v>23.95</v>
      </c>
      <c r="C1439">
        <f t="shared" si="157"/>
        <v>7612.0825999999943</v>
      </c>
      <c r="D1439" s="12">
        <v>12.321299999999997</v>
      </c>
      <c r="E1439" s="9">
        <f t="shared" si="158"/>
        <v>-3.3499999999998309E-2</v>
      </c>
      <c r="F1439">
        <f t="shared" si="154"/>
        <v>1.7195214117405044</v>
      </c>
      <c r="G1439" s="11">
        <v>0.98027799999999998</v>
      </c>
      <c r="H1439" s="11">
        <f>SUM(G$2:G1439)</f>
        <v>2341.9277172549928</v>
      </c>
      <c r="I1439" s="11">
        <v>0</v>
      </c>
      <c r="J1439" s="19">
        <f t="shared" si="159"/>
        <v>11167.477600000013</v>
      </c>
      <c r="K1439" s="27">
        <v>0</v>
      </c>
      <c r="L1439" s="27">
        <f t="shared" si="160"/>
        <v>0</v>
      </c>
      <c r="M1439" s="19">
        <f t="shared" si="155"/>
        <v>0</v>
      </c>
      <c r="N1439" s="28">
        <v>0.90694399999999997</v>
      </c>
      <c r="O1439" s="19">
        <f>SUM(N$2:N1439)</f>
        <v>2510.1861781370021</v>
      </c>
      <c r="P1439" s="28">
        <v>1</v>
      </c>
      <c r="Q1439" s="9"/>
    </row>
    <row r="1440" spans="1:17">
      <c r="A1440">
        <v>1438</v>
      </c>
      <c r="B1440">
        <f t="shared" si="156"/>
        <v>23.966666666666665</v>
      </c>
      <c r="C1440">
        <f t="shared" si="157"/>
        <v>7624.3703999999943</v>
      </c>
      <c r="D1440" s="12">
        <v>12.287799999999999</v>
      </c>
      <c r="E1440" s="9">
        <f t="shared" si="158"/>
        <v>0.76849999999999952</v>
      </c>
      <c r="F1440">
        <f t="shared" si="154"/>
        <v>11.565730685992246</v>
      </c>
      <c r="G1440" s="11">
        <v>4.6050000000000004</v>
      </c>
      <c r="H1440" s="11">
        <f>SUM(G$2:G1440)</f>
        <v>2346.5327172549928</v>
      </c>
      <c r="I1440" s="11">
        <v>12</v>
      </c>
      <c r="J1440" s="19">
        <f t="shared" si="159"/>
        <v>11167.477600000013</v>
      </c>
      <c r="K1440" s="27">
        <v>0</v>
      </c>
      <c r="L1440" s="27">
        <f t="shared" si="160"/>
        <v>0</v>
      </c>
      <c r="M1440" s="19">
        <f t="shared" si="155"/>
        <v>0</v>
      </c>
      <c r="N1440" s="28">
        <v>0.90694399999999997</v>
      </c>
      <c r="O1440" s="19">
        <f>SUM(N$2:N1440)</f>
        <v>2511.093122137002</v>
      </c>
      <c r="P1440" s="28">
        <v>1</v>
      </c>
      <c r="Q1440" s="9"/>
    </row>
    <row r="1441" spans="1:17">
      <c r="A1441">
        <v>1439</v>
      </c>
      <c r="B1441">
        <f t="shared" si="156"/>
        <v>23.983333333333334</v>
      </c>
      <c r="C1441">
        <f t="shared" si="157"/>
        <v>7637.4266999999945</v>
      </c>
      <c r="D1441" s="12">
        <v>13.056299999999998</v>
      </c>
      <c r="E1441" s="9">
        <f t="shared" si="158"/>
        <v>6.0999999999998167E-2</v>
      </c>
      <c r="F1441">
        <f t="shared" si="154"/>
        <v>3.1500176867937979</v>
      </c>
      <c r="G1441" s="11">
        <v>2.6897222219999999</v>
      </c>
      <c r="H1441" s="11">
        <f>SUM(G$2:G1441)</f>
        <v>2349.2224394769928</v>
      </c>
      <c r="I1441" s="11">
        <v>10</v>
      </c>
      <c r="J1441" s="19">
        <f t="shared" si="159"/>
        <v>11167.477600000013</v>
      </c>
      <c r="K1441" s="27">
        <v>0</v>
      </c>
      <c r="L1441" s="27">
        <f t="shared" si="160"/>
        <v>0</v>
      </c>
      <c r="M1441" s="19">
        <f t="shared" si="155"/>
        <v>0</v>
      </c>
      <c r="N1441" s="28">
        <v>0.90694399999999997</v>
      </c>
      <c r="O1441" s="19">
        <f>SUM(N$2:N1441)</f>
        <v>2512.0000661370018</v>
      </c>
      <c r="P1441" s="28">
        <v>1</v>
      </c>
      <c r="Q1441" s="9"/>
    </row>
    <row r="1442" spans="1:17">
      <c r="A1442">
        <v>1440</v>
      </c>
      <c r="B1442">
        <f t="shared" si="156"/>
        <v>24</v>
      </c>
      <c r="C1442">
        <f t="shared" si="157"/>
        <v>7650.5439999999944</v>
      </c>
      <c r="D1442" s="12">
        <v>13.117299999999997</v>
      </c>
      <c r="E1442" s="9">
        <f t="shared" si="158"/>
        <v>0.23400000000000176</v>
      </c>
      <c r="F1442">
        <f t="shared" si="154"/>
        <v>5.4420861241524934</v>
      </c>
      <c r="G1442" s="11">
        <v>2.6897222219999999</v>
      </c>
      <c r="H1442" s="11">
        <f>SUM(G$2:G1442)</f>
        <v>2351.9121616989928</v>
      </c>
      <c r="I1442" s="11">
        <v>10</v>
      </c>
      <c r="J1442" s="19">
        <f t="shared" si="159"/>
        <v>11167.477600000013</v>
      </c>
      <c r="K1442" s="27">
        <v>0</v>
      </c>
      <c r="L1442" s="27">
        <f t="shared" si="160"/>
        <v>0</v>
      </c>
      <c r="M1442" s="19">
        <f t="shared" si="155"/>
        <v>0</v>
      </c>
      <c r="N1442" s="28">
        <v>0.90694399999999997</v>
      </c>
      <c r="O1442" s="19">
        <f>SUM(N$2:N1442)</f>
        <v>2512.9070101370016</v>
      </c>
      <c r="P1442" s="28">
        <v>1</v>
      </c>
      <c r="Q1442" s="9"/>
    </row>
    <row r="1443" spans="1:17">
      <c r="A1443">
        <v>1441</v>
      </c>
      <c r="B1443">
        <f t="shared" si="156"/>
        <v>24.016666666666666</v>
      </c>
      <c r="C1443">
        <f t="shared" si="157"/>
        <v>7663.8952999999947</v>
      </c>
      <c r="D1443" s="12">
        <v>13.351299999999998</v>
      </c>
      <c r="E1443" s="9">
        <f t="shared" si="158"/>
        <v>-0.25100000000000122</v>
      </c>
      <c r="F1443">
        <f t="shared" si="154"/>
        <v>-0.90444175081509581</v>
      </c>
      <c r="G1443" s="11">
        <v>0.98027799999999998</v>
      </c>
      <c r="H1443" s="11">
        <f>SUM(G$2:G1443)</f>
        <v>2352.8924396989928</v>
      </c>
      <c r="I1443" s="11">
        <v>0</v>
      </c>
      <c r="J1443" s="19">
        <f t="shared" si="159"/>
        <v>11167.477600000013</v>
      </c>
      <c r="K1443" s="27">
        <v>0</v>
      </c>
      <c r="L1443" s="27">
        <f t="shared" si="160"/>
        <v>0</v>
      </c>
      <c r="M1443" s="19">
        <f t="shared" si="155"/>
        <v>0</v>
      </c>
      <c r="N1443" s="28">
        <v>0.90694399999999997</v>
      </c>
      <c r="O1443" s="19">
        <f>SUM(N$2:N1443)</f>
        <v>2513.8139541370015</v>
      </c>
      <c r="P1443" s="28">
        <v>1</v>
      </c>
      <c r="Q1443" s="9"/>
    </row>
    <row r="1444" spans="1:17">
      <c r="A1444">
        <v>1442</v>
      </c>
      <c r="B1444">
        <f t="shared" si="156"/>
        <v>24.033333333333335</v>
      </c>
      <c r="C1444">
        <f t="shared" si="157"/>
        <v>7676.9955999999947</v>
      </c>
      <c r="D1444" s="12">
        <v>13.100299999999997</v>
      </c>
      <c r="E1444" s="9">
        <f t="shared" si="158"/>
        <v>0.26149999999999984</v>
      </c>
      <c r="F1444">
        <f t="shared" si="154"/>
        <v>5.7930452963961558</v>
      </c>
      <c r="G1444" s="11">
        <v>2.6897222219999999</v>
      </c>
      <c r="H1444" s="11">
        <f>SUM(G$2:G1444)</f>
        <v>2355.5821619209928</v>
      </c>
      <c r="I1444" s="11">
        <v>10</v>
      </c>
      <c r="J1444" s="19">
        <f t="shared" si="159"/>
        <v>11167.477600000013</v>
      </c>
      <c r="K1444" s="27">
        <v>0</v>
      </c>
      <c r="L1444" s="27">
        <f t="shared" si="160"/>
        <v>0</v>
      </c>
      <c r="M1444" s="19">
        <f t="shared" si="155"/>
        <v>0</v>
      </c>
      <c r="N1444" s="28">
        <v>0.90694399999999997</v>
      </c>
      <c r="O1444" s="19">
        <f>SUM(N$2:N1444)</f>
        <v>2514.7208981370013</v>
      </c>
      <c r="P1444" s="28">
        <v>1</v>
      </c>
      <c r="Q1444" s="9"/>
    </row>
    <row r="1445" spans="1:17">
      <c r="A1445">
        <v>1443</v>
      </c>
      <c r="B1445">
        <f t="shared" si="156"/>
        <v>24.05</v>
      </c>
      <c r="C1445">
        <f t="shared" si="157"/>
        <v>7690.3573999999944</v>
      </c>
      <c r="D1445" s="12">
        <v>13.361799999999997</v>
      </c>
      <c r="E1445" s="9">
        <f t="shared" si="158"/>
        <v>-0.35100000000000087</v>
      </c>
      <c r="F1445">
        <f t="shared" si="154"/>
        <v>-2.2398948699721695</v>
      </c>
      <c r="G1445" s="11">
        <v>0.98027799999999998</v>
      </c>
      <c r="H1445" s="11">
        <f>SUM(G$2:G1445)</f>
        <v>2356.5624399209928</v>
      </c>
      <c r="I1445" s="11">
        <v>0</v>
      </c>
      <c r="J1445" s="19">
        <f t="shared" si="159"/>
        <v>11167.477600000013</v>
      </c>
      <c r="K1445" s="27">
        <v>0</v>
      </c>
      <c r="L1445" s="27">
        <f t="shared" si="160"/>
        <v>0</v>
      </c>
      <c r="M1445" s="19">
        <f t="shared" si="155"/>
        <v>0</v>
      </c>
      <c r="N1445" s="28">
        <v>0.90694399999999997</v>
      </c>
      <c r="O1445" s="19">
        <f>SUM(N$2:N1445)</f>
        <v>2515.6278421370012</v>
      </c>
      <c r="P1445" s="28">
        <v>1</v>
      </c>
      <c r="Q1445" s="9"/>
    </row>
    <row r="1446" spans="1:17">
      <c r="A1446">
        <v>1444</v>
      </c>
      <c r="B1446">
        <f t="shared" si="156"/>
        <v>24.066666666666666</v>
      </c>
      <c r="C1446">
        <f t="shared" si="157"/>
        <v>7703.3681999999944</v>
      </c>
      <c r="D1446" s="12">
        <v>13.010799999999996</v>
      </c>
      <c r="E1446" s="9">
        <f t="shared" si="158"/>
        <v>0.42900000000000027</v>
      </c>
      <c r="F1446">
        <f t="shared" si="154"/>
        <v>7.921073576681211</v>
      </c>
      <c r="G1446" s="11">
        <v>3.4508333329999998</v>
      </c>
      <c r="H1446" s="11">
        <f>SUM(G$2:G1446)</f>
        <v>2360.0132732539928</v>
      </c>
      <c r="I1446" s="11">
        <v>11</v>
      </c>
      <c r="J1446" s="19">
        <f t="shared" si="159"/>
        <v>11167.477600000013</v>
      </c>
      <c r="K1446" s="27">
        <v>0</v>
      </c>
      <c r="L1446" s="27">
        <f t="shared" si="160"/>
        <v>0</v>
      </c>
      <c r="M1446" s="19">
        <f t="shared" si="155"/>
        <v>0</v>
      </c>
      <c r="N1446" s="28">
        <v>0.90694399999999997</v>
      </c>
      <c r="O1446" s="19">
        <f>SUM(N$2:N1446)</f>
        <v>2516.534786137001</v>
      </c>
      <c r="P1446" s="28">
        <v>1</v>
      </c>
      <c r="Q1446" s="9"/>
    </row>
    <row r="1447" spans="1:17">
      <c r="A1447">
        <v>1445</v>
      </c>
      <c r="B1447">
        <f t="shared" si="156"/>
        <v>24.083333333333332</v>
      </c>
      <c r="C1447">
        <f t="shared" si="157"/>
        <v>7716.8079999999945</v>
      </c>
      <c r="D1447" s="12">
        <v>13.439799999999996</v>
      </c>
      <c r="E1447" s="9">
        <f t="shared" si="158"/>
        <v>0.12800000000000189</v>
      </c>
      <c r="F1447">
        <f t="shared" si="154"/>
        <v>4.1954706771698174</v>
      </c>
      <c r="G1447" s="11">
        <v>2.6897222219999999</v>
      </c>
      <c r="H1447" s="11">
        <f>SUM(G$2:G1447)</f>
        <v>2362.7029954759928</v>
      </c>
      <c r="I1447" s="11">
        <v>10</v>
      </c>
      <c r="J1447" s="19">
        <f t="shared" si="159"/>
        <v>11167.477600000013</v>
      </c>
      <c r="K1447" s="27">
        <v>0</v>
      </c>
      <c r="L1447" s="27">
        <f t="shared" si="160"/>
        <v>0</v>
      </c>
      <c r="M1447" s="19">
        <f t="shared" si="155"/>
        <v>0</v>
      </c>
      <c r="N1447" s="28">
        <v>0.90694399999999997</v>
      </c>
      <c r="O1447" s="19">
        <f>SUM(N$2:N1447)</f>
        <v>2517.4417301370008</v>
      </c>
      <c r="P1447" s="28">
        <v>1</v>
      </c>
      <c r="Q1447" s="9"/>
    </row>
    <row r="1448" spans="1:17">
      <c r="A1448">
        <v>1446</v>
      </c>
      <c r="B1448">
        <f t="shared" si="156"/>
        <v>24.1</v>
      </c>
      <c r="C1448">
        <f t="shared" si="157"/>
        <v>7730.3757999999943</v>
      </c>
      <c r="D1448" s="12">
        <v>13.567799999999998</v>
      </c>
      <c r="E1448" s="9">
        <f t="shared" si="158"/>
        <v>0.47900000000000098</v>
      </c>
      <c r="F1448">
        <f t="shared" si="154"/>
        <v>9.0156985532976996</v>
      </c>
      <c r="G1448" s="11">
        <v>4.6050000000000004</v>
      </c>
      <c r="H1448" s="11">
        <f>SUM(G$2:G1448)</f>
        <v>2367.3079954759928</v>
      </c>
      <c r="I1448" s="11">
        <v>12</v>
      </c>
      <c r="J1448" s="19">
        <f t="shared" si="159"/>
        <v>11167.477600000013</v>
      </c>
      <c r="K1448" s="27">
        <v>0</v>
      </c>
      <c r="L1448" s="27">
        <f t="shared" si="160"/>
        <v>0</v>
      </c>
      <c r="M1448" s="19">
        <f t="shared" si="155"/>
        <v>0</v>
      </c>
      <c r="N1448" s="28">
        <v>0.90694399999999997</v>
      </c>
      <c r="O1448" s="19">
        <f>SUM(N$2:N1448)</f>
        <v>2518.3486741370007</v>
      </c>
      <c r="P1448" s="28">
        <v>1</v>
      </c>
      <c r="Q1448" s="9"/>
    </row>
    <row r="1449" spans="1:17">
      <c r="A1449">
        <v>1447</v>
      </c>
      <c r="B1449">
        <f t="shared" si="156"/>
        <v>24.116666666666667</v>
      </c>
      <c r="C1449">
        <f t="shared" si="157"/>
        <v>7744.4225999999944</v>
      </c>
      <c r="D1449" s="12">
        <v>14.046799999999999</v>
      </c>
      <c r="E1449" s="9">
        <f t="shared" si="158"/>
        <v>-0.31749999999999901</v>
      </c>
      <c r="F1449">
        <f t="shared" si="154"/>
        <v>-1.7832942033083157</v>
      </c>
      <c r="G1449" s="11">
        <v>0.98027799999999998</v>
      </c>
      <c r="H1449" s="11">
        <f>SUM(G$2:G1449)</f>
        <v>2368.2882734759928</v>
      </c>
      <c r="I1449" s="11">
        <v>0</v>
      </c>
      <c r="J1449" s="19">
        <f t="shared" si="159"/>
        <v>11167.477600000013</v>
      </c>
      <c r="K1449" s="27">
        <v>0</v>
      </c>
      <c r="L1449" s="27">
        <f t="shared" si="160"/>
        <v>0</v>
      </c>
      <c r="M1449" s="19">
        <f t="shared" si="155"/>
        <v>0</v>
      </c>
      <c r="N1449" s="28">
        <v>0.90694399999999997</v>
      </c>
      <c r="O1449" s="19">
        <f>SUM(N$2:N1449)</f>
        <v>2519.2556181370005</v>
      </c>
      <c r="P1449" s="28">
        <v>1</v>
      </c>
      <c r="Q1449" s="9"/>
    </row>
    <row r="1450" spans="1:17">
      <c r="A1450">
        <v>1448</v>
      </c>
      <c r="B1450">
        <f t="shared" si="156"/>
        <v>24.133333333333333</v>
      </c>
      <c r="C1450">
        <f t="shared" si="157"/>
        <v>7758.1518999999944</v>
      </c>
      <c r="D1450" s="12">
        <v>13.7293</v>
      </c>
      <c r="E1450" s="9">
        <f t="shared" si="158"/>
        <v>-0.24550000000000161</v>
      </c>
      <c r="F1450">
        <f t="shared" si="154"/>
        <v>-0.80070368680957449</v>
      </c>
      <c r="G1450" s="11">
        <v>0.98027799999999998</v>
      </c>
      <c r="H1450" s="11">
        <f>SUM(G$2:G1450)</f>
        <v>2369.2685514759928</v>
      </c>
      <c r="I1450" s="11">
        <v>0</v>
      </c>
      <c r="J1450" s="19">
        <f t="shared" si="159"/>
        <v>11167.477600000013</v>
      </c>
      <c r="K1450" s="27">
        <v>0</v>
      </c>
      <c r="L1450" s="27">
        <f t="shared" si="160"/>
        <v>0</v>
      </c>
      <c r="M1450" s="19">
        <f t="shared" si="155"/>
        <v>0</v>
      </c>
      <c r="N1450" s="28">
        <v>0.90694399999999997</v>
      </c>
      <c r="O1450" s="19">
        <f>SUM(N$2:N1450)</f>
        <v>2520.1625621370004</v>
      </c>
      <c r="P1450" s="28">
        <v>1</v>
      </c>
      <c r="Q1450" s="9"/>
    </row>
    <row r="1451" spans="1:17">
      <c r="A1451">
        <v>1449</v>
      </c>
      <c r="B1451">
        <f t="shared" si="156"/>
        <v>24.15</v>
      </c>
      <c r="C1451">
        <f t="shared" si="157"/>
        <v>7771.6356999999944</v>
      </c>
      <c r="D1451" s="12">
        <v>13.483799999999999</v>
      </c>
      <c r="E1451" s="9">
        <f t="shared" si="158"/>
        <v>1.6499999999998849E-2</v>
      </c>
      <c r="F1451">
        <f t="shared" si="154"/>
        <v>2.7118855929393408</v>
      </c>
      <c r="G1451" s="11">
        <v>2.2083333330000001</v>
      </c>
      <c r="H1451" s="11">
        <f>SUM(G$2:G1451)</f>
        <v>2371.476884808993</v>
      </c>
      <c r="I1451" s="11">
        <v>9</v>
      </c>
      <c r="J1451" s="19">
        <f t="shared" si="159"/>
        <v>11167.477600000013</v>
      </c>
      <c r="K1451" s="27">
        <v>0</v>
      </c>
      <c r="L1451" s="27">
        <f t="shared" si="160"/>
        <v>0</v>
      </c>
      <c r="M1451" s="19">
        <f t="shared" si="155"/>
        <v>0</v>
      </c>
      <c r="N1451" s="28">
        <v>0.90694399999999997</v>
      </c>
      <c r="O1451" s="19">
        <f>SUM(N$2:N1451)</f>
        <v>2521.0695061370002</v>
      </c>
      <c r="P1451" s="28">
        <v>1</v>
      </c>
      <c r="Q1451" s="9"/>
    </row>
    <row r="1452" spans="1:17">
      <c r="A1452">
        <v>1450</v>
      </c>
      <c r="B1452">
        <f t="shared" si="156"/>
        <v>24.166666666666668</v>
      </c>
      <c r="C1452">
        <f t="shared" si="157"/>
        <v>7785.1359999999941</v>
      </c>
      <c r="D1452" s="12">
        <v>13.500299999999998</v>
      </c>
      <c r="E1452" s="9">
        <f t="shared" si="158"/>
        <v>1.0920000000000005</v>
      </c>
      <c r="F1452">
        <f t="shared" si="154"/>
        <v>17.237080265240518</v>
      </c>
      <c r="G1452" s="11">
        <v>6.0708333330000004</v>
      </c>
      <c r="H1452" s="11">
        <f>SUM(G$2:G1452)</f>
        <v>2377.5477181419928</v>
      </c>
      <c r="I1452" s="11">
        <v>13</v>
      </c>
      <c r="J1452" s="19">
        <f t="shared" si="159"/>
        <v>11167.477600000013</v>
      </c>
      <c r="K1452" s="27">
        <v>0</v>
      </c>
      <c r="L1452" s="27">
        <f t="shared" si="160"/>
        <v>0</v>
      </c>
      <c r="M1452" s="19">
        <f t="shared" si="155"/>
        <v>0</v>
      </c>
      <c r="N1452" s="28">
        <v>0.90694399999999997</v>
      </c>
      <c r="O1452" s="19">
        <f>SUM(N$2:N1452)</f>
        <v>2521.976450137</v>
      </c>
      <c r="P1452" s="28">
        <v>1</v>
      </c>
      <c r="Q1452" s="9"/>
    </row>
    <row r="1453" spans="1:17">
      <c r="A1453">
        <v>1451</v>
      </c>
      <c r="B1453">
        <f t="shared" si="156"/>
        <v>24.183333333333334</v>
      </c>
      <c r="C1453">
        <f t="shared" si="157"/>
        <v>7799.7282999999943</v>
      </c>
      <c r="D1453" s="12">
        <v>14.592299999999998</v>
      </c>
      <c r="E1453" s="9">
        <f t="shared" si="158"/>
        <v>-0.14499999999999957</v>
      </c>
      <c r="F1453">
        <f t="shared" si="154"/>
        <v>0.75132756909940868</v>
      </c>
      <c r="G1453" s="11">
        <v>0.98027799999999998</v>
      </c>
      <c r="H1453" s="11">
        <f>SUM(G$2:G1453)</f>
        <v>2378.5279961419928</v>
      </c>
      <c r="I1453" s="11">
        <v>0</v>
      </c>
      <c r="J1453" s="19">
        <f t="shared" si="159"/>
        <v>11167.477600000013</v>
      </c>
      <c r="K1453" s="27">
        <v>0</v>
      </c>
      <c r="L1453" s="27">
        <f t="shared" si="160"/>
        <v>0</v>
      </c>
      <c r="M1453" s="19">
        <f t="shared" si="155"/>
        <v>0</v>
      </c>
      <c r="N1453" s="28">
        <v>0.90694399999999997</v>
      </c>
      <c r="O1453" s="19">
        <f>SUM(N$2:N1453)</f>
        <v>2522.8833941369999</v>
      </c>
      <c r="P1453" s="28">
        <v>1</v>
      </c>
      <c r="Q1453" s="9"/>
    </row>
    <row r="1454" spans="1:17">
      <c r="A1454">
        <v>1452</v>
      </c>
      <c r="B1454">
        <f t="shared" si="156"/>
        <v>24.2</v>
      </c>
      <c r="C1454">
        <f t="shared" si="157"/>
        <v>7814.1755999999941</v>
      </c>
      <c r="D1454" s="12">
        <v>14.447299999999998</v>
      </c>
      <c r="E1454" s="9">
        <f t="shared" si="158"/>
        <v>0.21700000000000053</v>
      </c>
      <c r="F1454">
        <f t="shared" si="154"/>
        <v>5.9506872817910308</v>
      </c>
      <c r="G1454" s="11">
        <v>2.6897222219999999</v>
      </c>
      <c r="H1454" s="11">
        <f>SUM(G$2:G1454)</f>
        <v>2381.2177183639928</v>
      </c>
      <c r="I1454" s="11">
        <v>10</v>
      </c>
      <c r="J1454" s="19">
        <f t="shared" si="159"/>
        <v>11167.477600000013</v>
      </c>
      <c r="K1454" s="27">
        <v>0</v>
      </c>
      <c r="L1454" s="27">
        <f t="shared" si="160"/>
        <v>0</v>
      </c>
      <c r="M1454" s="19">
        <f t="shared" si="155"/>
        <v>0</v>
      </c>
      <c r="N1454" s="28">
        <v>0.90694399999999997</v>
      </c>
      <c r="O1454" s="19">
        <f>SUM(N$2:N1454)</f>
        <v>2523.7903381369997</v>
      </c>
      <c r="P1454" s="28">
        <v>1</v>
      </c>
      <c r="Q1454" s="9"/>
    </row>
    <row r="1455" spans="1:17">
      <c r="A1455">
        <v>1453</v>
      </c>
      <c r="B1455">
        <f t="shared" si="156"/>
        <v>24.216666666666665</v>
      </c>
      <c r="C1455">
        <f t="shared" si="157"/>
        <v>7828.8398999999945</v>
      </c>
      <c r="D1455" s="12">
        <v>14.664299999999999</v>
      </c>
      <c r="E1455" s="9">
        <f t="shared" si="158"/>
        <v>-5.0000000000002487E-2</v>
      </c>
      <c r="F1455">
        <f t="shared" si="154"/>
        <v>2.1598606976416543</v>
      </c>
      <c r="G1455" s="11">
        <v>0.98027799999999998</v>
      </c>
      <c r="H1455" s="11">
        <f>SUM(G$2:G1455)</f>
        <v>2382.1979963639928</v>
      </c>
      <c r="I1455" s="11">
        <v>0</v>
      </c>
      <c r="J1455" s="19">
        <f t="shared" si="159"/>
        <v>11167.477600000013</v>
      </c>
      <c r="K1455" s="27">
        <v>0</v>
      </c>
      <c r="L1455" s="27">
        <f t="shared" si="160"/>
        <v>0</v>
      </c>
      <c r="M1455" s="19">
        <f t="shared" si="155"/>
        <v>0</v>
      </c>
      <c r="N1455" s="28">
        <v>0.90694399999999997</v>
      </c>
      <c r="O1455" s="19">
        <f>SUM(N$2:N1455)</f>
        <v>2524.6972821369995</v>
      </c>
      <c r="P1455" s="28">
        <v>1</v>
      </c>
      <c r="Q1455" s="9"/>
    </row>
    <row r="1456" spans="1:17">
      <c r="A1456">
        <v>1454</v>
      </c>
      <c r="B1456">
        <f t="shared" si="156"/>
        <v>24.233333333333334</v>
      </c>
      <c r="C1456">
        <f t="shared" si="157"/>
        <v>7843.4541999999947</v>
      </c>
      <c r="D1456" s="12">
        <v>14.614299999999997</v>
      </c>
      <c r="E1456" s="9">
        <f t="shared" si="158"/>
        <v>-0.39550000000000018</v>
      </c>
      <c r="F1456">
        <f t="shared" si="154"/>
        <v>-2.9048590618813117</v>
      </c>
      <c r="G1456" s="11">
        <v>0.98027799999999998</v>
      </c>
      <c r="H1456" s="11">
        <f>SUM(G$2:G1456)</f>
        <v>2383.1782743639928</v>
      </c>
      <c r="I1456" s="11">
        <v>0</v>
      </c>
      <c r="J1456" s="19">
        <f t="shared" si="159"/>
        <v>11167.477600000013</v>
      </c>
      <c r="K1456" s="27">
        <v>0</v>
      </c>
      <c r="L1456" s="27">
        <f t="shared" si="160"/>
        <v>0</v>
      </c>
      <c r="M1456" s="19">
        <f t="shared" si="155"/>
        <v>0</v>
      </c>
      <c r="N1456" s="28">
        <v>0.90694399999999997</v>
      </c>
      <c r="O1456" s="19">
        <f>SUM(N$2:N1456)</f>
        <v>2525.6042261369994</v>
      </c>
      <c r="P1456" s="28">
        <v>1</v>
      </c>
      <c r="Q1456" s="9"/>
    </row>
    <row r="1457" spans="1:17">
      <c r="A1457">
        <v>1455</v>
      </c>
      <c r="B1457">
        <f t="shared" si="156"/>
        <v>24.25</v>
      </c>
      <c r="C1457">
        <f t="shared" si="157"/>
        <v>7857.6729999999943</v>
      </c>
      <c r="D1457" s="12">
        <v>14.218799999999996</v>
      </c>
      <c r="E1457" s="9">
        <f t="shared" si="158"/>
        <v>0.22850000000000037</v>
      </c>
      <c r="F1457">
        <f t="shared" si="154"/>
        <v>5.9846687383929833</v>
      </c>
      <c r="G1457" s="11">
        <v>2.6897222219999999</v>
      </c>
      <c r="H1457" s="11">
        <f>SUM(G$2:G1457)</f>
        <v>2385.8679965859928</v>
      </c>
      <c r="I1457" s="11">
        <v>10</v>
      </c>
      <c r="J1457" s="19">
        <f t="shared" si="159"/>
        <v>11167.477600000013</v>
      </c>
      <c r="K1457" s="27">
        <v>0</v>
      </c>
      <c r="L1457" s="27">
        <f t="shared" si="160"/>
        <v>0</v>
      </c>
      <c r="M1457" s="19">
        <f t="shared" si="155"/>
        <v>0</v>
      </c>
      <c r="N1457" s="28">
        <v>0.90694399999999997</v>
      </c>
      <c r="O1457" s="19">
        <f>SUM(N$2:N1457)</f>
        <v>2526.5111701369992</v>
      </c>
      <c r="P1457" s="28">
        <v>1</v>
      </c>
      <c r="Q1457" s="9"/>
    </row>
    <row r="1458" spans="1:17">
      <c r="A1458">
        <v>1456</v>
      </c>
      <c r="B1458">
        <f t="shared" si="156"/>
        <v>24.266666666666666</v>
      </c>
      <c r="C1458">
        <f t="shared" si="157"/>
        <v>7872.1202999999941</v>
      </c>
      <c r="D1458" s="12">
        <v>14.447299999999997</v>
      </c>
      <c r="E1458" s="9">
        <f t="shared" si="158"/>
        <v>-0.69099999999999895</v>
      </c>
      <c r="F1458">
        <f t="shared" si="154"/>
        <v>-7.1674611182089603</v>
      </c>
      <c r="G1458" s="11">
        <v>0.98027799999999998</v>
      </c>
      <c r="H1458" s="11">
        <f>SUM(G$2:G1458)</f>
        <v>2386.8482745859928</v>
      </c>
      <c r="I1458" s="11">
        <v>0</v>
      </c>
      <c r="J1458" s="19">
        <f t="shared" si="159"/>
        <v>11167.477600000013</v>
      </c>
      <c r="K1458" s="27">
        <v>0</v>
      </c>
      <c r="L1458" s="27">
        <f t="shared" si="160"/>
        <v>0</v>
      </c>
      <c r="M1458" s="19">
        <f t="shared" si="155"/>
        <v>0</v>
      </c>
      <c r="N1458" s="28">
        <v>0.90694399999999997</v>
      </c>
      <c r="O1458" s="19">
        <f>SUM(N$2:N1458)</f>
        <v>2527.4181141369991</v>
      </c>
      <c r="P1458" s="28">
        <v>1</v>
      </c>
      <c r="Q1458" s="9"/>
    </row>
    <row r="1459" spans="1:17">
      <c r="A1459">
        <v>1457</v>
      </c>
      <c r="B1459">
        <f t="shared" si="156"/>
        <v>24.283333333333335</v>
      </c>
      <c r="C1459">
        <f t="shared" si="157"/>
        <v>7885.8765999999941</v>
      </c>
      <c r="D1459" s="12">
        <v>13.756299999999998</v>
      </c>
      <c r="E1459" s="9">
        <f t="shared" si="158"/>
        <v>1.3534999999999986</v>
      </c>
      <c r="F1459">
        <f t="shared" si="154"/>
        <v>21.197948252868251</v>
      </c>
      <c r="G1459" s="11">
        <v>8.1830555559999993</v>
      </c>
      <c r="H1459" s="11">
        <f>SUM(G$2:G1459)</f>
        <v>2395.0313301419928</v>
      </c>
      <c r="I1459" s="11">
        <v>14</v>
      </c>
      <c r="J1459" s="19">
        <f t="shared" si="159"/>
        <v>11167.477600000013</v>
      </c>
      <c r="K1459" s="27">
        <v>0</v>
      </c>
      <c r="L1459" s="27">
        <f t="shared" si="160"/>
        <v>0</v>
      </c>
      <c r="M1459" s="19">
        <f t="shared" si="155"/>
        <v>0</v>
      </c>
      <c r="N1459" s="28">
        <v>0.90694399999999997</v>
      </c>
      <c r="O1459" s="19">
        <f>SUM(N$2:N1459)</f>
        <v>2528.3250581369989</v>
      </c>
      <c r="P1459" s="28">
        <v>1</v>
      </c>
      <c r="Q1459" s="9"/>
    </row>
    <row r="1460" spans="1:17">
      <c r="A1460">
        <v>1458</v>
      </c>
      <c r="B1460">
        <f t="shared" si="156"/>
        <v>24.3</v>
      </c>
      <c r="C1460">
        <f t="shared" si="157"/>
        <v>7900.9863999999943</v>
      </c>
      <c r="D1460" s="12">
        <v>15.109799999999996</v>
      </c>
      <c r="E1460" s="9">
        <f t="shared" si="158"/>
        <v>5.5000000000013927E-3</v>
      </c>
      <c r="F1460">
        <f t="shared" si="154"/>
        <v>3.1399357941931116</v>
      </c>
      <c r="G1460" s="11">
        <v>2.6897222219999999</v>
      </c>
      <c r="H1460" s="11">
        <f>SUM(G$2:G1460)</f>
        <v>2397.7210523639928</v>
      </c>
      <c r="I1460" s="11">
        <v>10</v>
      </c>
      <c r="J1460" s="19">
        <f t="shared" si="159"/>
        <v>11167.477600000013</v>
      </c>
      <c r="K1460" s="27">
        <v>0</v>
      </c>
      <c r="L1460" s="27">
        <f t="shared" si="160"/>
        <v>0</v>
      </c>
      <c r="M1460" s="19">
        <f t="shared" si="155"/>
        <v>0</v>
      </c>
      <c r="N1460" s="28">
        <v>0.90694399999999997</v>
      </c>
      <c r="O1460" s="19">
        <f>SUM(N$2:N1460)</f>
        <v>2529.2320021369987</v>
      </c>
      <c r="P1460" s="28">
        <v>1</v>
      </c>
      <c r="Q1460" s="9"/>
    </row>
    <row r="1461" spans="1:17">
      <c r="A1461">
        <v>1459</v>
      </c>
      <c r="B1461">
        <f t="shared" si="156"/>
        <v>24.316666666666666</v>
      </c>
      <c r="C1461">
        <f t="shared" si="157"/>
        <v>7916.1016999999947</v>
      </c>
      <c r="D1461" s="12">
        <v>15.115299999999998</v>
      </c>
      <c r="E1461" s="9">
        <f t="shared" si="158"/>
        <v>-0.54599999999999937</v>
      </c>
      <c r="F1461">
        <f t="shared" si="154"/>
        <v>-5.1940597807824682</v>
      </c>
      <c r="G1461" s="11">
        <v>0.98027799999999998</v>
      </c>
      <c r="H1461" s="11">
        <f>SUM(G$2:G1461)</f>
        <v>2398.7013303639928</v>
      </c>
      <c r="I1461" s="11">
        <v>0</v>
      </c>
      <c r="J1461" s="19">
        <f t="shared" si="159"/>
        <v>11167.477600000013</v>
      </c>
      <c r="K1461" s="27">
        <v>0</v>
      </c>
      <c r="L1461" s="27">
        <f t="shared" si="160"/>
        <v>0</v>
      </c>
      <c r="M1461" s="19">
        <f t="shared" si="155"/>
        <v>0</v>
      </c>
      <c r="N1461" s="28">
        <v>0.90694399999999997</v>
      </c>
      <c r="O1461" s="19">
        <f>SUM(N$2:N1461)</f>
        <v>2530.1389461369986</v>
      </c>
      <c r="P1461" s="28">
        <v>1</v>
      </c>
      <c r="Q1461" s="9"/>
    </row>
    <row r="1462" spans="1:17">
      <c r="A1462">
        <v>1460</v>
      </c>
      <c r="B1462">
        <f t="shared" si="156"/>
        <v>24.333333333333332</v>
      </c>
      <c r="C1462">
        <f t="shared" si="157"/>
        <v>7930.6709999999948</v>
      </c>
      <c r="D1462" s="12">
        <v>14.569299999999998</v>
      </c>
      <c r="E1462" s="9">
        <f t="shared" si="158"/>
        <v>0.39000000000000057</v>
      </c>
      <c r="F1462">
        <f t="shared" si="154"/>
        <v>8.5410106088231412</v>
      </c>
      <c r="G1462" s="11">
        <v>3.4508333329999998</v>
      </c>
      <c r="H1462" s="11">
        <f>SUM(G$2:G1462)</f>
        <v>2402.1521636969928</v>
      </c>
      <c r="I1462" s="11">
        <v>11</v>
      </c>
      <c r="J1462" s="19">
        <f t="shared" si="159"/>
        <v>11167.477600000013</v>
      </c>
      <c r="K1462" s="27">
        <v>0</v>
      </c>
      <c r="L1462" s="27">
        <f t="shared" si="160"/>
        <v>0</v>
      </c>
      <c r="M1462" s="19">
        <f t="shared" si="155"/>
        <v>0</v>
      </c>
      <c r="N1462" s="28">
        <v>0.90694399999999997</v>
      </c>
      <c r="O1462" s="19">
        <f>SUM(N$2:N1462)</f>
        <v>2531.0458901369984</v>
      </c>
      <c r="P1462" s="28">
        <v>1</v>
      </c>
      <c r="Q1462" s="9"/>
    </row>
    <row r="1463" spans="1:17">
      <c r="A1463">
        <v>1461</v>
      </c>
      <c r="B1463">
        <f t="shared" si="156"/>
        <v>24.35</v>
      </c>
      <c r="C1463">
        <f t="shared" si="157"/>
        <v>7945.6302999999953</v>
      </c>
      <c r="D1463" s="12">
        <v>14.959299999999999</v>
      </c>
      <c r="E1463" s="9">
        <f t="shared" si="158"/>
        <v>-0.47350000000000136</v>
      </c>
      <c r="F1463">
        <f t="shared" si="154"/>
        <v>-4.0824387886774094</v>
      </c>
      <c r="G1463" s="11">
        <v>0.98027799999999998</v>
      </c>
      <c r="H1463" s="11">
        <f>SUM(G$2:G1463)</f>
        <v>2403.1324416969928</v>
      </c>
      <c r="I1463" s="11">
        <v>0</v>
      </c>
      <c r="J1463" s="19">
        <f t="shared" si="159"/>
        <v>11167.477600000013</v>
      </c>
      <c r="K1463" s="27">
        <v>0</v>
      </c>
      <c r="L1463" s="27">
        <f t="shared" si="160"/>
        <v>0</v>
      </c>
      <c r="M1463" s="19">
        <f t="shared" si="155"/>
        <v>0</v>
      </c>
      <c r="N1463" s="28">
        <v>0.90694399999999997</v>
      </c>
      <c r="O1463" s="19">
        <f>SUM(N$2:N1463)</f>
        <v>2531.9528341369983</v>
      </c>
      <c r="P1463" s="28">
        <v>1</v>
      </c>
      <c r="Q1463" s="9"/>
    </row>
    <row r="1464" spans="1:17">
      <c r="A1464">
        <v>1462</v>
      </c>
      <c r="B1464">
        <f t="shared" si="156"/>
        <v>24.366666666666667</v>
      </c>
      <c r="C1464">
        <f t="shared" si="157"/>
        <v>7960.1160999999956</v>
      </c>
      <c r="D1464" s="12">
        <v>14.485799999999998</v>
      </c>
      <c r="E1464" s="9">
        <f t="shared" si="158"/>
        <v>0.306499999999998</v>
      </c>
      <c r="F1464">
        <f t="shared" si="154"/>
        <v>7.269153365074283</v>
      </c>
      <c r="G1464" s="11">
        <v>3.4508333329999998</v>
      </c>
      <c r="H1464" s="11">
        <f>SUM(G$2:G1464)</f>
        <v>2406.5832750299928</v>
      </c>
      <c r="I1464" s="11">
        <v>11</v>
      </c>
      <c r="J1464" s="19">
        <f t="shared" si="159"/>
        <v>11167.477600000013</v>
      </c>
      <c r="K1464" s="27">
        <v>0</v>
      </c>
      <c r="L1464" s="27">
        <f t="shared" si="160"/>
        <v>0</v>
      </c>
      <c r="M1464" s="19">
        <f t="shared" si="155"/>
        <v>0</v>
      </c>
      <c r="N1464" s="28">
        <v>0.90694399999999997</v>
      </c>
      <c r="O1464" s="19">
        <f>SUM(N$2:N1464)</f>
        <v>2532.8597781369981</v>
      </c>
      <c r="P1464" s="28">
        <v>1</v>
      </c>
      <c r="Q1464" s="9"/>
    </row>
    <row r="1465" spans="1:17">
      <c r="A1465">
        <v>1463</v>
      </c>
      <c r="B1465">
        <f t="shared" si="156"/>
        <v>24.383333333333333</v>
      </c>
      <c r="C1465">
        <f t="shared" si="157"/>
        <v>7974.9083999999957</v>
      </c>
      <c r="D1465" s="12">
        <v>14.792299999999996</v>
      </c>
      <c r="E1465" s="9">
        <f t="shared" si="158"/>
        <v>-5.4999999999996163E-3</v>
      </c>
      <c r="F1465">
        <f t="shared" si="154"/>
        <v>2.8581098410675962</v>
      </c>
      <c r="G1465" s="11">
        <v>0.98027799999999998</v>
      </c>
      <c r="H1465" s="11">
        <f>SUM(G$2:G1465)</f>
        <v>2407.5635530299928</v>
      </c>
      <c r="I1465" s="11">
        <v>0</v>
      </c>
      <c r="J1465" s="19">
        <f t="shared" si="159"/>
        <v>11167.477600000013</v>
      </c>
      <c r="K1465" s="27">
        <v>0</v>
      </c>
      <c r="L1465" s="27">
        <f t="shared" si="160"/>
        <v>0</v>
      </c>
      <c r="M1465" s="19">
        <f t="shared" si="155"/>
        <v>0</v>
      </c>
      <c r="N1465" s="28">
        <v>0.90694399999999997</v>
      </c>
      <c r="O1465" s="19">
        <f>SUM(N$2:N1465)</f>
        <v>2533.7667221369979</v>
      </c>
      <c r="P1465" s="28">
        <v>1</v>
      </c>
      <c r="Q1465" s="9"/>
    </row>
    <row r="1466" spans="1:17">
      <c r="A1466">
        <v>1464</v>
      </c>
      <c r="B1466">
        <f t="shared" si="156"/>
        <v>24.4</v>
      </c>
      <c r="C1466">
        <f t="shared" si="157"/>
        <v>7989.6951999999956</v>
      </c>
      <c r="D1466" s="12">
        <v>14.786799999999996</v>
      </c>
      <c r="E1466" s="9">
        <f t="shared" si="158"/>
        <v>3.9000000000001478E-2</v>
      </c>
      <c r="F1466">
        <f t="shared" si="154"/>
        <v>3.5141484534258631</v>
      </c>
      <c r="G1466" s="11">
        <v>2.6897222219999999</v>
      </c>
      <c r="H1466" s="11">
        <f>SUM(G$2:G1466)</f>
        <v>2410.2532752519928</v>
      </c>
      <c r="I1466" s="11">
        <v>10</v>
      </c>
      <c r="J1466" s="19">
        <f t="shared" si="159"/>
        <v>11167.477600000013</v>
      </c>
      <c r="K1466" s="27">
        <v>0</v>
      </c>
      <c r="L1466" s="27">
        <f t="shared" si="160"/>
        <v>0</v>
      </c>
      <c r="M1466" s="19">
        <f t="shared" si="155"/>
        <v>0</v>
      </c>
      <c r="N1466" s="28">
        <v>0.90694399999999997</v>
      </c>
      <c r="O1466" s="19">
        <f>SUM(N$2:N1466)</f>
        <v>2534.6736661369978</v>
      </c>
      <c r="P1466" s="28">
        <v>1</v>
      </c>
      <c r="Q1466" s="9"/>
    </row>
    <row r="1467" spans="1:17">
      <c r="A1467">
        <v>1465</v>
      </c>
      <c r="B1467">
        <f t="shared" si="156"/>
        <v>24.416666666666668</v>
      </c>
      <c r="C1467">
        <f t="shared" si="157"/>
        <v>8004.5209999999952</v>
      </c>
      <c r="D1467" s="12">
        <v>14.825799999999997</v>
      </c>
      <c r="E1467" s="9">
        <f t="shared" si="158"/>
        <v>-0.55700000000000216</v>
      </c>
      <c r="F1467">
        <f t="shared" si="154"/>
        <v>-5.3062743885153303</v>
      </c>
      <c r="G1467" s="11">
        <v>0.98027799999999998</v>
      </c>
      <c r="H1467" s="11">
        <f>SUM(G$2:G1467)</f>
        <v>2411.2335532519928</v>
      </c>
      <c r="I1467" s="11">
        <v>0</v>
      </c>
      <c r="J1467" s="19">
        <f t="shared" si="159"/>
        <v>11167.477600000013</v>
      </c>
      <c r="K1467" s="27">
        <v>0</v>
      </c>
      <c r="L1467" s="27">
        <f t="shared" si="160"/>
        <v>0</v>
      </c>
      <c r="M1467" s="19">
        <f t="shared" si="155"/>
        <v>0</v>
      </c>
      <c r="N1467" s="28">
        <v>0.90694399999999997</v>
      </c>
      <c r="O1467" s="19">
        <f>SUM(N$2:N1467)</f>
        <v>2535.5806101369976</v>
      </c>
      <c r="P1467" s="28">
        <v>1</v>
      </c>
      <c r="Q1467" s="9"/>
    </row>
    <row r="1468" spans="1:17">
      <c r="A1468">
        <v>1466</v>
      </c>
      <c r="B1468">
        <f t="shared" si="156"/>
        <v>24.433333333333334</v>
      </c>
      <c r="C1468">
        <f t="shared" si="157"/>
        <v>8018.789799999995</v>
      </c>
      <c r="D1468" s="12">
        <v>14.268799999999995</v>
      </c>
      <c r="E1468" s="9">
        <f t="shared" si="158"/>
        <v>0.48449999999999882</v>
      </c>
      <c r="F1468">
        <f t="shared" si="154"/>
        <v>9.6662614124673905</v>
      </c>
      <c r="G1468" s="11">
        <v>4.6050000000000004</v>
      </c>
      <c r="H1468" s="11">
        <f>SUM(G$2:G1468)</f>
        <v>2415.8385532519928</v>
      </c>
      <c r="I1468" s="11">
        <v>12</v>
      </c>
      <c r="J1468" s="19">
        <f t="shared" si="159"/>
        <v>11167.477600000013</v>
      </c>
      <c r="K1468" s="27">
        <v>0</v>
      </c>
      <c r="L1468" s="27">
        <f t="shared" si="160"/>
        <v>0</v>
      </c>
      <c r="M1468" s="19">
        <f t="shared" si="155"/>
        <v>0</v>
      </c>
      <c r="N1468" s="28">
        <v>0.90694399999999997</v>
      </c>
      <c r="O1468" s="19">
        <f>SUM(N$2:N1468)</f>
        <v>2536.4875541369975</v>
      </c>
      <c r="P1468" s="28">
        <v>1</v>
      </c>
      <c r="Q1468" s="9"/>
    </row>
    <row r="1469" spans="1:17">
      <c r="A1469">
        <v>1467</v>
      </c>
      <c r="B1469">
        <f t="shared" si="156"/>
        <v>24.45</v>
      </c>
      <c r="C1469">
        <f t="shared" si="157"/>
        <v>8033.5430999999953</v>
      </c>
      <c r="D1469" s="12">
        <v>14.753299999999994</v>
      </c>
      <c r="E1469" s="9">
        <f t="shared" si="158"/>
        <v>0.2004999999999999</v>
      </c>
      <c r="F1469">
        <f t="shared" si="154"/>
        <v>5.8833133337498618</v>
      </c>
      <c r="G1469" s="11">
        <v>2.6897222219999999</v>
      </c>
      <c r="H1469" s="11">
        <f>SUM(G$2:G1469)</f>
        <v>2418.5282754739928</v>
      </c>
      <c r="I1469" s="11">
        <v>10</v>
      </c>
      <c r="J1469" s="19">
        <f t="shared" si="159"/>
        <v>11167.477600000013</v>
      </c>
      <c r="K1469" s="27">
        <v>0</v>
      </c>
      <c r="L1469" s="27">
        <f t="shared" si="160"/>
        <v>0</v>
      </c>
      <c r="M1469" s="19">
        <f t="shared" si="155"/>
        <v>0</v>
      </c>
      <c r="N1469" s="28">
        <v>0.90694399999999997</v>
      </c>
      <c r="O1469" s="19">
        <f>SUM(N$2:N1469)</f>
        <v>2537.3944981369973</v>
      </c>
      <c r="P1469" s="28">
        <v>1</v>
      </c>
      <c r="Q1469" s="9"/>
    </row>
    <row r="1470" spans="1:17">
      <c r="A1470">
        <v>1468</v>
      </c>
      <c r="B1470">
        <f t="shared" si="156"/>
        <v>24.466666666666665</v>
      </c>
      <c r="C1470">
        <f t="shared" si="157"/>
        <v>8048.4968999999955</v>
      </c>
      <c r="D1470" s="12">
        <v>14.953799999999994</v>
      </c>
      <c r="E1470" s="9">
        <f t="shared" si="158"/>
        <v>-0.61849999999999916</v>
      </c>
      <c r="F1470">
        <f t="shared" si="154"/>
        <v>-6.2501695625391882</v>
      </c>
      <c r="G1470" s="11">
        <v>0.98027799999999998</v>
      </c>
      <c r="H1470" s="11">
        <f>SUM(G$2:G1470)</f>
        <v>2419.5085534739928</v>
      </c>
      <c r="I1470" s="11">
        <v>0</v>
      </c>
      <c r="J1470" s="19">
        <f t="shared" si="159"/>
        <v>11167.477600000013</v>
      </c>
      <c r="K1470" s="27">
        <v>0</v>
      </c>
      <c r="L1470" s="27">
        <f t="shared" si="160"/>
        <v>0</v>
      </c>
      <c r="M1470" s="19">
        <f t="shared" si="155"/>
        <v>0</v>
      </c>
      <c r="N1470" s="28">
        <v>0.90694399999999997</v>
      </c>
      <c r="O1470" s="19">
        <f>SUM(N$2:N1470)</f>
        <v>2538.3014421369971</v>
      </c>
      <c r="P1470" s="28">
        <v>1</v>
      </c>
      <c r="Q1470" s="9"/>
    </row>
    <row r="1471" spans="1:17">
      <c r="A1471">
        <v>1469</v>
      </c>
      <c r="B1471">
        <f t="shared" si="156"/>
        <v>24.483333333333334</v>
      </c>
      <c r="C1471">
        <f t="shared" si="157"/>
        <v>8062.8321999999953</v>
      </c>
      <c r="D1471" s="12">
        <v>14.335299999999995</v>
      </c>
      <c r="E1471" s="9">
        <f t="shared" si="158"/>
        <v>0.50699999999999967</v>
      </c>
      <c r="F1471">
        <f t="shared" si="154"/>
        <v>10.044227878643353</v>
      </c>
      <c r="G1471" s="11">
        <v>4.6050000000000004</v>
      </c>
      <c r="H1471" s="11">
        <f>SUM(G$2:G1471)</f>
        <v>2424.1135534739929</v>
      </c>
      <c r="I1471" s="11">
        <v>12</v>
      </c>
      <c r="J1471" s="19">
        <f t="shared" si="159"/>
        <v>11167.477600000013</v>
      </c>
      <c r="K1471" s="27">
        <v>0</v>
      </c>
      <c r="L1471" s="27">
        <f t="shared" si="160"/>
        <v>0</v>
      </c>
      <c r="M1471" s="19">
        <f t="shared" si="155"/>
        <v>0</v>
      </c>
      <c r="N1471" s="28">
        <v>0.90694399999999997</v>
      </c>
      <c r="O1471" s="19">
        <f>SUM(N$2:N1471)</f>
        <v>2539.208386136997</v>
      </c>
      <c r="P1471" s="28">
        <v>1</v>
      </c>
      <c r="Q1471" s="9"/>
    </row>
    <row r="1472" spans="1:17">
      <c r="A1472">
        <v>1470</v>
      </c>
      <c r="B1472">
        <f t="shared" si="156"/>
        <v>24.5</v>
      </c>
      <c r="C1472">
        <f t="shared" si="157"/>
        <v>8077.6744999999955</v>
      </c>
      <c r="D1472" s="12">
        <v>14.842299999999994</v>
      </c>
      <c r="E1472" s="9">
        <f t="shared" si="158"/>
        <v>-0.6745000000000001</v>
      </c>
      <c r="F1472">
        <f t="shared" si="154"/>
        <v>-7.0533987039902257</v>
      </c>
      <c r="G1472" s="11">
        <v>0.98027799999999998</v>
      </c>
      <c r="H1472" s="11">
        <f>SUM(G$2:G1472)</f>
        <v>2425.0938314739929</v>
      </c>
      <c r="I1472" s="11">
        <v>0</v>
      </c>
      <c r="J1472" s="19">
        <f t="shared" si="159"/>
        <v>11167.477600000013</v>
      </c>
      <c r="K1472" s="27">
        <v>0</v>
      </c>
      <c r="L1472" s="27">
        <f t="shared" si="160"/>
        <v>0</v>
      </c>
      <c r="M1472" s="19">
        <f t="shared" si="155"/>
        <v>0</v>
      </c>
      <c r="N1472" s="28">
        <v>0.90694399999999997</v>
      </c>
      <c r="O1472" s="19">
        <f>SUM(N$2:N1472)</f>
        <v>2540.1153301369968</v>
      </c>
      <c r="P1472" s="28">
        <v>1</v>
      </c>
      <c r="Q1472" s="9"/>
    </row>
    <row r="1473" spans="1:17">
      <c r="A1473">
        <v>1471</v>
      </c>
      <c r="B1473">
        <f t="shared" si="156"/>
        <v>24.516666666666666</v>
      </c>
      <c r="C1473">
        <f t="shared" si="157"/>
        <v>8091.8422999999957</v>
      </c>
      <c r="D1473" s="12">
        <v>14.167799999999994</v>
      </c>
      <c r="E1473" s="9">
        <f t="shared" si="158"/>
        <v>0.58500000000000085</v>
      </c>
      <c r="F1473">
        <f t="shared" si="154"/>
        <v>11.006214119218242</v>
      </c>
      <c r="G1473" s="11">
        <v>4.6050000000000004</v>
      </c>
      <c r="H1473" s="11">
        <f>SUM(G$2:G1473)</f>
        <v>2429.6988314739929</v>
      </c>
      <c r="I1473" s="11">
        <v>12</v>
      </c>
      <c r="J1473" s="19">
        <f t="shared" si="159"/>
        <v>11167.477600000013</v>
      </c>
      <c r="K1473" s="27">
        <v>0</v>
      </c>
      <c r="L1473" s="27">
        <f t="shared" si="160"/>
        <v>0</v>
      </c>
      <c r="M1473" s="19">
        <f t="shared" si="155"/>
        <v>0</v>
      </c>
      <c r="N1473" s="28">
        <v>0.90694399999999997</v>
      </c>
      <c r="O1473" s="19">
        <f>SUM(N$2:N1473)</f>
        <v>2541.0222741369967</v>
      </c>
      <c r="P1473" s="28">
        <v>1</v>
      </c>
      <c r="Q1473" s="9"/>
    </row>
    <row r="1474" spans="1:17">
      <c r="A1474">
        <v>1472</v>
      </c>
      <c r="B1474">
        <f t="shared" si="156"/>
        <v>24.533333333333335</v>
      </c>
      <c r="C1474">
        <f t="shared" si="157"/>
        <v>8106.5950999999959</v>
      </c>
      <c r="D1474" s="12">
        <v>14.752799999999995</v>
      </c>
      <c r="E1474" s="9">
        <f t="shared" si="158"/>
        <v>-0.28400000000000247</v>
      </c>
      <c r="F1474">
        <f t="shared" ref="F1474:F1537" si="161">(R$2*D1474+R$3*D1474^2+R$4*D1474^3+R$5*D1474*E1474)/R$5</f>
        <v>-1.2647001315488637</v>
      </c>
      <c r="G1474" s="11">
        <v>0.98027799999999998</v>
      </c>
      <c r="H1474" s="11">
        <f>SUM(G$2:G1474)</f>
        <v>2430.6791094739929</v>
      </c>
      <c r="I1474" s="11">
        <v>0</v>
      </c>
      <c r="J1474" s="19">
        <f t="shared" si="159"/>
        <v>11167.477600000013</v>
      </c>
      <c r="K1474" s="27">
        <v>0</v>
      </c>
      <c r="L1474" s="27">
        <f t="shared" si="160"/>
        <v>0</v>
      </c>
      <c r="M1474" s="19">
        <f t="shared" ref="M1474:M1537" si="162">(R$2*K1474+R$3*K1474^2+R$4*K1474^3+R$5*K1474*L1474)/R$5</f>
        <v>0</v>
      </c>
      <c r="N1474" s="28">
        <v>0.90694399999999997</v>
      </c>
      <c r="O1474" s="19">
        <f>SUM(N$2:N1474)</f>
        <v>2541.9292181369965</v>
      </c>
      <c r="P1474" s="28">
        <v>1</v>
      </c>
      <c r="Q1474" s="9"/>
    </row>
    <row r="1475" spans="1:17">
      <c r="A1475">
        <v>1473</v>
      </c>
      <c r="B1475">
        <f t="shared" ref="B1475:B1538" si="163">A1475/60</f>
        <v>24.55</v>
      </c>
      <c r="C1475">
        <f t="shared" ref="C1475:C1538" si="164">C1474+D1475</f>
        <v>8121.0638999999956</v>
      </c>
      <c r="D1475" s="12">
        <v>14.468799999999993</v>
      </c>
      <c r="E1475" s="9">
        <f t="shared" ref="E1475:E1538" si="165">D1476-D1475</f>
        <v>0.99700000000000166</v>
      </c>
      <c r="F1475">
        <f t="shared" si="161"/>
        <v>17.248623948746214</v>
      </c>
      <c r="G1475" s="11">
        <v>6.0708333330000004</v>
      </c>
      <c r="H1475" s="11">
        <f>SUM(G$2:G1475)</f>
        <v>2436.7499428069927</v>
      </c>
      <c r="I1475" s="11">
        <v>13</v>
      </c>
      <c r="J1475" s="19">
        <f t="shared" ref="J1475:J1538" si="166">J1474+K1475</f>
        <v>11167.477600000013</v>
      </c>
      <c r="K1475" s="27">
        <v>0</v>
      </c>
      <c r="L1475" s="27">
        <f t="shared" ref="L1475:L1538" si="167">K1476-K1475</f>
        <v>0.65859999999999996</v>
      </c>
      <c r="M1475" s="19">
        <f t="shared" si="162"/>
        <v>0</v>
      </c>
      <c r="N1475" s="28">
        <v>0.90694399999999997</v>
      </c>
      <c r="O1475" s="19">
        <f>SUM(N$2:N1475)</f>
        <v>2542.8361621369963</v>
      </c>
      <c r="P1475" s="28">
        <v>1</v>
      </c>
      <c r="Q1475" s="9"/>
    </row>
    <row r="1476" spans="1:17">
      <c r="A1476">
        <v>1474</v>
      </c>
      <c r="B1476">
        <f t="shared" si="163"/>
        <v>24.566666666666666</v>
      </c>
      <c r="C1476">
        <f t="shared" si="164"/>
        <v>8136.5296999999955</v>
      </c>
      <c r="D1476" s="12">
        <v>15.465799999999994</v>
      </c>
      <c r="E1476" s="9">
        <f t="shared" si="165"/>
        <v>-1.142000000000003</v>
      </c>
      <c r="F1476">
        <f t="shared" si="161"/>
        <v>-14.46956821083079</v>
      </c>
      <c r="G1476" s="11">
        <v>0.98027799999999998</v>
      </c>
      <c r="H1476" s="11">
        <f>SUM(G$2:G1476)</f>
        <v>2437.7302208069927</v>
      </c>
      <c r="I1476" s="11">
        <v>0</v>
      </c>
      <c r="J1476" s="19">
        <f t="shared" si="166"/>
        <v>11168.136200000014</v>
      </c>
      <c r="K1476" s="27">
        <v>0.65859999999999996</v>
      </c>
      <c r="L1476" s="27">
        <f t="shared" si="167"/>
        <v>0.69420000000000004</v>
      </c>
      <c r="M1476" s="19">
        <f t="shared" si="162"/>
        <v>0.52757199061953919</v>
      </c>
      <c r="N1476" s="28">
        <v>1.9691666670000001</v>
      </c>
      <c r="O1476" s="19">
        <f>SUM(N$2:N1476)</f>
        <v>2544.8053288039964</v>
      </c>
      <c r="P1476" s="28">
        <v>3</v>
      </c>
      <c r="Q1476" s="9"/>
    </row>
    <row r="1477" spans="1:17">
      <c r="A1477">
        <v>1475</v>
      </c>
      <c r="B1477">
        <f t="shared" si="163"/>
        <v>24.583333333333332</v>
      </c>
      <c r="C1477">
        <f t="shared" si="164"/>
        <v>8150.8534999999956</v>
      </c>
      <c r="D1477" s="12">
        <v>14.323799999999991</v>
      </c>
      <c r="E1477" s="9">
        <f t="shared" si="165"/>
        <v>0.87449999999999939</v>
      </c>
      <c r="F1477">
        <f t="shared" si="161"/>
        <v>15.298371436168548</v>
      </c>
      <c r="G1477" s="11">
        <v>6.0708333330000004</v>
      </c>
      <c r="H1477" s="11">
        <f>SUM(G$2:G1477)</f>
        <v>2443.8010541399926</v>
      </c>
      <c r="I1477" s="11">
        <v>13</v>
      </c>
      <c r="J1477" s="19">
        <f t="shared" si="166"/>
        <v>11169.489000000014</v>
      </c>
      <c r="K1477" s="27">
        <v>1.3528</v>
      </c>
      <c r="L1477" s="27">
        <f t="shared" si="167"/>
        <v>1.8333999999999999</v>
      </c>
      <c r="M1477" s="19">
        <f t="shared" si="162"/>
        <v>2.6266714803826425</v>
      </c>
      <c r="N1477" s="28">
        <v>1.9691666670000001</v>
      </c>
      <c r="O1477" s="19">
        <f>SUM(N$2:N1477)</f>
        <v>2546.7744954709965</v>
      </c>
      <c r="P1477" s="28">
        <v>3</v>
      </c>
      <c r="Q1477" s="9"/>
    </row>
    <row r="1478" spans="1:17">
      <c r="A1478">
        <v>1476</v>
      </c>
      <c r="B1478">
        <f t="shared" si="163"/>
        <v>24.6</v>
      </c>
      <c r="C1478">
        <f t="shared" si="164"/>
        <v>8166.0517999999956</v>
      </c>
      <c r="D1478" s="12">
        <v>15.198299999999991</v>
      </c>
      <c r="E1478" s="9">
        <f t="shared" si="165"/>
        <v>-0.45150000000000112</v>
      </c>
      <c r="F1478">
        <f t="shared" si="161"/>
        <v>-3.7718980175525791</v>
      </c>
      <c r="G1478" s="11">
        <v>0.98027799999999998</v>
      </c>
      <c r="H1478" s="11">
        <f>SUM(G$2:G1478)</f>
        <v>2444.7813321399926</v>
      </c>
      <c r="I1478" s="11">
        <v>0</v>
      </c>
      <c r="J1478" s="19">
        <f t="shared" si="166"/>
        <v>11172.675200000014</v>
      </c>
      <c r="K1478" s="27">
        <v>3.1861999999999999</v>
      </c>
      <c r="L1478" s="27">
        <f t="shared" si="167"/>
        <v>0.73870000000000013</v>
      </c>
      <c r="M1478" s="19">
        <f t="shared" si="162"/>
        <v>2.7153078262987393</v>
      </c>
      <c r="N1478" s="28">
        <v>1.9691666670000001</v>
      </c>
      <c r="O1478" s="19">
        <f>SUM(N$2:N1478)</f>
        <v>2548.7436621379966</v>
      </c>
      <c r="P1478" s="28">
        <v>3</v>
      </c>
      <c r="Q1478" s="9"/>
    </row>
    <row r="1479" spans="1:17">
      <c r="A1479">
        <v>1477</v>
      </c>
      <c r="B1479">
        <f t="shared" si="163"/>
        <v>24.616666666666667</v>
      </c>
      <c r="C1479">
        <f t="shared" si="164"/>
        <v>8180.7985999999955</v>
      </c>
      <c r="D1479" s="12">
        <v>14.74679999999999</v>
      </c>
      <c r="E1479" s="9">
        <f t="shared" si="165"/>
        <v>2.7499999999999858E-2</v>
      </c>
      <c r="F1479">
        <f t="shared" si="161"/>
        <v>3.3284533124788647</v>
      </c>
      <c r="G1479" s="11">
        <v>2.6897222219999999</v>
      </c>
      <c r="H1479" s="11">
        <f>SUM(G$2:G1479)</f>
        <v>2447.4710543619926</v>
      </c>
      <c r="I1479" s="11">
        <v>10</v>
      </c>
      <c r="J1479" s="19">
        <f t="shared" si="166"/>
        <v>11176.600100000014</v>
      </c>
      <c r="K1479" s="27">
        <v>3.9249000000000001</v>
      </c>
      <c r="L1479" s="27">
        <f t="shared" si="167"/>
        <v>1.4951999999999996</v>
      </c>
      <c r="M1479" s="19">
        <f t="shared" si="162"/>
        <v>6.3248128098168586</v>
      </c>
      <c r="N1479" s="28">
        <v>3.4580555560000001</v>
      </c>
      <c r="O1479" s="19">
        <f>SUM(N$2:N1479)</f>
        <v>2552.2017176939967</v>
      </c>
      <c r="P1479" s="28">
        <v>5</v>
      </c>
      <c r="Q1479" s="9"/>
    </row>
    <row r="1480" spans="1:17">
      <c r="A1480">
        <v>1478</v>
      </c>
      <c r="B1480">
        <f t="shared" si="163"/>
        <v>24.633333333333333</v>
      </c>
      <c r="C1480">
        <f t="shared" si="164"/>
        <v>8195.5728999999956</v>
      </c>
      <c r="D1480" s="12">
        <v>14.77429999999999</v>
      </c>
      <c r="E1480" s="9">
        <f t="shared" si="165"/>
        <v>1.0999999999999233E-2</v>
      </c>
      <c r="F1480">
        <f t="shared" si="161"/>
        <v>3.0954290962463005</v>
      </c>
      <c r="G1480" s="11">
        <v>2.6897222219999999</v>
      </c>
      <c r="H1480" s="11">
        <f>SUM(G$2:G1480)</f>
        <v>2450.1607765839926</v>
      </c>
      <c r="I1480" s="11">
        <v>10</v>
      </c>
      <c r="J1480" s="19">
        <f t="shared" si="166"/>
        <v>11182.020200000014</v>
      </c>
      <c r="K1480" s="27">
        <v>5.4200999999999997</v>
      </c>
      <c r="L1480" s="27">
        <f t="shared" si="167"/>
        <v>0.89000000000000057</v>
      </c>
      <c r="M1480" s="19">
        <f t="shared" si="162"/>
        <v>5.4902145778643092</v>
      </c>
      <c r="N1480" s="28">
        <v>2.7366666670000002</v>
      </c>
      <c r="O1480" s="19">
        <f>SUM(N$2:N1480)</f>
        <v>2554.9383843609967</v>
      </c>
      <c r="P1480" s="28">
        <v>4</v>
      </c>
      <c r="Q1480" s="9"/>
    </row>
    <row r="1481" spans="1:17">
      <c r="A1481">
        <v>1479</v>
      </c>
      <c r="B1481">
        <f t="shared" si="163"/>
        <v>24.65</v>
      </c>
      <c r="C1481">
        <f t="shared" si="164"/>
        <v>8210.3581999999951</v>
      </c>
      <c r="D1481" s="12">
        <v>14.785299999999989</v>
      </c>
      <c r="E1481" s="9">
        <f t="shared" si="165"/>
        <v>0.14499999999999957</v>
      </c>
      <c r="F1481">
        <f t="shared" si="161"/>
        <v>5.0807853125222957</v>
      </c>
      <c r="G1481" s="11">
        <v>2.6897222219999999</v>
      </c>
      <c r="H1481" s="11">
        <f>SUM(G$2:G1481)</f>
        <v>2452.8504988059926</v>
      </c>
      <c r="I1481" s="11">
        <v>10</v>
      </c>
      <c r="J1481" s="19">
        <f t="shared" si="166"/>
        <v>11188.330300000014</v>
      </c>
      <c r="K1481" s="27">
        <v>6.3101000000000003</v>
      </c>
      <c r="L1481" s="27">
        <f t="shared" si="167"/>
        <v>-1.4863</v>
      </c>
      <c r="M1481" s="19">
        <f t="shared" si="162"/>
        <v>-8.5734200104008611</v>
      </c>
      <c r="N1481" s="28">
        <v>0.98027799999999998</v>
      </c>
      <c r="O1481" s="19">
        <f>SUM(N$2:N1481)</f>
        <v>2555.9186623609967</v>
      </c>
      <c r="P1481" s="28">
        <v>0</v>
      </c>
      <c r="Q1481" s="9"/>
    </row>
    <row r="1482" spans="1:17">
      <c r="A1482">
        <v>1480</v>
      </c>
      <c r="B1482">
        <f t="shared" si="163"/>
        <v>24.666666666666668</v>
      </c>
      <c r="C1482">
        <f t="shared" si="164"/>
        <v>8225.2884999999951</v>
      </c>
      <c r="D1482" s="12">
        <v>14.930299999999988</v>
      </c>
      <c r="E1482" s="9">
        <f t="shared" si="165"/>
        <v>0.51800000000000068</v>
      </c>
      <c r="F1482">
        <f t="shared" si="161"/>
        <v>10.72397140938369</v>
      </c>
      <c r="G1482" s="11">
        <v>4.6050000000000004</v>
      </c>
      <c r="H1482" s="11">
        <f>SUM(G$2:G1482)</f>
        <v>2457.4554988059926</v>
      </c>
      <c r="I1482" s="11">
        <v>12</v>
      </c>
      <c r="J1482" s="19">
        <f t="shared" si="166"/>
        <v>11193.154100000014</v>
      </c>
      <c r="K1482" s="27">
        <v>4.8238000000000003</v>
      </c>
      <c r="L1482" s="27">
        <f t="shared" si="167"/>
        <v>-1.9669000000000003</v>
      </c>
      <c r="M1482" s="19">
        <f t="shared" si="162"/>
        <v>-8.9086209763167634</v>
      </c>
      <c r="N1482" s="28">
        <v>0.98027799999999998</v>
      </c>
      <c r="O1482" s="19">
        <f>SUM(N$2:N1482)</f>
        <v>2556.8989403609967</v>
      </c>
      <c r="P1482" s="28">
        <v>0</v>
      </c>
      <c r="Q1482" s="9"/>
    </row>
    <row r="1483" spans="1:17">
      <c r="A1483">
        <v>1481</v>
      </c>
      <c r="B1483">
        <f t="shared" si="163"/>
        <v>24.683333333333334</v>
      </c>
      <c r="C1483">
        <f t="shared" si="164"/>
        <v>8240.7367999999951</v>
      </c>
      <c r="D1483" s="12">
        <v>15.448299999999989</v>
      </c>
      <c r="E1483" s="9">
        <f t="shared" si="165"/>
        <v>0.60150000000000148</v>
      </c>
      <c r="F1483">
        <f t="shared" si="161"/>
        <v>12.477766063685083</v>
      </c>
      <c r="G1483" s="11">
        <v>6.0708333330000004</v>
      </c>
      <c r="H1483" s="11">
        <f>SUM(G$2:G1483)</f>
        <v>2463.5263321389925</v>
      </c>
      <c r="I1483" s="11">
        <v>13</v>
      </c>
      <c r="J1483" s="19">
        <f t="shared" si="166"/>
        <v>11196.011000000015</v>
      </c>
      <c r="K1483" s="27">
        <v>2.8569</v>
      </c>
      <c r="L1483" s="27">
        <f t="shared" si="167"/>
        <v>-1.0680000000000001</v>
      </c>
      <c r="M1483" s="19">
        <f t="shared" si="162"/>
        <v>-2.7300527616612862</v>
      </c>
      <c r="N1483" s="28">
        <v>0.98027799999999998</v>
      </c>
      <c r="O1483" s="19">
        <f>SUM(N$2:N1483)</f>
        <v>2557.8792183609967</v>
      </c>
      <c r="P1483" s="28">
        <v>0</v>
      </c>
      <c r="Q1483" s="9"/>
    </row>
    <row r="1484" spans="1:17">
      <c r="A1484">
        <v>1482</v>
      </c>
      <c r="B1484">
        <f t="shared" si="163"/>
        <v>24.7</v>
      </c>
      <c r="C1484">
        <f t="shared" si="164"/>
        <v>8256.7865999999958</v>
      </c>
      <c r="D1484" s="12">
        <v>16.049799999999991</v>
      </c>
      <c r="E1484" s="9">
        <f t="shared" si="165"/>
        <v>-0.60200000000000209</v>
      </c>
      <c r="F1484">
        <f t="shared" si="161"/>
        <v>-6.2379839747336874</v>
      </c>
      <c r="G1484" s="11">
        <v>0.98027799999999998</v>
      </c>
      <c r="H1484" s="11">
        <f>SUM(G$2:G1484)</f>
        <v>2464.5066101389925</v>
      </c>
      <c r="I1484" s="11">
        <v>0</v>
      </c>
      <c r="J1484" s="19">
        <f t="shared" si="166"/>
        <v>11197.799900000015</v>
      </c>
      <c r="K1484" s="27">
        <v>1.7888999999999999</v>
      </c>
      <c r="L1484" s="27">
        <f t="shared" si="167"/>
        <v>-1.7888999999999999</v>
      </c>
      <c r="M1484" s="19">
        <f t="shared" si="162"/>
        <v>-3.0046327168174081</v>
      </c>
      <c r="N1484" s="28">
        <v>0.98027799999999998</v>
      </c>
      <c r="O1484" s="19">
        <f>SUM(N$2:N1484)</f>
        <v>2558.8594963609967</v>
      </c>
      <c r="P1484" s="28">
        <v>0</v>
      </c>
      <c r="Q1484" s="9"/>
    </row>
    <row r="1485" spans="1:17">
      <c r="A1485">
        <v>1483</v>
      </c>
      <c r="B1485">
        <f t="shared" si="163"/>
        <v>24.716666666666665</v>
      </c>
      <c r="C1485">
        <f t="shared" si="164"/>
        <v>8272.2343999999957</v>
      </c>
      <c r="D1485" s="12">
        <v>15.447799999999988</v>
      </c>
      <c r="E1485" s="9">
        <f t="shared" si="165"/>
        <v>0.61249999999999893</v>
      </c>
      <c r="F1485">
        <f t="shared" si="161"/>
        <v>12.647198071255188</v>
      </c>
      <c r="G1485" s="11">
        <v>6.0708333330000004</v>
      </c>
      <c r="H1485" s="11">
        <f>SUM(G$2:G1485)</f>
        <v>2470.5774434719924</v>
      </c>
      <c r="I1485" s="11">
        <v>13</v>
      </c>
      <c r="J1485" s="19">
        <f t="shared" si="166"/>
        <v>11197.799900000015</v>
      </c>
      <c r="K1485" s="27">
        <v>0</v>
      </c>
      <c r="L1485" s="27">
        <f t="shared" si="167"/>
        <v>0</v>
      </c>
      <c r="M1485" s="19">
        <f t="shared" si="162"/>
        <v>0</v>
      </c>
      <c r="N1485" s="28">
        <v>0.90694399999999997</v>
      </c>
      <c r="O1485" s="19">
        <f>SUM(N$2:N1485)</f>
        <v>2559.7664403609965</v>
      </c>
      <c r="P1485" s="28">
        <v>1</v>
      </c>
      <c r="Q1485" s="9"/>
    </row>
    <row r="1486" spans="1:17">
      <c r="A1486">
        <v>1484</v>
      </c>
      <c r="B1486">
        <f t="shared" si="163"/>
        <v>24.733333333333334</v>
      </c>
      <c r="C1486">
        <f t="shared" si="164"/>
        <v>8288.2946999999949</v>
      </c>
      <c r="D1486" s="12">
        <v>16.060299999999987</v>
      </c>
      <c r="E1486" s="9">
        <f t="shared" si="165"/>
        <v>-1.9974999999999881</v>
      </c>
      <c r="F1486">
        <f t="shared" si="161"/>
        <v>-28.652181856951358</v>
      </c>
      <c r="G1486" s="11">
        <v>0.98027799999999998</v>
      </c>
      <c r="H1486" s="11">
        <f>SUM(G$2:G1486)</f>
        <v>2471.5577214719924</v>
      </c>
      <c r="I1486" s="11">
        <v>0</v>
      </c>
      <c r="J1486" s="19">
        <f t="shared" si="166"/>
        <v>11197.799900000015</v>
      </c>
      <c r="K1486" s="27">
        <v>0</v>
      </c>
      <c r="L1486" s="27">
        <f t="shared" si="167"/>
        <v>0</v>
      </c>
      <c r="M1486" s="19">
        <f t="shared" si="162"/>
        <v>0</v>
      </c>
      <c r="N1486" s="28">
        <v>0.90694399999999997</v>
      </c>
      <c r="O1486" s="19">
        <f>SUM(N$2:N1486)</f>
        <v>2560.6733843609964</v>
      </c>
      <c r="P1486" s="28">
        <v>1</v>
      </c>
      <c r="Q1486" s="9"/>
    </row>
    <row r="1487" spans="1:17">
      <c r="A1487">
        <v>1485</v>
      </c>
      <c r="B1487">
        <f t="shared" si="163"/>
        <v>24.75</v>
      </c>
      <c r="C1487">
        <f t="shared" si="164"/>
        <v>8302.3574999999946</v>
      </c>
      <c r="D1487" s="12">
        <v>14.062799999999999</v>
      </c>
      <c r="E1487" s="9">
        <f t="shared" si="165"/>
        <v>-0.65049999999999919</v>
      </c>
      <c r="F1487">
        <f t="shared" si="161"/>
        <v>-6.4658267388059372</v>
      </c>
      <c r="G1487" s="11">
        <v>0.98027799999999998</v>
      </c>
      <c r="H1487" s="11">
        <f>SUM(G$2:G1487)</f>
        <v>2472.5379994719924</v>
      </c>
      <c r="I1487" s="11">
        <v>0</v>
      </c>
      <c r="J1487" s="19">
        <f t="shared" si="166"/>
        <v>11197.799900000015</v>
      </c>
      <c r="K1487" s="27">
        <v>0</v>
      </c>
      <c r="L1487" s="27">
        <f t="shared" si="167"/>
        <v>0</v>
      </c>
      <c r="M1487" s="19">
        <f t="shared" si="162"/>
        <v>0</v>
      </c>
      <c r="N1487" s="28">
        <v>0.90694399999999997</v>
      </c>
      <c r="O1487" s="19">
        <f>SUM(N$2:N1487)</f>
        <v>2561.5803283609962</v>
      </c>
      <c r="P1487" s="28">
        <v>1</v>
      </c>
      <c r="Q1487" s="9"/>
    </row>
    <row r="1488" spans="1:17">
      <c r="A1488">
        <v>1486</v>
      </c>
      <c r="B1488">
        <f t="shared" si="163"/>
        <v>24.766666666666666</v>
      </c>
      <c r="C1488">
        <f t="shared" si="164"/>
        <v>8315.7697999999946</v>
      </c>
      <c r="D1488" s="12">
        <v>13.4123</v>
      </c>
      <c r="E1488" s="9">
        <f t="shared" si="165"/>
        <v>-0.38850000000000051</v>
      </c>
      <c r="F1488">
        <f t="shared" si="161"/>
        <v>-2.7443648307647845</v>
      </c>
      <c r="G1488" s="11">
        <v>0.98027799999999998</v>
      </c>
      <c r="H1488" s="11">
        <f>SUM(G$2:G1488)</f>
        <v>2473.5182774719924</v>
      </c>
      <c r="I1488" s="11">
        <v>0</v>
      </c>
      <c r="J1488" s="19">
        <f t="shared" si="166"/>
        <v>11197.799900000015</v>
      </c>
      <c r="K1488" s="27">
        <v>0</v>
      </c>
      <c r="L1488" s="27">
        <f t="shared" si="167"/>
        <v>0</v>
      </c>
      <c r="M1488" s="19">
        <f t="shared" si="162"/>
        <v>0</v>
      </c>
      <c r="N1488" s="28">
        <v>0.90694399999999997</v>
      </c>
      <c r="O1488" s="19">
        <f>SUM(N$2:N1488)</f>
        <v>2562.487272360996</v>
      </c>
      <c r="P1488" s="28">
        <v>1</v>
      </c>
      <c r="Q1488" s="9"/>
    </row>
    <row r="1489" spans="1:17">
      <c r="A1489">
        <v>1487</v>
      </c>
      <c r="B1489">
        <f t="shared" si="163"/>
        <v>24.783333333333335</v>
      </c>
      <c r="C1489">
        <f t="shared" si="164"/>
        <v>8328.7935999999954</v>
      </c>
      <c r="D1489" s="12">
        <v>13.0238</v>
      </c>
      <c r="E1489" s="9">
        <f t="shared" si="165"/>
        <v>0.56099999999999994</v>
      </c>
      <c r="F1489">
        <f t="shared" si="161"/>
        <v>9.649826963975098</v>
      </c>
      <c r="G1489" s="11">
        <v>4.6050000000000004</v>
      </c>
      <c r="H1489" s="11">
        <f>SUM(G$2:G1489)</f>
        <v>2478.1232774719924</v>
      </c>
      <c r="I1489" s="11">
        <v>12</v>
      </c>
      <c r="J1489" s="19">
        <f t="shared" si="166"/>
        <v>11197.799900000015</v>
      </c>
      <c r="K1489" s="27">
        <v>0</v>
      </c>
      <c r="L1489" s="27">
        <f t="shared" si="167"/>
        <v>0</v>
      </c>
      <c r="M1489" s="19">
        <f t="shared" si="162"/>
        <v>0</v>
      </c>
      <c r="N1489" s="28">
        <v>0.90694399999999997</v>
      </c>
      <c r="O1489" s="19">
        <f>SUM(N$2:N1489)</f>
        <v>2563.3942163609959</v>
      </c>
      <c r="P1489" s="28">
        <v>1</v>
      </c>
      <c r="Q1489" s="9"/>
    </row>
    <row r="1490" spans="1:17">
      <c r="A1490">
        <v>1488</v>
      </c>
      <c r="B1490">
        <f t="shared" si="163"/>
        <v>24.8</v>
      </c>
      <c r="C1490">
        <f t="shared" si="164"/>
        <v>8342.378399999996</v>
      </c>
      <c r="D1490" s="12">
        <v>13.5848</v>
      </c>
      <c r="E1490" s="9">
        <f t="shared" si="165"/>
        <v>-0.60049999999999848</v>
      </c>
      <c r="F1490">
        <f t="shared" si="161"/>
        <v>-5.6353955454394891</v>
      </c>
      <c r="G1490" s="11">
        <v>0.98027799999999998</v>
      </c>
      <c r="H1490" s="11">
        <f>SUM(G$2:G1490)</f>
        <v>2479.1035554719924</v>
      </c>
      <c r="I1490" s="11">
        <v>0</v>
      </c>
      <c r="J1490" s="19">
        <f t="shared" si="166"/>
        <v>11197.799900000015</v>
      </c>
      <c r="K1490" s="27">
        <v>0</v>
      </c>
      <c r="L1490" s="27">
        <f t="shared" si="167"/>
        <v>0</v>
      </c>
      <c r="M1490" s="19">
        <f t="shared" si="162"/>
        <v>0</v>
      </c>
      <c r="N1490" s="28">
        <v>0.90694399999999997</v>
      </c>
      <c r="O1490" s="19">
        <f>SUM(N$2:N1490)</f>
        <v>2564.3011603609957</v>
      </c>
      <c r="P1490" s="28">
        <v>1</v>
      </c>
      <c r="Q1490" s="9"/>
    </row>
    <row r="1491" spans="1:17">
      <c r="A1491">
        <v>1489</v>
      </c>
      <c r="B1491">
        <f t="shared" si="163"/>
        <v>24.816666666666666</v>
      </c>
      <c r="C1491">
        <f t="shared" si="164"/>
        <v>8355.362699999996</v>
      </c>
      <c r="D1491" s="12">
        <v>12.984300000000001</v>
      </c>
      <c r="E1491" s="9">
        <f t="shared" si="165"/>
        <v>0.26149999999999984</v>
      </c>
      <c r="F1491">
        <f t="shared" si="161"/>
        <v>5.7266250881640657</v>
      </c>
      <c r="G1491" s="11">
        <v>2.6897222219999999</v>
      </c>
      <c r="H1491" s="11">
        <f>SUM(G$2:G1491)</f>
        <v>2481.7932776939924</v>
      </c>
      <c r="I1491" s="11">
        <v>10</v>
      </c>
      <c r="J1491" s="19">
        <f t="shared" si="166"/>
        <v>11197.799900000015</v>
      </c>
      <c r="K1491" s="27">
        <v>0</v>
      </c>
      <c r="L1491" s="27">
        <f t="shared" si="167"/>
        <v>0</v>
      </c>
      <c r="M1491" s="19">
        <f t="shared" si="162"/>
        <v>0</v>
      </c>
      <c r="N1491" s="28">
        <v>0.90694399999999997</v>
      </c>
      <c r="O1491" s="19">
        <f>SUM(N$2:N1491)</f>
        <v>2565.2081043609955</v>
      </c>
      <c r="P1491" s="28">
        <v>1</v>
      </c>
      <c r="Q1491" s="9"/>
    </row>
    <row r="1492" spans="1:17">
      <c r="A1492">
        <v>1490</v>
      </c>
      <c r="B1492">
        <f t="shared" si="163"/>
        <v>24.833333333333332</v>
      </c>
      <c r="C1492">
        <f t="shared" si="164"/>
        <v>8368.6084999999966</v>
      </c>
      <c r="D1492" s="12">
        <v>13.245800000000001</v>
      </c>
      <c r="E1492" s="9">
        <f t="shared" si="165"/>
        <v>0.13899999999999935</v>
      </c>
      <c r="F1492">
        <f t="shared" si="161"/>
        <v>4.2542962663674544</v>
      </c>
      <c r="G1492" s="11">
        <v>2.6897222219999999</v>
      </c>
      <c r="H1492" s="11">
        <f>SUM(G$2:G1492)</f>
        <v>2484.4829999159924</v>
      </c>
      <c r="I1492" s="11">
        <v>10</v>
      </c>
      <c r="J1492" s="19">
        <f t="shared" si="166"/>
        <v>11197.799900000015</v>
      </c>
      <c r="K1492" s="27">
        <v>0</v>
      </c>
      <c r="L1492" s="27">
        <f t="shared" si="167"/>
        <v>0</v>
      </c>
      <c r="M1492" s="19">
        <f t="shared" si="162"/>
        <v>0</v>
      </c>
      <c r="N1492" s="28">
        <v>0.90694399999999997</v>
      </c>
      <c r="O1492" s="19">
        <f>SUM(N$2:N1492)</f>
        <v>2566.1150483609954</v>
      </c>
      <c r="P1492" s="28">
        <v>1</v>
      </c>
      <c r="Q1492" s="9"/>
    </row>
    <row r="1493" spans="1:17">
      <c r="A1493">
        <v>1491</v>
      </c>
      <c r="B1493">
        <f t="shared" si="163"/>
        <v>24.85</v>
      </c>
      <c r="C1493">
        <f t="shared" si="164"/>
        <v>8381.9932999999965</v>
      </c>
      <c r="D1493" s="12">
        <v>13.3848</v>
      </c>
      <c r="E1493" s="9">
        <f t="shared" si="165"/>
        <v>-1.2634999999999987</v>
      </c>
      <c r="F1493">
        <f t="shared" si="161"/>
        <v>-14.454221321708717</v>
      </c>
      <c r="G1493" s="11">
        <v>0.98027799999999998</v>
      </c>
      <c r="H1493" s="11">
        <f>SUM(G$2:G1493)</f>
        <v>2485.4632779159924</v>
      </c>
      <c r="I1493" s="11">
        <v>0</v>
      </c>
      <c r="J1493" s="19">
        <f t="shared" si="166"/>
        <v>11197.799900000015</v>
      </c>
      <c r="K1493" s="27">
        <v>0</v>
      </c>
      <c r="L1493" s="27">
        <f t="shared" si="167"/>
        <v>0</v>
      </c>
      <c r="M1493" s="19">
        <f t="shared" si="162"/>
        <v>0</v>
      </c>
      <c r="N1493" s="28">
        <v>0.90694399999999997</v>
      </c>
      <c r="O1493" s="19">
        <f>SUM(N$2:N1493)</f>
        <v>2567.0219923609952</v>
      </c>
      <c r="P1493" s="28">
        <v>1</v>
      </c>
      <c r="Q1493" s="9"/>
    </row>
    <row r="1494" spans="1:17">
      <c r="A1494">
        <v>1492</v>
      </c>
      <c r="B1494">
        <f t="shared" si="163"/>
        <v>24.866666666666667</v>
      </c>
      <c r="C1494">
        <f t="shared" si="164"/>
        <v>8394.1145999999972</v>
      </c>
      <c r="D1494" s="12">
        <v>12.121300000000002</v>
      </c>
      <c r="E1494" s="9">
        <f t="shared" si="165"/>
        <v>1.8759999999999977</v>
      </c>
      <c r="F1494">
        <f t="shared" si="161"/>
        <v>24.814215164596565</v>
      </c>
      <c r="G1494" s="11">
        <v>11.21083333</v>
      </c>
      <c r="H1494" s="11">
        <f>SUM(G$2:G1494)</f>
        <v>2496.6741112459922</v>
      </c>
      <c r="I1494" s="11">
        <v>15</v>
      </c>
      <c r="J1494" s="19">
        <f t="shared" si="166"/>
        <v>11197.799900000015</v>
      </c>
      <c r="K1494" s="27">
        <v>0</v>
      </c>
      <c r="L1494" s="27">
        <f t="shared" si="167"/>
        <v>0</v>
      </c>
      <c r="M1494" s="19">
        <f t="shared" si="162"/>
        <v>0</v>
      </c>
      <c r="N1494" s="28">
        <v>0.90694399999999997</v>
      </c>
      <c r="O1494" s="19">
        <f>SUM(N$2:N1494)</f>
        <v>2567.9289363609951</v>
      </c>
      <c r="P1494" s="28">
        <v>1</v>
      </c>
      <c r="Q1494" s="9"/>
    </row>
    <row r="1495" spans="1:17">
      <c r="A1495">
        <v>1493</v>
      </c>
      <c r="B1495">
        <f t="shared" si="163"/>
        <v>24.883333333333333</v>
      </c>
      <c r="C1495">
        <f t="shared" si="164"/>
        <v>8408.1118999999981</v>
      </c>
      <c r="D1495" s="12">
        <v>13.997299999999999</v>
      </c>
      <c r="E1495" s="9">
        <f t="shared" si="165"/>
        <v>-0.98049999999999926</v>
      </c>
      <c r="F1495">
        <f t="shared" si="161"/>
        <v>-11.064629450237208</v>
      </c>
      <c r="G1495" s="11">
        <v>0.98027799999999998</v>
      </c>
      <c r="H1495" s="11">
        <f>SUM(G$2:G1495)</f>
        <v>2497.6543892459922</v>
      </c>
      <c r="I1495" s="11">
        <v>0</v>
      </c>
      <c r="J1495" s="19">
        <f t="shared" si="166"/>
        <v>11197.799900000015</v>
      </c>
      <c r="K1495" s="27">
        <v>0</v>
      </c>
      <c r="L1495" s="27">
        <f t="shared" si="167"/>
        <v>0</v>
      </c>
      <c r="M1495" s="19">
        <f t="shared" si="162"/>
        <v>0</v>
      </c>
      <c r="N1495" s="28">
        <v>0.90694399999999997</v>
      </c>
      <c r="O1495" s="19">
        <f>SUM(N$2:N1495)</f>
        <v>2568.8358803609949</v>
      </c>
      <c r="P1495" s="28">
        <v>1</v>
      </c>
    </row>
    <row r="1496" spans="1:17">
      <c r="A1496">
        <v>1494</v>
      </c>
      <c r="B1496">
        <f t="shared" si="163"/>
        <v>24.9</v>
      </c>
      <c r="C1496">
        <f t="shared" si="164"/>
        <v>8421.1286999999975</v>
      </c>
      <c r="D1496" s="12">
        <v>13.0168</v>
      </c>
      <c r="E1496" s="9">
        <f t="shared" si="165"/>
        <v>-0.35549999999999926</v>
      </c>
      <c r="F1496">
        <f t="shared" si="161"/>
        <v>-2.2861704169264652</v>
      </c>
      <c r="G1496" s="11">
        <v>0.98027799999999998</v>
      </c>
      <c r="H1496" s="11">
        <f>SUM(G$2:G1496)</f>
        <v>2498.6346672459922</v>
      </c>
      <c r="I1496" s="11">
        <v>0</v>
      </c>
      <c r="J1496" s="19">
        <f t="shared" si="166"/>
        <v>11197.799900000015</v>
      </c>
      <c r="K1496" s="27">
        <v>0</v>
      </c>
      <c r="L1496" s="27">
        <f t="shared" si="167"/>
        <v>0</v>
      </c>
      <c r="M1496" s="19">
        <f t="shared" si="162"/>
        <v>0</v>
      </c>
      <c r="N1496" s="28">
        <v>0.90694399999999997</v>
      </c>
      <c r="O1496" s="19">
        <f>SUM(N$2:N1496)</f>
        <v>2569.7428243609947</v>
      </c>
      <c r="P1496" s="28">
        <v>1</v>
      </c>
    </row>
    <row r="1497" spans="1:17">
      <c r="A1497">
        <v>1495</v>
      </c>
      <c r="B1497">
        <f t="shared" si="163"/>
        <v>24.916666666666668</v>
      </c>
      <c r="C1497">
        <f t="shared" si="164"/>
        <v>8433.7899999999972</v>
      </c>
      <c r="D1497" s="12">
        <v>12.661300000000001</v>
      </c>
      <c r="E1497" s="9">
        <f t="shared" si="165"/>
        <v>1.6529999999999987</v>
      </c>
      <c r="F1497">
        <f t="shared" si="161"/>
        <v>23.161899917302467</v>
      </c>
      <c r="G1497" s="11">
        <v>8.1830555559999993</v>
      </c>
      <c r="H1497" s="11">
        <f>SUM(G$2:G1497)</f>
        <v>2506.8177228019922</v>
      </c>
      <c r="I1497" s="11">
        <v>14</v>
      </c>
      <c r="J1497" s="19">
        <f t="shared" si="166"/>
        <v>11197.799900000015</v>
      </c>
      <c r="K1497" s="27">
        <v>0</v>
      </c>
      <c r="L1497" s="27">
        <f t="shared" si="167"/>
        <v>0</v>
      </c>
      <c r="M1497" s="19">
        <f t="shared" si="162"/>
        <v>0</v>
      </c>
      <c r="N1497" s="28">
        <v>0.90694399999999997</v>
      </c>
      <c r="O1497" s="19">
        <f>SUM(N$2:N1497)</f>
        <v>2570.6497683609946</v>
      </c>
      <c r="P1497" s="28">
        <v>1</v>
      </c>
    </row>
    <row r="1498" spans="1:17">
      <c r="A1498">
        <v>1496</v>
      </c>
      <c r="B1498">
        <f t="shared" si="163"/>
        <v>24.933333333333334</v>
      </c>
      <c r="C1498">
        <f t="shared" si="164"/>
        <v>8448.1042999999972</v>
      </c>
      <c r="D1498" s="12">
        <v>14.314299999999999</v>
      </c>
      <c r="E1498" s="9">
        <f t="shared" si="165"/>
        <v>-1.2914999999999974</v>
      </c>
      <c r="F1498">
        <f t="shared" si="161"/>
        <v>-15.718029875634075</v>
      </c>
      <c r="G1498" s="11">
        <v>0.98027799999999998</v>
      </c>
      <c r="H1498" s="11">
        <f>SUM(G$2:G1498)</f>
        <v>2507.7980008019922</v>
      </c>
      <c r="I1498" s="11">
        <v>0</v>
      </c>
      <c r="J1498" s="19">
        <f t="shared" si="166"/>
        <v>11197.799900000015</v>
      </c>
      <c r="K1498" s="27">
        <v>0</v>
      </c>
      <c r="L1498" s="27">
        <f t="shared" si="167"/>
        <v>0</v>
      </c>
      <c r="M1498" s="19">
        <f t="shared" si="162"/>
        <v>0</v>
      </c>
      <c r="N1498" s="28">
        <v>0.90694399999999997</v>
      </c>
      <c r="O1498" s="19">
        <f>SUM(N$2:N1498)</f>
        <v>2571.5567123609944</v>
      </c>
      <c r="P1498" s="28">
        <v>1</v>
      </c>
    </row>
    <row r="1499" spans="1:17">
      <c r="A1499">
        <v>1497</v>
      </c>
      <c r="B1499">
        <f t="shared" si="163"/>
        <v>24.95</v>
      </c>
      <c r="C1499">
        <f t="shared" si="164"/>
        <v>8461.1270999999979</v>
      </c>
      <c r="D1499" s="12">
        <v>13.022800000000002</v>
      </c>
      <c r="E1499" s="9">
        <f t="shared" si="165"/>
        <v>0.59049999999999869</v>
      </c>
      <c r="F1499">
        <f t="shared" si="161"/>
        <v>10.033128023375456</v>
      </c>
      <c r="G1499" s="11">
        <v>4.6050000000000004</v>
      </c>
      <c r="H1499" s="11">
        <f>SUM(G$2:G1499)</f>
        <v>2512.4030008019922</v>
      </c>
      <c r="I1499" s="11">
        <v>12</v>
      </c>
      <c r="J1499" s="19">
        <f t="shared" si="166"/>
        <v>11197.799900000015</v>
      </c>
      <c r="K1499" s="27">
        <v>0</v>
      </c>
      <c r="L1499" s="27">
        <f t="shared" si="167"/>
        <v>0</v>
      </c>
      <c r="M1499" s="19">
        <f t="shared" si="162"/>
        <v>0</v>
      </c>
      <c r="N1499" s="28">
        <v>0.90694399999999997</v>
      </c>
      <c r="O1499" s="19">
        <f>SUM(N$2:N1499)</f>
        <v>2572.4636563609943</v>
      </c>
      <c r="P1499" s="28">
        <v>1</v>
      </c>
    </row>
    <row r="1500" spans="1:17">
      <c r="A1500">
        <v>1498</v>
      </c>
      <c r="B1500">
        <f t="shared" si="163"/>
        <v>24.966666666666665</v>
      </c>
      <c r="C1500">
        <f t="shared" si="164"/>
        <v>8474.7403999999988</v>
      </c>
      <c r="D1500" s="12">
        <v>13.613300000000001</v>
      </c>
      <c r="E1500" s="9">
        <f t="shared" si="165"/>
        <v>-0.97349999999999959</v>
      </c>
      <c r="F1500">
        <f t="shared" si="161"/>
        <v>-10.720939375373584</v>
      </c>
      <c r="G1500" s="11">
        <v>0.98027799999999998</v>
      </c>
      <c r="H1500" s="11">
        <f>SUM(G$2:G1500)</f>
        <v>2513.3832788019922</v>
      </c>
      <c r="I1500" s="11">
        <v>0</v>
      </c>
      <c r="J1500" s="19">
        <f t="shared" si="166"/>
        <v>11197.799900000015</v>
      </c>
      <c r="K1500" s="27">
        <v>0</v>
      </c>
      <c r="L1500" s="27">
        <f t="shared" si="167"/>
        <v>0</v>
      </c>
      <c r="M1500" s="19">
        <f t="shared" si="162"/>
        <v>0</v>
      </c>
      <c r="N1500" s="28">
        <v>0.90694399999999997</v>
      </c>
      <c r="O1500" s="19">
        <f>SUM(N$2:N1500)</f>
        <v>2573.3706003609941</v>
      </c>
      <c r="P1500" s="28">
        <v>1</v>
      </c>
    </row>
    <row r="1501" spans="1:17">
      <c r="A1501">
        <v>1499</v>
      </c>
      <c r="B1501">
        <f t="shared" si="163"/>
        <v>24.983333333333334</v>
      </c>
      <c r="C1501">
        <f t="shared" si="164"/>
        <v>8487.3801999999996</v>
      </c>
      <c r="D1501" s="12">
        <v>12.639800000000001</v>
      </c>
      <c r="E1501" s="9">
        <f t="shared" si="165"/>
        <v>-0.3620000000000001</v>
      </c>
      <c r="F1501">
        <f t="shared" si="161"/>
        <v>-2.3492859237953523</v>
      </c>
      <c r="G1501" s="11">
        <v>0.98027799999999998</v>
      </c>
      <c r="H1501" s="11">
        <f>SUM(G$2:G1501)</f>
        <v>2514.3635568019922</v>
      </c>
      <c r="I1501" s="11">
        <v>0</v>
      </c>
      <c r="J1501" s="19">
        <f t="shared" si="166"/>
        <v>11197.799900000015</v>
      </c>
      <c r="K1501" s="27">
        <v>0</v>
      </c>
      <c r="L1501" s="27">
        <f t="shared" si="167"/>
        <v>1.8600999999999999</v>
      </c>
      <c r="M1501" s="19">
        <f t="shared" si="162"/>
        <v>0</v>
      </c>
      <c r="N1501" s="28">
        <v>0.90694399999999997</v>
      </c>
      <c r="O1501" s="19">
        <f>SUM(N$2:N1501)</f>
        <v>2574.2775443609939</v>
      </c>
      <c r="P1501" s="28">
        <v>1</v>
      </c>
    </row>
    <row r="1502" spans="1:17">
      <c r="A1502">
        <v>1500</v>
      </c>
      <c r="B1502">
        <f t="shared" si="163"/>
        <v>25</v>
      </c>
      <c r="C1502">
        <f t="shared" si="164"/>
        <v>8499.6579999999994</v>
      </c>
      <c r="D1502" s="12">
        <v>12.277800000000001</v>
      </c>
      <c r="E1502" s="9">
        <f t="shared" si="165"/>
        <v>-0.34340000000000082</v>
      </c>
      <c r="F1502">
        <f t="shared" si="161"/>
        <v>-2.0965382533855212</v>
      </c>
      <c r="G1502" s="11">
        <v>0.98027799999999998</v>
      </c>
      <c r="H1502" s="11">
        <f>SUM(G$2:G1502)</f>
        <v>2515.3438348019922</v>
      </c>
      <c r="I1502" s="11">
        <v>0</v>
      </c>
      <c r="J1502" s="19">
        <f t="shared" si="166"/>
        <v>11199.660000000014</v>
      </c>
      <c r="K1502" s="27">
        <v>1.8600999999999999</v>
      </c>
      <c r="L1502" s="27">
        <f t="shared" si="167"/>
        <v>2.5810000000000004</v>
      </c>
      <c r="M1502" s="19">
        <f t="shared" si="162"/>
        <v>5.0045711326685574</v>
      </c>
      <c r="N1502" s="28">
        <v>2.7366666670000002</v>
      </c>
      <c r="O1502" s="19">
        <f>SUM(N$2:N1502)</f>
        <v>2577.014211027994</v>
      </c>
      <c r="P1502" s="28">
        <v>4</v>
      </c>
    </row>
    <row r="1503" spans="1:17">
      <c r="A1503">
        <v>1501</v>
      </c>
      <c r="B1503">
        <f t="shared" si="163"/>
        <v>25.016666666666666</v>
      </c>
      <c r="C1503">
        <f t="shared" si="164"/>
        <v>8511.5923999999995</v>
      </c>
      <c r="D1503" s="12">
        <v>11.9344</v>
      </c>
      <c r="E1503" s="9">
        <f t="shared" si="165"/>
        <v>0.80439999999999934</v>
      </c>
      <c r="F1503">
        <f t="shared" si="161"/>
        <v>11.621807797870467</v>
      </c>
      <c r="G1503" s="11">
        <v>4.6050000000000004</v>
      </c>
      <c r="H1503" s="11">
        <f>SUM(G$2:G1503)</f>
        <v>2519.9488348019922</v>
      </c>
      <c r="I1503" s="11">
        <v>12</v>
      </c>
      <c r="J1503" s="19">
        <f t="shared" si="166"/>
        <v>11204.101100000014</v>
      </c>
      <c r="K1503" s="27">
        <v>4.4411000000000005</v>
      </c>
      <c r="L1503" s="27">
        <f t="shared" si="167"/>
        <v>1.5752999999999995</v>
      </c>
      <c r="M1503" s="19">
        <f t="shared" si="162"/>
        <v>7.5218706928064192</v>
      </c>
      <c r="N1503" s="28">
        <v>3.4580555560000001</v>
      </c>
      <c r="O1503" s="19">
        <f>SUM(N$2:N1503)</f>
        <v>2580.472266583994</v>
      </c>
      <c r="P1503" s="28">
        <v>5</v>
      </c>
    </row>
    <row r="1504" spans="1:17">
      <c r="A1504">
        <v>1502</v>
      </c>
      <c r="B1504">
        <f t="shared" si="163"/>
        <v>25.033333333333335</v>
      </c>
      <c r="C1504">
        <f t="shared" si="164"/>
        <v>8524.3311999999987</v>
      </c>
      <c r="D1504" s="12">
        <v>12.738799999999999</v>
      </c>
      <c r="E1504" s="9">
        <f t="shared" si="165"/>
        <v>0.83550000000000146</v>
      </c>
      <c r="F1504">
        <f t="shared" si="161"/>
        <v>12.899393635928361</v>
      </c>
      <c r="G1504" s="11">
        <v>6.0708333330000004</v>
      </c>
      <c r="H1504" s="11">
        <f>SUM(G$2:G1504)</f>
        <v>2526.0196681349921</v>
      </c>
      <c r="I1504" s="11">
        <v>13</v>
      </c>
      <c r="J1504" s="19">
        <f t="shared" si="166"/>
        <v>11210.117500000015</v>
      </c>
      <c r="K1504" s="27">
        <v>6.0164</v>
      </c>
      <c r="L1504" s="27">
        <f t="shared" si="167"/>
        <v>1.361699999999999</v>
      </c>
      <c r="M1504" s="19">
        <f t="shared" si="162"/>
        <v>8.9506857759873366</v>
      </c>
      <c r="N1504" s="28">
        <v>3.4580555560000001</v>
      </c>
      <c r="O1504" s="19">
        <f>SUM(N$2:N1504)</f>
        <v>2583.9303221399941</v>
      </c>
      <c r="P1504" s="28">
        <v>5</v>
      </c>
    </row>
    <row r="1505" spans="1:16">
      <c r="A1505">
        <v>1503</v>
      </c>
      <c r="B1505">
        <f t="shared" si="163"/>
        <v>25.05</v>
      </c>
      <c r="C1505">
        <f t="shared" si="164"/>
        <v>8537.9054999999989</v>
      </c>
      <c r="D1505" s="12">
        <v>13.574300000000001</v>
      </c>
      <c r="E1505" s="9">
        <f t="shared" si="165"/>
        <v>-0.95150000000000112</v>
      </c>
      <c r="F1505">
        <f t="shared" si="161"/>
        <v>-10.397101334977329</v>
      </c>
      <c r="G1505" s="11">
        <v>0.98027799999999998</v>
      </c>
      <c r="H1505" s="11">
        <f>SUM(G$2:G1505)</f>
        <v>2526.9999461349921</v>
      </c>
      <c r="I1505" s="11">
        <v>0</v>
      </c>
      <c r="J1505" s="19">
        <f t="shared" si="166"/>
        <v>11217.495600000015</v>
      </c>
      <c r="K1505" s="27">
        <v>7.378099999999999</v>
      </c>
      <c r="L1505" s="27">
        <f t="shared" si="167"/>
        <v>1.5486000000000013</v>
      </c>
      <c r="M1505" s="19">
        <f t="shared" si="162"/>
        <v>12.413893733876062</v>
      </c>
      <c r="N1505" s="28">
        <v>4.9805555559999997</v>
      </c>
      <c r="O1505" s="19">
        <f>SUM(N$2:N1505)</f>
        <v>2588.9108776959943</v>
      </c>
      <c r="P1505" s="28">
        <v>7</v>
      </c>
    </row>
    <row r="1506" spans="1:16">
      <c r="A1506">
        <v>1504</v>
      </c>
      <c r="B1506">
        <f t="shared" si="163"/>
        <v>25.066666666666666</v>
      </c>
      <c r="C1506">
        <f t="shared" si="164"/>
        <v>8550.5282999999981</v>
      </c>
      <c r="D1506" s="12">
        <v>12.6228</v>
      </c>
      <c r="E1506" s="9">
        <f t="shared" si="165"/>
        <v>0.28950000000000209</v>
      </c>
      <c r="F1506">
        <f t="shared" si="161"/>
        <v>5.8755319501574998</v>
      </c>
      <c r="G1506" s="11">
        <v>2.6897222219999999</v>
      </c>
      <c r="H1506" s="11">
        <f>SUM(G$2:G1506)</f>
        <v>2529.6896683569921</v>
      </c>
      <c r="I1506" s="11">
        <v>10</v>
      </c>
      <c r="J1506" s="19">
        <f t="shared" si="166"/>
        <v>11226.422300000015</v>
      </c>
      <c r="K1506" s="27">
        <v>8.9267000000000003</v>
      </c>
      <c r="L1506" s="27">
        <f t="shared" si="167"/>
        <v>1.0502000000000002</v>
      </c>
      <c r="M1506" s="19">
        <f t="shared" si="162"/>
        <v>10.664179631612784</v>
      </c>
      <c r="N1506" s="28">
        <v>4.1236111109999998</v>
      </c>
      <c r="O1506" s="19">
        <f>SUM(N$2:N1506)</f>
        <v>2593.0344888069944</v>
      </c>
      <c r="P1506" s="28">
        <v>6</v>
      </c>
    </row>
    <row r="1507" spans="1:16">
      <c r="A1507">
        <v>1505</v>
      </c>
      <c r="B1507">
        <f t="shared" si="163"/>
        <v>25.083333333333332</v>
      </c>
      <c r="C1507">
        <f t="shared" si="164"/>
        <v>8563.4405999999981</v>
      </c>
      <c r="D1507" s="12">
        <v>12.912300000000002</v>
      </c>
      <c r="E1507" s="9">
        <f t="shared" si="165"/>
        <v>0.12799999999999834</v>
      </c>
      <c r="F1507">
        <f t="shared" si="161"/>
        <v>3.9618008358348087</v>
      </c>
      <c r="G1507" s="11">
        <v>2.6897222219999999</v>
      </c>
      <c r="H1507" s="11">
        <f>SUM(G$2:G1507)</f>
        <v>2532.3793905789921</v>
      </c>
      <c r="I1507" s="11">
        <v>10</v>
      </c>
      <c r="J1507" s="19">
        <f t="shared" si="166"/>
        <v>11236.399200000014</v>
      </c>
      <c r="K1507" s="27">
        <v>9.9769000000000005</v>
      </c>
      <c r="L1507" s="27">
        <f t="shared" si="167"/>
        <v>0.95229999999999926</v>
      </c>
      <c r="M1507" s="19">
        <f t="shared" si="162"/>
        <v>11.02220211063814</v>
      </c>
      <c r="N1507" s="28">
        <v>4.1236111109999998</v>
      </c>
      <c r="O1507" s="19">
        <f>SUM(N$2:N1507)</f>
        <v>2597.1580999179946</v>
      </c>
      <c r="P1507" s="28">
        <v>6</v>
      </c>
    </row>
    <row r="1508" spans="1:16">
      <c r="A1508">
        <v>1506</v>
      </c>
      <c r="B1508">
        <f t="shared" si="163"/>
        <v>25.1</v>
      </c>
      <c r="C1508">
        <f t="shared" si="164"/>
        <v>8576.4808999999987</v>
      </c>
      <c r="D1508" s="12">
        <v>13.0403</v>
      </c>
      <c r="E1508" s="9">
        <f t="shared" si="165"/>
        <v>-0.16750000000000043</v>
      </c>
      <c r="F1508">
        <f t="shared" si="161"/>
        <v>0.16435298378761012</v>
      </c>
      <c r="G1508" s="11">
        <v>0.98027799999999998</v>
      </c>
      <c r="H1508" s="11">
        <f>SUM(G$2:G1508)</f>
        <v>2533.3596685789921</v>
      </c>
      <c r="I1508" s="11">
        <v>0</v>
      </c>
      <c r="J1508" s="19">
        <f t="shared" si="166"/>
        <v>11247.328400000015</v>
      </c>
      <c r="K1508" s="27">
        <v>10.9292</v>
      </c>
      <c r="L1508" s="27">
        <f t="shared" si="167"/>
        <v>0.23051000000000066</v>
      </c>
      <c r="M1508" s="19">
        <f t="shared" si="162"/>
        <v>4.2722482508352728</v>
      </c>
      <c r="N1508" s="28">
        <v>2.7366666670000002</v>
      </c>
      <c r="O1508" s="19">
        <f>SUM(N$2:N1508)</f>
        <v>2599.8947665849946</v>
      </c>
      <c r="P1508" s="28">
        <v>4</v>
      </c>
    </row>
    <row r="1509" spans="1:16">
      <c r="A1509">
        <v>1507</v>
      </c>
      <c r="B1509">
        <f t="shared" si="163"/>
        <v>25.116666666666667</v>
      </c>
      <c r="C1509">
        <f t="shared" si="164"/>
        <v>8589.3536999999978</v>
      </c>
      <c r="D1509" s="12">
        <v>12.8728</v>
      </c>
      <c r="E1509" s="9">
        <f t="shared" si="165"/>
        <v>-5.0000000000000711E-2</v>
      </c>
      <c r="F1509">
        <f t="shared" si="161"/>
        <v>1.6532677959227704</v>
      </c>
      <c r="G1509" s="11">
        <v>0.98027799999999998</v>
      </c>
      <c r="H1509" s="11">
        <f>SUM(G$2:G1509)</f>
        <v>2534.3399465789921</v>
      </c>
      <c r="I1509" s="11">
        <v>0</v>
      </c>
      <c r="J1509" s="19">
        <f t="shared" si="166"/>
        <v>11258.488110000015</v>
      </c>
      <c r="K1509" s="27">
        <v>11.15971</v>
      </c>
      <c r="L1509" s="27">
        <f t="shared" si="167"/>
        <v>0.55980999999999881</v>
      </c>
      <c r="M1509" s="19">
        <f t="shared" si="162"/>
        <v>8.059655015659775</v>
      </c>
      <c r="N1509" s="28">
        <v>3.4580555560000001</v>
      </c>
      <c r="O1509" s="19">
        <f>SUM(N$2:N1509)</f>
        <v>2603.3528221409947</v>
      </c>
      <c r="P1509" s="28">
        <v>5</v>
      </c>
    </row>
    <row r="1510" spans="1:16">
      <c r="A1510">
        <v>1508</v>
      </c>
      <c r="B1510">
        <f t="shared" si="163"/>
        <v>25.133333333333333</v>
      </c>
      <c r="C1510">
        <f t="shared" si="164"/>
        <v>8602.1764999999978</v>
      </c>
      <c r="D1510" s="12">
        <v>12.822799999999999</v>
      </c>
      <c r="E1510" s="9">
        <f t="shared" si="165"/>
        <v>0.27070000000000149</v>
      </c>
      <c r="F1510">
        <f t="shared" si="161"/>
        <v>5.7527633062299124</v>
      </c>
      <c r="G1510" s="11">
        <v>2.6897222219999999</v>
      </c>
      <c r="H1510" s="11">
        <f>SUM(G$2:G1510)</f>
        <v>2537.0296688009921</v>
      </c>
      <c r="I1510" s="11">
        <v>10</v>
      </c>
      <c r="J1510" s="19">
        <f t="shared" si="166"/>
        <v>11270.207630000015</v>
      </c>
      <c r="K1510" s="27">
        <v>11.719519999999999</v>
      </c>
      <c r="L1510" s="27">
        <f t="shared" si="167"/>
        <v>0.55981000000000058</v>
      </c>
      <c r="M1510" s="19">
        <f t="shared" si="162"/>
        <v>8.5228301481825621</v>
      </c>
      <c r="N1510" s="28">
        <v>3.4508333329999998</v>
      </c>
      <c r="O1510" s="19">
        <f>SUM(N$2:N1510)</f>
        <v>2606.8036554739947</v>
      </c>
      <c r="P1510" s="28">
        <v>11</v>
      </c>
    </row>
    <row r="1511" spans="1:16">
      <c r="A1511">
        <v>1509</v>
      </c>
      <c r="B1511">
        <f t="shared" si="163"/>
        <v>25.15</v>
      </c>
      <c r="C1511">
        <f t="shared" si="164"/>
        <v>8615.2699999999986</v>
      </c>
      <c r="D1511" s="12">
        <v>13.093500000000001</v>
      </c>
      <c r="E1511" s="9">
        <f t="shared" si="165"/>
        <v>0.98809999999999931</v>
      </c>
      <c r="F1511">
        <f t="shared" si="161"/>
        <v>15.302878103345209</v>
      </c>
      <c r="G1511" s="11">
        <v>6.0708333330000004</v>
      </c>
      <c r="H1511" s="11">
        <f>SUM(G$2:G1511)</f>
        <v>2543.100502133992</v>
      </c>
      <c r="I1511" s="11">
        <v>13</v>
      </c>
      <c r="J1511" s="19">
        <f t="shared" si="166"/>
        <v>11282.486960000015</v>
      </c>
      <c r="K1511" s="27">
        <v>12.27933</v>
      </c>
      <c r="L1511" s="27">
        <f t="shared" si="167"/>
        <v>0.46101999999999954</v>
      </c>
      <c r="M1511" s="19">
        <f t="shared" si="162"/>
        <v>7.7811182189077108</v>
      </c>
      <c r="N1511" s="28">
        <v>3.4508333329999998</v>
      </c>
      <c r="O1511" s="19">
        <f>SUM(N$2:N1511)</f>
        <v>2610.2544888069947</v>
      </c>
      <c r="P1511" s="28">
        <v>11</v>
      </c>
    </row>
    <row r="1512" spans="1:16">
      <c r="A1512">
        <v>1510</v>
      </c>
      <c r="B1512">
        <f t="shared" si="163"/>
        <v>25.166666666666668</v>
      </c>
      <c r="C1512">
        <f t="shared" si="164"/>
        <v>8629.3515999999981</v>
      </c>
      <c r="D1512" s="12">
        <v>14.0816</v>
      </c>
      <c r="E1512" s="9">
        <f t="shared" si="165"/>
        <v>-1.5310000000000006</v>
      </c>
      <c r="F1512">
        <f t="shared" si="161"/>
        <v>-18.870479518833534</v>
      </c>
      <c r="G1512" s="11">
        <v>0.98027799999999998</v>
      </c>
      <c r="H1512" s="11">
        <f>SUM(G$2:G1512)</f>
        <v>2544.080780133992</v>
      </c>
      <c r="I1512" s="11">
        <v>0</v>
      </c>
      <c r="J1512" s="19">
        <f t="shared" si="166"/>
        <v>11295.227310000015</v>
      </c>
      <c r="K1512" s="27">
        <v>12.740349999999999</v>
      </c>
      <c r="L1512" s="27">
        <f t="shared" si="167"/>
        <v>0.13171999999999962</v>
      </c>
      <c r="M1512" s="19">
        <f t="shared" si="162"/>
        <v>3.934753964643634</v>
      </c>
      <c r="N1512" s="28">
        <v>2.6897222219999999</v>
      </c>
      <c r="O1512" s="19">
        <f>SUM(N$2:N1512)</f>
        <v>2612.9442110289947</v>
      </c>
      <c r="P1512" s="28">
        <v>10</v>
      </c>
    </row>
    <row r="1513" spans="1:16">
      <c r="A1513">
        <v>1511</v>
      </c>
      <c r="B1513">
        <f t="shared" si="163"/>
        <v>25.183333333333334</v>
      </c>
      <c r="C1513">
        <f t="shared" si="164"/>
        <v>8641.9021999999986</v>
      </c>
      <c r="D1513" s="12">
        <v>12.550599999999999</v>
      </c>
      <c r="E1513" s="9">
        <f t="shared" si="165"/>
        <v>3.6100000000001131E-2</v>
      </c>
      <c r="F1513">
        <f t="shared" si="161"/>
        <v>2.6527789231232233</v>
      </c>
      <c r="G1513" s="11">
        <v>2.2083333330000001</v>
      </c>
      <c r="H1513" s="11">
        <f>SUM(G$2:G1513)</f>
        <v>2546.2891134669921</v>
      </c>
      <c r="I1513" s="11">
        <v>9</v>
      </c>
      <c r="J1513" s="19">
        <f t="shared" si="166"/>
        <v>11308.099380000014</v>
      </c>
      <c r="K1513" s="27">
        <v>12.872069999999999</v>
      </c>
      <c r="L1513" s="27">
        <f t="shared" si="167"/>
        <v>-0.32929999999999815</v>
      </c>
      <c r="M1513" s="19">
        <f t="shared" si="162"/>
        <v>-1.942088401942319</v>
      </c>
      <c r="N1513" s="28">
        <v>0.98027799999999998</v>
      </c>
      <c r="O1513" s="19">
        <f>SUM(N$2:N1513)</f>
        <v>2613.9244890289947</v>
      </c>
      <c r="P1513" s="28">
        <v>0</v>
      </c>
    </row>
    <row r="1514" spans="1:16">
      <c r="A1514">
        <v>1512</v>
      </c>
      <c r="B1514">
        <f t="shared" si="163"/>
        <v>25.2</v>
      </c>
      <c r="C1514">
        <f t="shared" si="164"/>
        <v>8654.4888999999985</v>
      </c>
      <c r="D1514" s="12">
        <v>12.5867</v>
      </c>
      <c r="E1514" s="9">
        <f t="shared" si="165"/>
        <v>7.5600000000001444E-2</v>
      </c>
      <c r="F1514">
        <f t="shared" si="161"/>
        <v>3.1620031727882538</v>
      </c>
      <c r="G1514" s="11">
        <v>2.6897222219999999</v>
      </c>
      <c r="H1514" s="11">
        <f>SUM(G$2:G1514)</f>
        <v>2548.9788356889921</v>
      </c>
      <c r="I1514" s="11">
        <v>10</v>
      </c>
      <c r="J1514" s="19">
        <f t="shared" si="166"/>
        <v>11320.642150000014</v>
      </c>
      <c r="K1514" s="27">
        <v>12.542770000000001</v>
      </c>
      <c r="L1514" s="27">
        <f t="shared" si="167"/>
        <v>-0.29637000000000135</v>
      </c>
      <c r="M1514" s="19">
        <f t="shared" si="162"/>
        <v>-1.5199245645075008</v>
      </c>
      <c r="N1514" s="28">
        <v>0.98027799999999998</v>
      </c>
      <c r="O1514" s="19">
        <f>SUM(N$2:N1514)</f>
        <v>2614.9047670289947</v>
      </c>
      <c r="P1514" s="28">
        <v>0</v>
      </c>
    </row>
    <row r="1515" spans="1:16">
      <c r="A1515">
        <v>1513</v>
      </c>
      <c r="B1515">
        <f t="shared" si="163"/>
        <v>25.216666666666665</v>
      </c>
      <c r="C1515">
        <f t="shared" si="164"/>
        <v>8667.1511999999984</v>
      </c>
      <c r="D1515" s="12">
        <v>12.662300000000002</v>
      </c>
      <c r="E1515" s="9">
        <f t="shared" si="165"/>
        <v>-1.6894000000000027</v>
      </c>
      <c r="F1515">
        <f t="shared" si="161"/>
        <v>-19.158618318393295</v>
      </c>
      <c r="G1515" s="11">
        <v>0.98027799999999998</v>
      </c>
      <c r="H1515" s="11">
        <f>SUM(G$2:G1515)</f>
        <v>2549.9591136889921</v>
      </c>
      <c r="I1515" s="11">
        <v>0</v>
      </c>
      <c r="J1515" s="19">
        <f t="shared" si="166"/>
        <v>11332.888550000014</v>
      </c>
      <c r="K1515" s="27">
        <v>12.2464</v>
      </c>
      <c r="L1515" s="27">
        <f t="shared" si="167"/>
        <v>0</v>
      </c>
      <c r="M1515" s="19">
        <f t="shared" si="162"/>
        <v>2.1105758698502131</v>
      </c>
      <c r="N1515" s="28">
        <v>2.2083333330000001</v>
      </c>
      <c r="O1515" s="19">
        <f>SUM(N$2:N1515)</f>
        <v>2617.1131003619948</v>
      </c>
      <c r="P1515" s="28">
        <v>9</v>
      </c>
    </row>
    <row r="1516" spans="1:16">
      <c r="A1516">
        <v>1514</v>
      </c>
      <c r="B1516">
        <f t="shared" si="163"/>
        <v>25.233333333333334</v>
      </c>
      <c r="C1516">
        <f t="shared" si="164"/>
        <v>8678.1240999999991</v>
      </c>
      <c r="D1516" s="12">
        <v>10.972899999999999</v>
      </c>
      <c r="E1516" s="9">
        <f t="shared" si="165"/>
        <v>-1.5180000000000007</v>
      </c>
      <c r="F1516">
        <f t="shared" si="161"/>
        <v>-14.892747661442248</v>
      </c>
      <c r="G1516" s="11">
        <v>0.98027799999999998</v>
      </c>
      <c r="H1516" s="11">
        <f>SUM(G$2:G1516)</f>
        <v>2550.9393916889921</v>
      </c>
      <c r="I1516" s="11">
        <v>0</v>
      </c>
      <c r="J1516" s="19">
        <f t="shared" si="166"/>
        <v>11345.134950000014</v>
      </c>
      <c r="K1516" s="27">
        <v>12.2464</v>
      </c>
      <c r="L1516" s="27">
        <f t="shared" si="167"/>
        <v>-0.42808999999999919</v>
      </c>
      <c r="M1516" s="19">
        <f t="shared" si="162"/>
        <v>-3.131985506149777</v>
      </c>
      <c r="N1516" s="28">
        <v>0.98027799999999998</v>
      </c>
      <c r="O1516" s="19">
        <f>SUM(N$2:N1516)</f>
        <v>2618.0933783619948</v>
      </c>
      <c r="P1516" s="28">
        <v>0</v>
      </c>
    </row>
    <row r="1517" spans="1:16">
      <c r="A1517">
        <v>1515</v>
      </c>
      <c r="B1517">
        <f t="shared" si="163"/>
        <v>25.25</v>
      </c>
      <c r="C1517">
        <f t="shared" si="164"/>
        <v>8687.5789999999997</v>
      </c>
      <c r="D1517" s="12">
        <v>9.4548999999999985</v>
      </c>
      <c r="E1517" s="9">
        <f t="shared" si="165"/>
        <v>0.20030000000000214</v>
      </c>
      <c r="F1517">
        <f t="shared" si="161"/>
        <v>3.2968031443575017</v>
      </c>
      <c r="G1517" s="11">
        <v>2.7366666670000002</v>
      </c>
      <c r="H1517" s="11">
        <f>SUM(G$2:G1517)</f>
        <v>2553.6760583559922</v>
      </c>
      <c r="I1517" s="11">
        <v>4</v>
      </c>
      <c r="J1517" s="19">
        <f t="shared" si="166"/>
        <v>11356.953260000015</v>
      </c>
      <c r="K1517" s="27">
        <v>11.81831</v>
      </c>
      <c r="L1517" s="27">
        <f t="shared" si="167"/>
        <v>-6.5860000000000696E-2</v>
      </c>
      <c r="M1517" s="19">
        <f t="shared" si="162"/>
        <v>1.2110448883182872</v>
      </c>
      <c r="N1517" s="28">
        <v>0.98027799999999998</v>
      </c>
      <c r="O1517" s="19">
        <f>SUM(N$2:N1517)</f>
        <v>2619.0736563619948</v>
      </c>
      <c r="P1517" s="28">
        <v>0</v>
      </c>
    </row>
    <row r="1518" spans="1:16">
      <c r="A1518">
        <v>1516</v>
      </c>
      <c r="B1518">
        <f t="shared" si="163"/>
        <v>25.266666666666666</v>
      </c>
      <c r="C1518">
        <f t="shared" si="164"/>
        <v>8697.234199999999</v>
      </c>
      <c r="D1518" s="12">
        <v>9.6552000000000007</v>
      </c>
      <c r="E1518" s="9">
        <f t="shared" si="165"/>
        <v>0.11909999999999954</v>
      </c>
      <c r="F1518">
        <f t="shared" si="161"/>
        <v>2.5975700169223517</v>
      </c>
      <c r="G1518" s="11">
        <v>1.9691666670000001</v>
      </c>
      <c r="H1518" s="11">
        <f>SUM(G$2:G1518)</f>
        <v>2555.6452250229922</v>
      </c>
      <c r="I1518" s="11">
        <v>3</v>
      </c>
      <c r="J1518" s="19">
        <f t="shared" si="166"/>
        <v>11368.705710000015</v>
      </c>
      <c r="K1518" s="27">
        <v>11.75245</v>
      </c>
      <c r="L1518" s="27">
        <f t="shared" si="167"/>
        <v>-6.5859999999998919E-2</v>
      </c>
      <c r="M1518" s="19">
        <f t="shared" si="162"/>
        <v>1.1971719154785012</v>
      </c>
      <c r="N1518" s="28">
        <v>0.98027799999999998</v>
      </c>
      <c r="O1518" s="19">
        <f>SUM(N$2:N1518)</f>
        <v>2620.0539343619948</v>
      </c>
      <c r="P1518" s="28">
        <v>0</v>
      </c>
    </row>
    <row r="1519" spans="1:16">
      <c r="A1519">
        <v>1517</v>
      </c>
      <c r="B1519">
        <f t="shared" si="163"/>
        <v>25.283333333333335</v>
      </c>
      <c r="C1519">
        <f t="shared" si="164"/>
        <v>8707.0084999999981</v>
      </c>
      <c r="D1519" s="12">
        <v>9.7743000000000002</v>
      </c>
      <c r="E1519" s="9">
        <f t="shared" si="165"/>
        <v>0.18870000000000076</v>
      </c>
      <c r="F1519">
        <f t="shared" si="161"/>
        <v>3.3190122314115631</v>
      </c>
      <c r="G1519" s="11">
        <v>2.7366666670000002</v>
      </c>
      <c r="H1519" s="11">
        <f>SUM(G$2:G1519)</f>
        <v>2558.3818916899922</v>
      </c>
      <c r="I1519" s="11">
        <v>4</v>
      </c>
      <c r="J1519" s="19">
        <f t="shared" si="166"/>
        <v>11380.392300000014</v>
      </c>
      <c r="K1519" s="27">
        <v>11.686590000000001</v>
      </c>
      <c r="L1519" s="27">
        <f t="shared" si="167"/>
        <v>-0.32929999999999993</v>
      </c>
      <c r="M1519" s="19">
        <f t="shared" si="162"/>
        <v>-1.8953027135102509</v>
      </c>
      <c r="N1519" s="28">
        <v>0.98027799999999998</v>
      </c>
      <c r="O1519" s="19">
        <f>SUM(N$2:N1519)</f>
        <v>2621.0342123619948</v>
      </c>
      <c r="P1519" s="28">
        <v>0</v>
      </c>
    </row>
    <row r="1520" spans="1:16">
      <c r="A1520">
        <v>1518</v>
      </c>
      <c r="B1520">
        <f t="shared" si="163"/>
        <v>25.3</v>
      </c>
      <c r="C1520">
        <f t="shared" si="164"/>
        <v>8716.9714999999978</v>
      </c>
      <c r="D1520" s="12">
        <v>9.963000000000001</v>
      </c>
      <c r="E1520" s="9">
        <f t="shared" si="165"/>
        <v>-0.4742999999999995</v>
      </c>
      <c r="F1520">
        <f t="shared" si="161"/>
        <v>-3.2074771969111975</v>
      </c>
      <c r="G1520" s="11">
        <v>0.98027799999999998</v>
      </c>
      <c r="H1520" s="11">
        <f>SUM(G$2:G1520)</f>
        <v>2559.3621696899922</v>
      </c>
      <c r="I1520" s="11">
        <v>0</v>
      </c>
      <c r="J1520" s="19">
        <f t="shared" si="166"/>
        <v>11391.749590000014</v>
      </c>
      <c r="K1520" s="27">
        <v>11.357290000000001</v>
      </c>
      <c r="L1520" s="27">
        <f t="shared" si="167"/>
        <v>-0.19757999999999853</v>
      </c>
      <c r="M1520" s="19">
        <f t="shared" si="162"/>
        <v>-0.37968225858831356</v>
      </c>
      <c r="N1520" s="28">
        <v>0.98027799999999998</v>
      </c>
      <c r="O1520" s="19">
        <f>SUM(N$2:N1520)</f>
        <v>2622.0144903619948</v>
      </c>
      <c r="P1520" s="28">
        <v>0</v>
      </c>
    </row>
    <row r="1521" spans="1:16">
      <c r="A1521">
        <v>1519</v>
      </c>
      <c r="B1521">
        <f t="shared" si="163"/>
        <v>25.316666666666666</v>
      </c>
      <c r="C1521">
        <f t="shared" si="164"/>
        <v>8726.4601999999977</v>
      </c>
      <c r="D1521" s="12">
        <v>9.4887000000000015</v>
      </c>
      <c r="E1521" s="9">
        <f t="shared" si="165"/>
        <v>-8.4300000000000708E-2</v>
      </c>
      <c r="F1521">
        <f t="shared" si="161"/>
        <v>0.61056242488321733</v>
      </c>
      <c r="G1521" s="11">
        <v>0.98027799999999998</v>
      </c>
      <c r="H1521" s="11">
        <f>SUM(G$2:G1521)</f>
        <v>2560.3424476899922</v>
      </c>
      <c r="I1521" s="11">
        <v>0</v>
      </c>
      <c r="J1521" s="19">
        <f t="shared" si="166"/>
        <v>11402.909300000014</v>
      </c>
      <c r="K1521" s="27">
        <v>11.159710000000002</v>
      </c>
      <c r="L1521" s="27">
        <f t="shared" si="167"/>
        <v>-6.5860000000000696E-2</v>
      </c>
      <c r="M1521" s="19">
        <f t="shared" si="162"/>
        <v>1.077359259959781</v>
      </c>
      <c r="N1521" s="28">
        <v>0.98027799999999998</v>
      </c>
      <c r="O1521" s="19">
        <f>SUM(N$2:N1521)</f>
        <v>2622.9947683619948</v>
      </c>
      <c r="P1521" s="28">
        <v>0</v>
      </c>
    </row>
    <row r="1522" spans="1:16">
      <c r="A1522">
        <v>1520</v>
      </c>
      <c r="B1522">
        <f t="shared" si="163"/>
        <v>25.333333333333332</v>
      </c>
      <c r="C1522">
        <f t="shared" si="164"/>
        <v>8735.8645999999972</v>
      </c>
      <c r="D1522" s="12">
        <v>9.4044000000000008</v>
      </c>
      <c r="E1522" s="9">
        <f t="shared" si="165"/>
        <v>-0.73680000000000057</v>
      </c>
      <c r="F1522">
        <f t="shared" si="161"/>
        <v>-5.5372948094037673</v>
      </c>
      <c r="G1522" s="11">
        <v>0.98027799999999998</v>
      </c>
      <c r="H1522" s="11">
        <f>SUM(G$2:G1522)</f>
        <v>2561.3227256899922</v>
      </c>
      <c r="I1522" s="11">
        <v>0</v>
      </c>
      <c r="J1522" s="19">
        <f t="shared" si="166"/>
        <v>11414.003150000013</v>
      </c>
      <c r="K1522" s="27">
        <v>11.093850000000002</v>
      </c>
      <c r="L1522" s="27">
        <f t="shared" si="167"/>
        <v>0.13171999999999962</v>
      </c>
      <c r="M1522" s="19">
        <f t="shared" si="162"/>
        <v>3.2565196151587301</v>
      </c>
      <c r="N1522" s="28">
        <v>2.7366666670000002</v>
      </c>
      <c r="O1522" s="19">
        <f>SUM(N$2:N1522)</f>
        <v>2625.7314350289948</v>
      </c>
      <c r="P1522" s="28">
        <v>4</v>
      </c>
    </row>
    <row r="1523" spans="1:16">
      <c r="A1523">
        <v>1521</v>
      </c>
      <c r="B1523">
        <f t="shared" si="163"/>
        <v>25.35</v>
      </c>
      <c r="C1523">
        <f t="shared" si="164"/>
        <v>8744.5321999999978</v>
      </c>
      <c r="D1523" s="12">
        <v>8.6676000000000002</v>
      </c>
      <c r="E1523" s="9">
        <f t="shared" si="165"/>
        <v>7.5900000000000745E-2</v>
      </c>
      <c r="F1523">
        <f t="shared" si="161"/>
        <v>1.8936059313222864</v>
      </c>
      <c r="G1523" s="11">
        <v>1.9691666670000001</v>
      </c>
      <c r="H1523" s="11">
        <f>SUM(G$2:G1523)</f>
        <v>2563.2918923569923</v>
      </c>
      <c r="I1523" s="11">
        <v>3</v>
      </c>
      <c r="J1523" s="19">
        <f t="shared" si="166"/>
        <v>11425.228720000014</v>
      </c>
      <c r="K1523" s="27">
        <v>11.225570000000001</v>
      </c>
      <c r="L1523" s="27">
        <f t="shared" si="167"/>
        <v>-0.19757999999999853</v>
      </c>
      <c r="M1523" s="19">
        <f t="shared" si="162"/>
        <v>-0.38840181708245619</v>
      </c>
      <c r="N1523" s="28">
        <v>0.98027799999999998</v>
      </c>
      <c r="O1523" s="19">
        <f>SUM(N$2:N1523)</f>
        <v>2626.7117130289948</v>
      </c>
      <c r="P1523" s="28">
        <v>0</v>
      </c>
    </row>
    <row r="1524" spans="1:16">
      <c r="A1524">
        <v>1522</v>
      </c>
      <c r="B1524">
        <f t="shared" si="163"/>
        <v>25.366666666666667</v>
      </c>
      <c r="C1524">
        <f t="shared" si="164"/>
        <v>8753.2756999999983</v>
      </c>
      <c r="D1524" s="12">
        <v>8.7435000000000009</v>
      </c>
      <c r="E1524" s="9">
        <f t="shared" si="165"/>
        <v>0.89700000000000024</v>
      </c>
      <c r="F1524">
        <f t="shared" si="161"/>
        <v>9.0942223110156597</v>
      </c>
      <c r="G1524" s="11">
        <v>4.1236111109999998</v>
      </c>
      <c r="H1524" s="11">
        <f>SUM(G$2:G1524)</f>
        <v>2567.4155034679925</v>
      </c>
      <c r="I1524" s="11">
        <v>6</v>
      </c>
      <c r="J1524" s="19">
        <f t="shared" si="166"/>
        <v>11436.256710000014</v>
      </c>
      <c r="K1524" s="27">
        <v>11.027990000000003</v>
      </c>
      <c r="L1524" s="27">
        <f t="shared" si="167"/>
        <v>6.5859999999998919E-2</v>
      </c>
      <c r="M1524" s="19">
        <f t="shared" si="162"/>
        <v>2.5045489518371973</v>
      </c>
      <c r="N1524" s="28">
        <v>1.9691666670000001</v>
      </c>
      <c r="O1524" s="19">
        <f>SUM(N$2:N1524)</f>
        <v>2628.6808796959949</v>
      </c>
      <c r="P1524" s="28">
        <v>3</v>
      </c>
    </row>
    <row r="1525" spans="1:16">
      <c r="A1525">
        <v>1523</v>
      </c>
      <c r="B1525">
        <f t="shared" si="163"/>
        <v>25.383333333333333</v>
      </c>
      <c r="C1525">
        <f t="shared" si="164"/>
        <v>8762.9161999999978</v>
      </c>
      <c r="D1525" s="12">
        <v>9.6405000000000012</v>
      </c>
      <c r="E1525" s="9">
        <f t="shared" si="165"/>
        <v>-0.59130000000000038</v>
      </c>
      <c r="F1525">
        <f t="shared" si="161"/>
        <v>-4.2560985598864809</v>
      </c>
      <c r="G1525" s="11">
        <v>0.98027799999999998</v>
      </c>
      <c r="H1525" s="11">
        <f>SUM(G$2:G1525)</f>
        <v>2568.3957814679925</v>
      </c>
      <c r="I1525" s="11">
        <v>0</v>
      </c>
      <c r="J1525" s="19">
        <f t="shared" si="166"/>
        <v>11447.350560000014</v>
      </c>
      <c r="K1525" s="27">
        <v>11.093850000000002</v>
      </c>
      <c r="L1525" s="27">
        <f t="shared" si="167"/>
        <v>-0.42808999999999919</v>
      </c>
      <c r="M1525" s="19">
        <f t="shared" si="162"/>
        <v>-2.953928553341258</v>
      </c>
      <c r="N1525" s="28">
        <v>0.98027799999999998</v>
      </c>
      <c r="O1525" s="19">
        <f>SUM(N$2:N1525)</f>
        <v>2629.6611576959949</v>
      </c>
      <c r="P1525" s="28">
        <v>0</v>
      </c>
    </row>
    <row r="1526" spans="1:16">
      <c r="A1526">
        <v>1524</v>
      </c>
      <c r="B1526">
        <f t="shared" si="163"/>
        <v>25.4</v>
      </c>
      <c r="C1526">
        <f t="shared" si="164"/>
        <v>8771.9653999999973</v>
      </c>
      <c r="D1526" s="12">
        <v>9.0492000000000008</v>
      </c>
      <c r="E1526" s="9">
        <f t="shared" si="165"/>
        <v>-0.19919999999999938</v>
      </c>
      <c r="F1526">
        <f t="shared" si="161"/>
        <v>-0.48741024139022721</v>
      </c>
      <c r="G1526" s="11">
        <v>0.98027799999999998</v>
      </c>
      <c r="H1526" s="11">
        <f>SUM(G$2:G1526)</f>
        <v>2569.3760594679925</v>
      </c>
      <c r="I1526" s="11">
        <v>0</v>
      </c>
      <c r="J1526" s="19">
        <f t="shared" si="166"/>
        <v>11458.016320000013</v>
      </c>
      <c r="K1526" s="27">
        <v>10.665760000000002</v>
      </c>
      <c r="L1526" s="27">
        <f t="shared" si="167"/>
        <v>0</v>
      </c>
      <c r="M1526" s="19">
        <f t="shared" si="162"/>
        <v>1.6866919205426159</v>
      </c>
      <c r="N1526" s="28">
        <v>1.9691666670000001</v>
      </c>
      <c r="O1526" s="19">
        <f>SUM(N$2:N1526)</f>
        <v>2631.630324362995</v>
      </c>
      <c r="P1526" s="28">
        <v>3</v>
      </c>
    </row>
    <row r="1527" spans="1:16">
      <c r="A1527">
        <v>1525</v>
      </c>
      <c r="B1527">
        <f t="shared" si="163"/>
        <v>25.416666666666668</v>
      </c>
      <c r="C1527">
        <f t="shared" si="164"/>
        <v>8780.8153999999977</v>
      </c>
      <c r="D1527" s="12">
        <v>8.8500000000000014</v>
      </c>
      <c r="E1527" s="9">
        <f t="shared" si="165"/>
        <v>-6.2999999999995282E-3</v>
      </c>
      <c r="F1527">
        <f t="shared" si="161"/>
        <v>1.2175880473123775</v>
      </c>
      <c r="G1527" s="11">
        <v>0.98027799999999998</v>
      </c>
      <c r="H1527" s="11">
        <f>SUM(G$2:G1527)</f>
        <v>2570.3563374679925</v>
      </c>
      <c r="I1527" s="11">
        <v>0</v>
      </c>
      <c r="J1527" s="19">
        <f t="shared" si="166"/>
        <v>11468.682080000013</v>
      </c>
      <c r="K1527" s="27">
        <v>10.665760000000002</v>
      </c>
      <c r="L1527" s="27">
        <f t="shared" si="167"/>
        <v>0.19757999999999853</v>
      </c>
      <c r="M1527" s="19">
        <f t="shared" si="162"/>
        <v>3.7940327813426009</v>
      </c>
      <c r="N1527" s="28">
        <v>2.7366666670000002</v>
      </c>
      <c r="O1527" s="19">
        <f>SUM(N$2:N1527)</f>
        <v>2634.366991029995</v>
      </c>
      <c r="P1527" s="28">
        <v>4</v>
      </c>
    </row>
    <row r="1528" spans="1:16">
      <c r="A1528">
        <v>1526</v>
      </c>
      <c r="B1528">
        <f t="shared" si="163"/>
        <v>25.433333333333334</v>
      </c>
      <c r="C1528">
        <f t="shared" si="164"/>
        <v>8789.6590999999971</v>
      </c>
      <c r="D1528" s="12">
        <v>8.8437000000000019</v>
      </c>
      <c r="E1528" s="9">
        <f t="shared" si="165"/>
        <v>-0.89909999999999979</v>
      </c>
      <c r="F1528">
        <f t="shared" si="161"/>
        <v>-6.6793378242001937</v>
      </c>
      <c r="G1528" s="11">
        <v>0.98027799999999998</v>
      </c>
      <c r="H1528" s="11">
        <f>SUM(G$2:G1528)</f>
        <v>2571.3366154679925</v>
      </c>
      <c r="I1528" s="11">
        <v>0</v>
      </c>
      <c r="J1528" s="19">
        <f t="shared" si="166"/>
        <v>11479.545420000013</v>
      </c>
      <c r="K1528" s="27">
        <v>10.863340000000001</v>
      </c>
      <c r="L1528" s="27">
        <f t="shared" si="167"/>
        <v>6.5860000000000696E-2</v>
      </c>
      <c r="M1528" s="19">
        <f t="shared" si="162"/>
        <v>2.4516930326250264</v>
      </c>
      <c r="N1528" s="28">
        <v>1.9691666670000001</v>
      </c>
      <c r="O1528" s="19">
        <f>SUM(N$2:N1528)</f>
        <v>2636.3361576969951</v>
      </c>
      <c r="P1528" s="28">
        <v>3</v>
      </c>
    </row>
    <row r="1529" spans="1:16">
      <c r="A1529">
        <v>1527</v>
      </c>
      <c r="B1529">
        <f t="shared" si="163"/>
        <v>25.45</v>
      </c>
      <c r="C1529">
        <f t="shared" si="164"/>
        <v>8797.6036999999978</v>
      </c>
      <c r="D1529" s="12">
        <v>7.9446000000000021</v>
      </c>
      <c r="E1529" s="9">
        <f t="shared" si="165"/>
        <v>0.1908000000000003</v>
      </c>
      <c r="F1529">
        <f t="shared" si="161"/>
        <v>2.6089312250020349</v>
      </c>
      <c r="G1529" s="11">
        <v>1.9691666670000001</v>
      </c>
      <c r="H1529" s="11">
        <f>SUM(G$2:G1529)</f>
        <v>2573.3057821349926</v>
      </c>
      <c r="I1529" s="11">
        <v>3</v>
      </c>
      <c r="J1529" s="19">
        <f t="shared" si="166"/>
        <v>11490.474620000014</v>
      </c>
      <c r="K1529" s="27">
        <v>10.929200000000002</v>
      </c>
      <c r="L1529" s="27">
        <f t="shared" si="167"/>
        <v>0.36223000000000027</v>
      </c>
      <c r="M1529" s="19">
        <f t="shared" si="162"/>
        <v>5.7118424748352696</v>
      </c>
      <c r="N1529" s="28">
        <v>2.7366666670000002</v>
      </c>
      <c r="O1529" s="19">
        <f>SUM(N$2:N1529)</f>
        <v>2639.0728243639951</v>
      </c>
      <c r="P1529" s="28">
        <v>4</v>
      </c>
    </row>
    <row r="1530" spans="1:16">
      <c r="A1530">
        <v>1528</v>
      </c>
      <c r="B1530">
        <f t="shared" si="163"/>
        <v>25.466666666666665</v>
      </c>
      <c r="C1530">
        <f t="shared" si="164"/>
        <v>8805.7390999999971</v>
      </c>
      <c r="D1530" s="12">
        <v>8.1354000000000024</v>
      </c>
      <c r="E1530" s="9">
        <f t="shared" si="165"/>
        <v>-0.31829999999999892</v>
      </c>
      <c r="F1530">
        <f t="shared" si="161"/>
        <v>-1.4597296494773795</v>
      </c>
      <c r="G1530" s="11">
        <v>0.98027799999999998</v>
      </c>
      <c r="H1530" s="11">
        <f>SUM(G$2:G1530)</f>
        <v>2574.2860601349926</v>
      </c>
      <c r="I1530" s="11">
        <v>0</v>
      </c>
      <c r="J1530" s="19">
        <f t="shared" si="166"/>
        <v>11501.766050000013</v>
      </c>
      <c r="K1530" s="27">
        <v>11.291430000000002</v>
      </c>
      <c r="L1530" s="27">
        <f t="shared" si="167"/>
        <v>-0.16465000000000174</v>
      </c>
      <c r="M1530" s="19">
        <f t="shared" si="162"/>
        <v>-1.2270056590916548E-2</v>
      </c>
      <c r="N1530" s="28">
        <v>0.98027799999999998</v>
      </c>
      <c r="O1530" s="19">
        <f>SUM(N$2:N1530)</f>
        <v>2640.0531023639951</v>
      </c>
      <c r="P1530" s="28">
        <v>0</v>
      </c>
    </row>
    <row r="1531" spans="1:16">
      <c r="A1531">
        <v>1529</v>
      </c>
      <c r="B1531">
        <f t="shared" si="163"/>
        <v>25.483333333333334</v>
      </c>
      <c r="C1531">
        <f t="shared" si="164"/>
        <v>8813.5561999999973</v>
      </c>
      <c r="D1531" s="12">
        <v>7.8171000000000035</v>
      </c>
      <c r="E1531" s="9">
        <f t="shared" si="165"/>
        <v>0.8210999999999995</v>
      </c>
      <c r="F1531">
        <f t="shared" si="161"/>
        <v>7.4875982319542995</v>
      </c>
      <c r="G1531" s="11">
        <v>3.4580555560000001</v>
      </c>
      <c r="H1531" s="11">
        <f>SUM(G$2:G1531)</f>
        <v>2577.7441156909927</v>
      </c>
      <c r="I1531" s="11">
        <v>5</v>
      </c>
      <c r="J1531" s="19">
        <f t="shared" si="166"/>
        <v>11512.892830000013</v>
      </c>
      <c r="K1531" s="27">
        <v>11.12678</v>
      </c>
      <c r="L1531" s="27">
        <f t="shared" si="167"/>
        <v>0</v>
      </c>
      <c r="M1531" s="19">
        <f t="shared" si="162"/>
        <v>1.8037742030944974</v>
      </c>
      <c r="N1531" s="28">
        <v>1.9691666670000001</v>
      </c>
      <c r="O1531" s="19">
        <f>SUM(N$2:N1531)</f>
        <v>2642.0222690309952</v>
      </c>
      <c r="P1531" s="28">
        <v>3</v>
      </c>
    </row>
    <row r="1532" spans="1:16">
      <c r="A1532">
        <v>1530</v>
      </c>
      <c r="B1532">
        <f t="shared" si="163"/>
        <v>25.5</v>
      </c>
      <c r="C1532">
        <f t="shared" si="164"/>
        <v>8822.1943999999967</v>
      </c>
      <c r="D1532" s="12">
        <v>8.638200000000003</v>
      </c>
      <c r="E1532" s="9">
        <f t="shared" si="165"/>
        <v>-0.50280000000000058</v>
      </c>
      <c r="F1532">
        <f t="shared" si="161"/>
        <v>-3.1135510025307935</v>
      </c>
      <c r="G1532" s="11">
        <v>0.98027799999999998</v>
      </c>
      <c r="H1532" s="11">
        <f>SUM(G$2:G1532)</f>
        <v>2578.7243936909927</v>
      </c>
      <c r="I1532" s="11">
        <v>0</v>
      </c>
      <c r="J1532" s="19">
        <f t="shared" si="166"/>
        <v>11524.019610000014</v>
      </c>
      <c r="K1532" s="27">
        <v>11.12678</v>
      </c>
      <c r="L1532" s="27">
        <f t="shared" si="167"/>
        <v>3.2930000000002124E-2</v>
      </c>
      <c r="M1532" s="19">
        <f t="shared" si="162"/>
        <v>2.1701790684945208</v>
      </c>
      <c r="N1532" s="28">
        <v>1.9691666670000001</v>
      </c>
      <c r="O1532" s="19">
        <f>SUM(N$2:N1532)</f>
        <v>2643.9914356979953</v>
      </c>
      <c r="P1532" s="28">
        <v>3</v>
      </c>
    </row>
    <row r="1533" spans="1:16">
      <c r="A1533">
        <v>1531</v>
      </c>
      <c r="B1533">
        <f t="shared" si="163"/>
        <v>25.516666666666666</v>
      </c>
      <c r="C1533">
        <f t="shared" si="164"/>
        <v>8830.3297999999959</v>
      </c>
      <c r="D1533" s="12">
        <v>8.1354000000000024</v>
      </c>
      <c r="E1533" s="9">
        <f t="shared" si="165"/>
        <v>0.74520000000000053</v>
      </c>
      <c r="F1533">
        <f t="shared" si="161"/>
        <v>7.1922682505226181</v>
      </c>
      <c r="G1533" s="11">
        <v>3.4580555560000001</v>
      </c>
      <c r="H1533" s="11">
        <f>SUM(G$2:G1533)</f>
        <v>2582.1824492469927</v>
      </c>
      <c r="I1533" s="11">
        <v>5</v>
      </c>
      <c r="J1533" s="19">
        <f t="shared" si="166"/>
        <v>11535.179320000014</v>
      </c>
      <c r="K1533" s="27">
        <v>11.159710000000002</v>
      </c>
      <c r="L1533" s="27">
        <f t="shared" si="167"/>
        <v>-0.26344000000000101</v>
      </c>
      <c r="M1533" s="19">
        <f t="shared" si="162"/>
        <v>-1.1275762418402226</v>
      </c>
      <c r="N1533" s="28">
        <v>0.98027799999999998</v>
      </c>
      <c r="O1533" s="19">
        <f>SUM(N$2:N1533)</f>
        <v>2644.9717136979953</v>
      </c>
      <c r="P1533" s="28">
        <v>0</v>
      </c>
    </row>
    <row r="1534" spans="1:16">
      <c r="A1534">
        <v>1532</v>
      </c>
      <c r="B1534">
        <f t="shared" si="163"/>
        <v>25.533333333333335</v>
      </c>
      <c r="C1534">
        <f t="shared" si="164"/>
        <v>8839.2103999999963</v>
      </c>
      <c r="D1534" s="12">
        <v>8.8806000000000029</v>
      </c>
      <c r="E1534" s="9">
        <f t="shared" si="165"/>
        <v>-0.78000000000000114</v>
      </c>
      <c r="F1534">
        <f t="shared" si="161"/>
        <v>-5.6471495944262129</v>
      </c>
      <c r="G1534" s="11">
        <v>0.98027799999999998</v>
      </c>
      <c r="H1534" s="11">
        <f>SUM(G$2:G1534)</f>
        <v>2583.1627272469927</v>
      </c>
      <c r="I1534" s="11">
        <v>0</v>
      </c>
      <c r="J1534" s="19">
        <f t="shared" si="166"/>
        <v>11546.075590000013</v>
      </c>
      <c r="K1534" s="27">
        <v>10.896270000000001</v>
      </c>
      <c r="L1534" s="27">
        <f t="shared" si="167"/>
        <v>0.13172000000000139</v>
      </c>
      <c r="M1534" s="19">
        <f t="shared" si="162"/>
        <v>3.1798393199241493</v>
      </c>
      <c r="N1534" s="28">
        <v>2.7366666670000002</v>
      </c>
      <c r="O1534" s="19">
        <f>SUM(N$2:N1534)</f>
        <v>2647.7083803649953</v>
      </c>
      <c r="P1534" s="28">
        <v>4</v>
      </c>
    </row>
    <row r="1535" spans="1:16">
      <c r="A1535">
        <v>1533</v>
      </c>
      <c r="B1535">
        <f t="shared" si="163"/>
        <v>25.55</v>
      </c>
      <c r="C1535">
        <f t="shared" si="164"/>
        <v>8847.3109999999961</v>
      </c>
      <c r="D1535" s="12">
        <v>8.1006000000000018</v>
      </c>
      <c r="E1535" s="9">
        <f t="shared" si="165"/>
        <v>0.11070000000000135</v>
      </c>
      <c r="F1535">
        <f t="shared" si="161"/>
        <v>2.0197658967714052</v>
      </c>
      <c r="G1535" s="11">
        <v>1.9691666670000001</v>
      </c>
      <c r="H1535" s="11">
        <f>SUM(G$2:G1535)</f>
        <v>2585.1318939139928</v>
      </c>
      <c r="I1535" s="11">
        <v>3</v>
      </c>
      <c r="J1535" s="19">
        <f t="shared" si="166"/>
        <v>11557.103580000014</v>
      </c>
      <c r="K1535" s="27">
        <v>11.027990000000003</v>
      </c>
      <c r="L1535" s="27">
        <f t="shared" si="167"/>
        <v>0.19757999999999853</v>
      </c>
      <c r="M1535" s="19">
        <f t="shared" si="162"/>
        <v>3.9571557946371936</v>
      </c>
      <c r="N1535" s="28">
        <v>2.7366666670000002</v>
      </c>
      <c r="O1535" s="19">
        <f>SUM(N$2:N1535)</f>
        <v>2650.4450470319953</v>
      </c>
      <c r="P1535" s="28">
        <v>4</v>
      </c>
    </row>
    <row r="1536" spans="1:16">
      <c r="A1536">
        <v>1534</v>
      </c>
      <c r="B1536">
        <f t="shared" si="163"/>
        <v>25.566666666666666</v>
      </c>
      <c r="C1536">
        <f t="shared" si="164"/>
        <v>8855.5222999999969</v>
      </c>
      <c r="D1536" s="12">
        <v>8.2113000000000032</v>
      </c>
      <c r="E1536" s="9">
        <f t="shared" si="165"/>
        <v>0.58709999999999951</v>
      </c>
      <c r="F1536">
        <f t="shared" si="161"/>
        <v>5.9653995114753622</v>
      </c>
      <c r="G1536" s="11">
        <v>2.7366666670000002</v>
      </c>
      <c r="H1536" s="11">
        <f>SUM(G$2:G1536)</f>
        <v>2587.8685605809928</v>
      </c>
      <c r="I1536" s="11">
        <v>4</v>
      </c>
      <c r="J1536" s="19">
        <f t="shared" si="166"/>
        <v>11568.329150000014</v>
      </c>
      <c r="K1536" s="27">
        <v>11.225570000000001</v>
      </c>
      <c r="L1536" s="27">
        <f t="shared" si="167"/>
        <v>0.13171999999999962</v>
      </c>
      <c r="M1536" s="19">
        <f t="shared" si="162"/>
        <v>3.3081783839175229</v>
      </c>
      <c r="N1536" s="28">
        <v>2.6897222219999999</v>
      </c>
      <c r="O1536" s="19">
        <f>SUM(N$2:N1536)</f>
        <v>2653.1347692539953</v>
      </c>
      <c r="P1536" s="28">
        <v>10</v>
      </c>
    </row>
    <row r="1537" spans="1:16">
      <c r="A1537">
        <v>1535</v>
      </c>
      <c r="B1537">
        <f t="shared" si="163"/>
        <v>25.583333333333332</v>
      </c>
      <c r="C1537">
        <f t="shared" si="164"/>
        <v>8864.3206999999966</v>
      </c>
      <c r="D1537" s="12">
        <v>8.7984000000000027</v>
      </c>
      <c r="E1537" s="9">
        <f t="shared" si="165"/>
        <v>-0.97710000000000008</v>
      </c>
      <c r="F1537">
        <f t="shared" si="161"/>
        <v>-7.334280978090753</v>
      </c>
      <c r="G1537" s="11">
        <v>0.98027799999999998</v>
      </c>
      <c r="H1537" s="11">
        <f>SUM(G$2:G1537)</f>
        <v>2588.8488385809928</v>
      </c>
      <c r="I1537" s="11">
        <v>0</v>
      </c>
      <c r="J1537" s="19">
        <f t="shared" si="166"/>
        <v>11579.686440000014</v>
      </c>
      <c r="K1537" s="27">
        <v>11.357290000000001</v>
      </c>
      <c r="L1537" s="27">
        <f t="shared" si="167"/>
        <v>-6.5859999999998919E-2</v>
      </c>
      <c r="M1537" s="19">
        <f t="shared" si="162"/>
        <v>1.1162999802116824</v>
      </c>
      <c r="N1537" s="28">
        <v>0.98027799999999998</v>
      </c>
      <c r="O1537" s="19">
        <f>SUM(N$2:N1537)</f>
        <v>2654.1150472539953</v>
      </c>
      <c r="P1537" s="28">
        <v>0</v>
      </c>
    </row>
    <row r="1538" spans="1:16">
      <c r="A1538">
        <v>1536</v>
      </c>
      <c r="B1538">
        <f t="shared" si="163"/>
        <v>25.6</v>
      </c>
      <c r="C1538">
        <f t="shared" si="164"/>
        <v>8872.1419999999962</v>
      </c>
      <c r="D1538" s="12">
        <v>7.8213000000000026</v>
      </c>
      <c r="E1538" s="9">
        <f t="shared" si="165"/>
        <v>0.26880000000000059</v>
      </c>
      <c r="F1538">
        <f t="shared" ref="F1538:F1601" si="168">(R$2*D1538+R$3*D1538^2+R$4*D1538^3+R$5*D1538*E1538)/R$5</f>
        <v>3.1721327703700584</v>
      </c>
      <c r="G1538" s="11">
        <v>2.7366666670000002</v>
      </c>
      <c r="H1538" s="11">
        <f>SUM(G$2:G1538)</f>
        <v>2591.5855052479928</v>
      </c>
      <c r="I1538" s="11">
        <v>4</v>
      </c>
      <c r="J1538" s="19">
        <f t="shared" si="166"/>
        <v>11590.977870000013</v>
      </c>
      <c r="K1538" s="27">
        <v>11.291430000000002</v>
      </c>
      <c r="L1538" s="27">
        <f t="shared" si="167"/>
        <v>0.32929999999999815</v>
      </c>
      <c r="M1538" s="19">
        <f t="shared" ref="M1538:M1601" si="169">(R$2*K1538+R$3*K1538^2+R$4*K1538^3+R$5*K1538*L1538)/R$5</f>
        <v>5.5651317919090841</v>
      </c>
      <c r="N1538" s="28">
        <v>2.6897222219999999</v>
      </c>
      <c r="O1538" s="19">
        <f>SUM(N$2:N1538)</f>
        <v>2656.8047694759953</v>
      </c>
      <c r="P1538" s="28">
        <v>10</v>
      </c>
    </row>
    <row r="1539" spans="1:16">
      <c r="A1539">
        <v>1537</v>
      </c>
      <c r="B1539">
        <f t="shared" ref="B1539:B1602" si="170">A1539/60</f>
        <v>25.616666666666667</v>
      </c>
      <c r="C1539">
        <f t="shared" ref="C1539:C1602" si="171">C1538+D1539</f>
        <v>8880.2320999999956</v>
      </c>
      <c r="D1539" s="12">
        <v>8.0901000000000032</v>
      </c>
      <c r="E1539" s="9">
        <f t="shared" ref="E1539:E1602" si="172">D1540-D1539</f>
        <v>-0.19289999999999985</v>
      </c>
      <c r="F1539">
        <f t="shared" si="168"/>
        <v>-0.43957954216957806</v>
      </c>
      <c r="G1539" s="11">
        <v>0.98027799999999998</v>
      </c>
      <c r="H1539" s="11">
        <f>SUM(G$2:G1539)</f>
        <v>2592.5657832479928</v>
      </c>
      <c r="I1539" s="11">
        <v>0</v>
      </c>
      <c r="J1539" s="19">
        <f t="shared" ref="J1539:J1602" si="173">J1538+K1539</f>
        <v>11602.598600000014</v>
      </c>
      <c r="K1539" s="27">
        <v>11.62073</v>
      </c>
      <c r="L1539" s="27">
        <f t="shared" ref="L1539:L1602" si="174">K1540-K1539</f>
        <v>-3.2930000000000348E-2</v>
      </c>
      <c r="M1539" s="19">
        <f t="shared" si="169"/>
        <v>1.5524368781749174</v>
      </c>
      <c r="N1539" s="28">
        <v>0.98027799999999998</v>
      </c>
      <c r="O1539" s="19">
        <f>SUM(N$2:N1539)</f>
        <v>2657.7850474759953</v>
      </c>
      <c r="P1539" s="28">
        <v>0</v>
      </c>
    </row>
    <row r="1540" spans="1:16">
      <c r="A1540">
        <v>1538</v>
      </c>
      <c r="B1540">
        <f t="shared" si="170"/>
        <v>25.633333333333333</v>
      </c>
      <c r="C1540">
        <f t="shared" si="171"/>
        <v>8888.1292999999951</v>
      </c>
      <c r="D1540" s="12">
        <v>7.8972000000000033</v>
      </c>
      <c r="E1540" s="9">
        <f t="shared" si="172"/>
        <v>0.12329999999999863</v>
      </c>
      <c r="F1540">
        <f t="shared" si="168"/>
        <v>2.0578227502227673</v>
      </c>
      <c r="G1540" s="11">
        <v>1.9691666670000001</v>
      </c>
      <c r="H1540" s="11">
        <f>SUM(G$2:G1540)</f>
        <v>2594.5349499149929</v>
      </c>
      <c r="I1540" s="11">
        <v>3</v>
      </c>
      <c r="J1540" s="19">
        <f t="shared" si="173"/>
        <v>11614.186400000013</v>
      </c>
      <c r="K1540" s="27">
        <v>11.5878</v>
      </c>
      <c r="L1540" s="27">
        <f t="shared" si="174"/>
        <v>-0.39515999999999885</v>
      </c>
      <c r="M1540" s="19">
        <f t="shared" si="169"/>
        <v>-2.6528772465663715</v>
      </c>
      <c r="N1540" s="28">
        <v>0.98027799999999998</v>
      </c>
      <c r="O1540" s="19">
        <f>SUM(N$2:N1540)</f>
        <v>2658.7653254759953</v>
      </c>
      <c r="P1540" s="28">
        <v>0</v>
      </c>
    </row>
    <row r="1541" spans="1:16">
      <c r="A1541">
        <v>1539</v>
      </c>
      <c r="B1541">
        <f t="shared" si="170"/>
        <v>25.65</v>
      </c>
      <c r="C1541">
        <f t="shared" si="171"/>
        <v>8896.1497999999956</v>
      </c>
      <c r="D1541" s="12">
        <v>8.020500000000002</v>
      </c>
      <c r="E1541" s="9">
        <f t="shared" si="172"/>
        <v>0.89910000000000068</v>
      </c>
      <c r="F1541">
        <f t="shared" si="168"/>
        <v>8.318837225150725</v>
      </c>
      <c r="G1541" s="11">
        <v>3.4580555560000001</v>
      </c>
      <c r="H1541" s="11">
        <f>SUM(G$2:G1541)</f>
        <v>2597.993005470993</v>
      </c>
      <c r="I1541" s="11">
        <v>5</v>
      </c>
      <c r="J1541" s="19">
        <f t="shared" si="173"/>
        <v>11625.379040000013</v>
      </c>
      <c r="K1541" s="27">
        <v>11.192640000000001</v>
      </c>
      <c r="L1541" s="27">
        <f t="shared" si="174"/>
        <v>-0.26343999999999923</v>
      </c>
      <c r="M1541" s="19">
        <f t="shared" si="169"/>
        <v>-1.1276606446857411</v>
      </c>
      <c r="N1541" s="28">
        <v>0.98027799999999998</v>
      </c>
      <c r="O1541" s="19">
        <f>SUM(N$2:N1541)</f>
        <v>2659.7456034759953</v>
      </c>
      <c r="P1541" s="28">
        <v>0</v>
      </c>
    </row>
    <row r="1542" spans="1:16">
      <c r="A1542">
        <v>1540</v>
      </c>
      <c r="B1542">
        <f t="shared" si="170"/>
        <v>25.666666666666668</v>
      </c>
      <c r="C1542">
        <f t="shared" si="171"/>
        <v>8905.0693999999949</v>
      </c>
      <c r="D1542" s="12">
        <v>8.9196000000000026</v>
      </c>
      <c r="E1542" s="9">
        <f t="shared" si="172"/>
        <v>8.2200000000000273E-2</v>
      </c>
      <c r="F1542">
        <f t="shared" si="168"/>
        <v>2.0210627499769043</v>
      </c>
      <c r="G1542" s="11">
        <v>1.9691666670000001</v>
      </c>
      <c r="H1542" s="11">
        <f>SUM(G$2:G1542)</f>
        <v>2599.9621721379931</v>
      </c>
      <c r="I1542" s="11">
        <v>3</v>
      </c>
      <c r="J1542" s="19">
        <f t="shared" si="173"/>
        <v>11636.308240000013</v>
      </c>
      <c r="K1542" s="27">
        <v>10.929200000000002</v>
      </c>
      <c r="L1542" s="27">
        <f t="shared" si="174"/>
        <v>3.2930000000000348E-2</v>
      </c>
      <c r="M1542" s="19">
        <f t="shared" si="169"/>
        <v>2.1128569148352701</v>
      </c>
      <c r="N1542" s="28">
        <v>1.9691666670000001</v>
      </c>
      <c r="O1542" s="19">
        <f>SUM(N$2:N1542)</f>
        <v>2661.7147701429953</v>
      </c>
      <c r="P1542" s="28">
        <v>3</v>
      </c>
    </row>
    <row r="1543" spans="1:16">
      <c r="A1543">
        <v>1541</v>
      </c>
      <c r="B1543">
        <f t="shared" si="170"/>
        <v>25.683333333333334</v>
      </c>
      <c r="C1543">
        <f t="shared" si="171"/>
        <v>8914.0711999999949</v>
      </c>
      <c r="D1543" s="12">
        <v>9.0018000000000029</v>
      </c>
      <c r="E1543" s="9">
        <f t="shared" si="172"/>
        <v>-0.65670000000000073</v>
      </c>
      <c r="F1543">
        <f t="shared" si="168"/>
        <v>-4.6063235220540975</v>
      </c>
      <c r="G1543" s="11">
        <v>0.98027799999999998</v>
      </c>
      <c r="H1543" s="11">
        <f>SUM(G$2:G1543)</f>
        <v>2600.9424501379931</v>
      </c>
      <c r="I1543" s="11">
        <v>0</v>
      </c>
      <c r="J1543" s="19">
        <f t="shared" si="173"/>
        <v>11647.270370000013</v>
      </c>
      <c r="K1543" s="27">
        <v>10.962130000000002</v>
      </c>
      <c r="L1543" s="27">
        <f t="shared" si="174"/>
        <v>-0.55980999999999881</v>
      </c>
      <c r="M1543" s="19">
        <f t="shared" si="169"/>
        <v>-4.3753492937819276</v>
      </c>
      <c r="N1543" s="28">
        <v>0.98027799999999998</v>
      </c>
      <c r="O1543" s="19">
        <f>SUM(N$2:N1543)</f>
        <v>2662.6950481429953</v>
      </c>
      <c r="P1543" s="28">
        <v>0</v>
      </c>
    </row>
    <row r="1544" spans="1:16">
      <c r="A1544">
        <v>1542</v>
      </c>
      <c r="B1544">
        <f t="shared" si="170"/>
        <v>25.7</v>
      </c>
      <c r="C1544">
        <f t="shared" si="171"/>
        <v>8922.4162999999953</v>
      </c>
      <c r="D1544" s="12">
        <v>8.3451000000000022</v>
      </c>
      <c r="E1544" s="9">
        <f t="shared" si="172"/>
        <v>0.42269999999999897</v>
      </c>
      <c r="F1544">
        <f t="shared" si="168"/>
        <v>4.698337545448358</v>
      </c>
      <c r="G1544" s="11">
        <v>2.7366666670000002</v>
      </c>
      <c r="H1544" s="11">
        <f>SUM(G$2:G1544)</f>
        <v>2603.6791168049931</v>
      </c>
      <c r="I1544" s="11">
        <v>4</v>
      </c>
      <c r="J1544" s="19">
        <f t="shared" si="173"/>
        <v>11657.672690000012</v>
      </c>
      <c r="K1544" s="27">
        <v>10.402320000000003</v>
      </c>
      <c r="L1544" s="27">
        <f t="shared" si="174"/>
        <v>-0.52688000000000201</v>
      </c>
      <c r="M1544" s="19">
        <f t="shared" si="169"/>
        <v>-3.8586817757015579</v>
      </c>
      <c r="N1544" s="28">
        <v>0.98027799999999998</v>
      </c>
      <c r="O1544" s="19">
        <f>SUM(N$2:N1544)</f>
        <v>2663.6753261429953</v>
      </c>
      <c r="P1544" s="28">
        <v>0</v>
      </c>
    </row>
    <row r="1545" spans="1:16">
      <c r="A1545">
        <v>1543</v>
      </c>
      <c r="B1545">
        <f t="shared" si="170"/>
        <v>25.716666666666665</v>
      </c>
      <c r="C1545">
        <f t="shared" si="171"/>
        <v>8931.1840999999949</v>
      </c>
      <c r="D1545" s="12">
        <v>8.7678000000000011</v>
      </c>
      <c r="E1545" s="9">
        <f t="shared" si="172"/>
        <v>-0.26670000000000016</v>
      </c>
      <c r="F1545">
        <f t="shared" si="168"/>
        <v>-1.0820607914346518</v>
      </c>
      <c r="G1545" s="11">
        <v>0.98027799999999998</v>
      </c>
      <c r="H1545" s="11">
        <f>SUM(G$2:G1545)</f>
        <v>2604.6593948049931</v>
      </c>
      <c r="I1545" s="11">
        <v>0</v>
      </c>
      <c r="J1545" s="19">
        <f t="shared" si="173"/>
        <v>11667.548130000012</v>
      </c>
      <c r="K1545" s="27">
        <v>9.8754400000000011</v>
      </c>
      <c r="L1545" s="27">
        <f t="shared" si="174"/>
        <v>6.5860000000000696E-2</v>
      </c>
      <c r="M1545" s="19">
        <f t="shared" si="169"/>
        <v>2.1481455614043257</v>
      </c>
      <c r="N1545" s="28">
        <v>1.9691666670000001</v>
      </c>
      <c r="O1545" s="19">
        <f>SUM(N$2:N1545)</f>
        <v>2665.6444928099954</v>
      </c>
      <c r="P1545" s="28">
        <v>3</v>
      </c>
    </row>
    <row r="1546" spans="1:16">
      <c r="A1546">
        <v>1544</v>
      </c>
      <c r="B1546">
        <f t="shared" si="170"/>
        <v>25.733333333333334</v>
      </c>
      <c r="C1546">
        <f t="shared" si="171"/>
        <v>8939.6851999999944</v>
      </c>
      <c r="D1546" s="12">
        <v>8.501100000000001</v>
      </c>
      <c r="E1546" s="9">
        <f t="shared" si="172"/>
        <v>0.20129999999999981</v>
      </c>
      <c r="F1546">
        <f t="shared" si="168"/>
        <v>2.9132589405998961</v>
      </c>
      <c r="G1546" s="11">
        <v>1.9691666670000001</v>
      </c>
      <c r="H1546" s="11">
        <f>SUM(G$2:G1546)</f>
        <v>2606.6285614719932</v>
      </c>
      <c r="I1546" s="11">
        <v>3</v>
      </c>
      <c r="J1546" s="19">
        <f t="shared" si="173"/>
        <v>11677.489430000012</v>
      </c>
      <c r="K1546" s="27">
        <v>9.9413000000000018</v>
      </c>
      <c r="L1546" s="27">
        <f t="shared" si="174"/>
        <v>-0.23051000000000066</v>
      </c>
      <c r="M1546" s="19">
        <f t="shared" si="169"/>
        <v>-0.77862373842668842</v>
      </c>
      <c r="N1546" s="28">
        <v>0.98027799999999998</v>
      </c>
      <c r="O1546" s="19">
        <f>SUM(N$2:N1546)</f>
        <v>2666.6247708099954</v>
      </c>
      <c r="P1546" s="28">
        <v>0</v>
      </c>
    </row>
    <row r="1547" spans="1:16">
      <c r="A1547">
        <v>1545</v>
      </c>
      <c r="B1547">
        <f t="shared" si="170"/>
        <v>25.75</v>
      </c>
      <c r="C1547">
        <f t="shared" si="171"/>
        <v>8948.3875999999946</v>
      </c>
      <c r="D1547" s="12">
        <v>8.7024000000000008</v>
      </c>
      <c r="E1547" s="9">
        <f t="shared" si="172"/>
        <v>-0.4352999999999998</v>
      </c>
      <c r="F1547">
        <f t="shared" si="168"/>
        <v>-2.5452962357872577</v>
      </c>
      <c r="G1547" s="11">
        <v>0.98027799999999998</v>
      </c>
      <c r="H1547" s="11">
        <f>SUM(G$2:G1547)</f>
        <v>2607.6088394719932</v>
      </c>
      <c r="I1547" s="11">
        <v>0</v>
      </c>
      <c r="J1547" s="19">
        <f t="shared" si="173"/>
        <v>11687.200220000012</v>
      </c>
      <c r="K1547" s="27">
        <v>9.7107900000000011</v>
      </c>
      <c r="L1547" s="27">
        <f t="shared" si="174"/>
        <v>0</v>
      </c>
      <c r="M1547" s="19">
        <f t="shared" si="169"/>
        <v>1.4601831078913656</v>
      </c>
      <c r="N1547" s="28">
        <v>1.9691666670000001</v>
      </c>
      <c r="O1547" s="19">
        <f>SUM(N$2:N1547)</f>
        <v>2668.5939374769955</v>
      </c>
      <c r="P1547" s="28">
        <v>3</v>
      </c>
    </row>
    <row r="1548" spans="1:16">
      <c r="A1548">
        <v>1546</v>
      </c>
      <c r="B1548">
        <f t="shared" si="170"/>
        <v>25.766666666666666</v>
      </c>
      <c r="C1548">
        <f t="shared" si="171"/>
        <v>8956.6546999999937</v>
      </c>
      <c r="D1548" s="12">
        <v>8.267100000000001</v>
      </c>
      <c r="E1548" s="9">
        <f t="shared" si="172"/>
        <v>1.0983000000000001</v>
      </c>
      <c r="F1548">
        <f t="shared" si="168"/>
        <v>10.235235209445932</v>
      </c>
      <c r="G1548" s="11">
        <v>4.1236111109999998</v>
      </c>
      <c r="H1548" s="11">
        <f>SUM(G$2:G1548)</f>
        <v>2611.7324505829934</v>
      </c>
      <c r="I1548" s="11">
        <v>6</v>
      </c>
      <c r="J1548" s="19">
        <f t="shared" si="173"/>
        <v>11696.911010000011</v>
      </c>
      <c r="K1548" s="27">
        <v>9.7107900000000011</v>
      </c>
      <c r="L1548" s="27">
        <f t="shared" si="174"/>
        <v>-6.5859999999998919E-2</v>
      </c>
      <c r="M1548" s="19">
        <f t="shared" si="169"/>
        <v>0.82063047849137594</v>
      </c>
      <c r="N1548" s="28">
        <v>0.98027799999999998</v>
      </c>
      <c r="O1548" s="19">
        <f>SUM(N$2:N1548)</f>
        <v>2669.5742154769955</v>
      </c>
      <c r="P1548" s="28">
        <v>0</v>
      </c>
    </row>
    <row r="1549" spans="1:16">
      <c r="A1549">
        <v>1547</v>
      </c>
      <c r="B1549">
        <f t="shared" si="170"/>
        <v>25.783333333333335</v>
      </c>
      <c r="C1549">
        <f t="shared" si="171"/>
        <v>8966.0200999999943</v>
      </c>
      <c r="D1549" s="12">
        <v>9.3654000000000011</v>
      </c>
      <c r="E1549" s="9">
        <f t="shared" si="172"/>
        <v>-7.1699999999999875E-2</v>
      </c>
      <c r="F1549">
        <f t="shared" si="168"/>
        <v>0.71181808231631227</v>
      </c>
      <c r="G1549" s="11">
        <v>0.98027799999999998</v>
      </c>
      <c r="H1549" s="11">
        <f>SUM(G$2:G1549)</f>
        <v>2612.7127285829933</v>
      </c>
      <c r="I1549" s="11">
        <v>0</v>
      </c>
      <c r="J1549" s="19">
        <f t="shared" si="173"/>
        <v>11706.555940000011</v>
      </c>
      <c r="K1549" s="27">
        <v>9.6449300000000022</v>
      </c>
      <c r="L1549" s="27">
        <f t="shared" si="174"/>
        <v>0.13171999999999962</v>
      </c>
      <c r="M1549" s="19">
        <f t="shared" si="169"/>
        <v>2.7157552504174709</v>
      </c>
      <c r="N1549" s="28">
        <v>1.9691666670000001</v>
      </c>
      <c r="O1549" s="19">
        <f>SUM(N$2:N1549)</f>
        <v>2671.5433821439956</v>
      </c>
      <c r="P1549" s="28">
        <v>3</v>
      </c>
    </row>
    <row r="1550" spans="1:16">
      <c r="A1550">
        <v>1548</v>
      </c>
      <c r="B1550">
        <f t="shared" si="170"/>
        <v>25.8</v>
      </c>
      <c r="C1550">
        <f t="shared" si="171"/>
        <v>8975.3137999999944</v>
      </c>
      <c r="D1550" s="12">
        <v>9.2937000000000012</v>
      </c>
      <c r="E1550" s="9">
        <f t="shared" si="172"/>
        <v>0.15809999999999924</v>
      </c>
      <c r="F1550">
        <f t="shared" si="168"/>
        <v>2.8370175972134546</v>
      </c>
      <c r="G1550" s="11">
        <v>1.9691666670000001</v>
      </c>
      <c r="H1550" s="11">
        <f>SUM(G$2:G1550)</f>
        <v>2614.6818952499934</v>
      </c>
      <c r="I1550" s="11">
        <v>3</v>
      </c>
      <c r="J1550" s="19">
        <f t="shared" si="173"/>
        <v>11716.332590000011</v>
      </c>
      <c r="K1550" s="27">
        <v>9.7766500000000018</v>
      </c>
      <c r="L1550" s="27">
        <f t="shared" si="174"/>
        <v>-0.46102000000000132</v>
      </c>
      <c r="M1550" s="19">
        <f t="shared" si="169"/>
        <v>-3.0320941217754531</v>
      </c>
      <c r="N1550" s="28">
        <v>0.98027799999999998</v>
      </c>
      <c r="O1550" s="19">
        <f>SUM(N$2:N1550)</f>
        <v>2672.5236601439956</v>
      </c>
      <c r="P1550" s="28">
        <v>0</v>
      </c>
    </row>
    <row r="1551" spans="1:16">
      <c r="A1551">
        <v>1549</v>
      </c>
      <c r="B1551">
        <f t="shared" si="170"/>
        <v>25.816666666666666</v>
      </c>
      <c r="C1551">
        <f t="shared" si="171"/>
        <v>8984.7655999999952</v>
      </c>
      <c r="D1551" s="12">
        <v>9.4518000000000004</v>
      </c>
      <c r="E1551" s="9">
        <f t="shared" si="172"/>
        <v>0.74519999999999875</v>
      </c>
      <c r="F1551">
        <f t="shared" si="168"/>
        <v>8.445783862821985</v>
      </c>
      <c r="G1551" s="11">
        <v>3.4580555560000001</v>
      </c>
      <c r="H1551" s="11">
        <f>SUM(G$2:G1551)</f>
        <v>2618.1399508059935</v>
      </c>
      <c r="I1551" s="11">
        <v>5</v>
      </c>
      <c r="J1551" s="19">
        <f t="shared" si="173"/>
        <v>11725.64822000001</v>
      </c>
      <c r="K1551" s="27">
        <v>9.3156300000000005</v>
      </c>
      <c r="L1551" s="27">
        <f t="shared" si="174"/>
        <v>6.5860000000000696E-2</v>
      </c>
      <c r="M1551" s="19">
        <f t="shared" si="169"/>
        <v>1.9859810404371907</v>
      </c>
      <c r="N1551" s="28">
        <v>1.9691666670000001</v>
      </c>
      <c r="O1551" s="19">
        <f>SUM(N$2:N1551)</f>
        <v>2674.4928268109957</v>
      </c>
      <c r="P1551" s="28">
        <v>3</v>
      </c>
    </row>
    <row r="1552" spans="1:16">
      <c r="A1552">
        <v>1550</v>
      </c>
      <c r="B1552">
        <f t="shared" si="170"/>
        <v>25.833333333333332</v>
      </c>
      <c r="C1552">
        <f t="shared" si="171"/>
        <v>8994.9625999999953</v>
      </c>
      <c r="D1552" s="12">
        <v>10.196999999999999</v>
      </c>
      <c r="E1552" s="9">
        <f t="shared" si="172"/>
        <v>-0.70409999999999862</v>
      </c>
      <c r="F1552">
        <f t="shared" si="168"/>
        <v>-5.606830065699282</v>
      </c>
      <c r="G1552" s="11">
        <v>0.98027799999999998</v>
      </c>
      <c r="H1552" s="11">
        <f>SUM(G$2:G1552)</f>
        <v>2619.1202288059935</v>
      </c>
      <c r="I1552" s="11">
        <v>0</v>
      </c>
      <c r="J1552" s="19">
        <f t="shared" si="173"/>
        <v>11735.02971000001</v>
      </c>
      <c r="K1552" s="27">
        <v>9.3814900000000012</v>
      </c>
      <c r="L1552" s="27">
        <f t="shared" si="174"/>
        <v>-0.52688000000000201</v>
      </c>
      <c r="M1552" s="19">
        <f t="shared" si="169"/>
        <v>-3.5560787836281538</v>
      </c>
      <c r="N1552" s="28">
        <v>0.98027799999999998</v>
      </c>
      <c r="O1552" s="19">
        <f>SUM(N$2:N1552)</f>
        <v>2675.4731048109957</v>
      </c>
      <c r="P1552" s="28">
        <v>0</v>
      </c>
    </row>
    <row r="1553" spans="1:16">
      <c r="A1553">
        <v>1551</v>
      </c>
      <c r="B1553">
        <f t="shared" si="170"/>
        <v>25.85</v>
      </c>
      <c r="C1553">
        <f t="shared" si="171"/>
        <v>9004.4554999999946</v>
      </c>
      <c r="D1553" s="12">
        <v>9.4929000000000006</v>
      </c>
      <c r="E1553" s="9">
        <f t="shared" si="172"/>
        <v>-0.27720000000000056</v>
      </c>
      <c r="F1553">
        <f t="shared" si="168"/>
        <v>-1.2200416999049786</v>
      </c>
      <c r="G1553" s="11">
        <v>0.98027799999999998</v>
      </c>
      <c r="H1553" s="11">
        <f>SUM(G$2:G1553)</f>
        <v>2620.1005068059935</v>
      </c>
      <c r="I1553" s="11">
        <v>0</v>
      </c>
      <c r="J1553" s="19">
        <f t="shared" si="173"/>
        <v>11743.88432000001</v>
      </c>
      <c r="K1553" s="27">
        <v>8.8546099999999992</v>
      </c>
      <c r="L1553" s="27">
        <f t="shared" si="174"/>
        <v>-1.7257099999999994</v>
      </c>
      <c r="M1553" s="19">
        <f t="shared" si="169"/>
        <v>-14.006186728227512</v>
      </c>
      <c r="N1553" s="28">
        <v>0.98027799999999998</v>
      </c>
      <c r="O1553" s="19">
        <f>SUM(N$2:N1553)</f>
        <v>2676.4533828109957</v>
      </c>
      <c r="P1553" s="28">
        <v>0</v>
      </c>
    </row>
    <row r="1554" spans="1:16">
      <c r="A1554">
        <v>1552</v>
      </c>
      <c r="B1554">
        <f t="shared" si="170"/>
        <v>25.866666666666667</v>
      </c>
      <c r="C1554">
        <f t="shared" si="171"/>
        <v>9013.6711999999952</v>
      </c>
      <c r="D1554" s="12">
        <v>9.2157</v>
      </c>
      <c r="E1554" s="9">
        <f t="shared" si="172"/>
        <v>-0.39209999999999923</v>
      </c>
      <c r="F1554">
        <f t="shared" si="168"/>
        <v>-2.2626754326554543</v>
      </c>
      <c r="G1554" s="11">
        <v>0.98027799999999998</v>
      </c>
      <c r="H1554" s="11">
        <f>SUM(G$2:G1554)</f>
        <v>2621.0807848059935</v>
      </c>
      <c r="I1554" s="11">
        <v>0</v>
      </c>
      <c r="J1554" s="19">
        <f t="shared" si="173"/>
        <v>11751.01322000001</v>
      </c>
      <c r="K1554" s="27">
        <v>7.1288999999999998</v>
      </c>
      <c r="L1554" s="27">
        <f t="shared" si="174"/>
        <v>-0.9256000000000002</v>
      </c>
      <c r="M1554" s="19">
        <f t="shared" si="169"/>
        <v>-5.6547061969077177</v>
      </c>
      <c r="N1554" s="28">
        <v>0.98027799999999998</v>
      </c>
      <c r="O1554" s="19">
        <f>SUM(N$2:N1554)</f>
        <v>2677.4336608109957</v>
      </c>
      <c r="P1554" s="28">
        <v>0</v>
      </c>
    </row>
    <row r="1555" spans="1:16">
      <c r="A1555">
        <v>1553</v>
      </c>
      <c r="B1555">
        <f t="shared" si="170"/>
        <v>25.883333333333333</v>
      </c>
      <c r="C1555">
        <f t="shared" si="171"/>
        <v>9022.4947999999949</v>
      </c>
      <c r="D1555" s="12">
        <v>8.8236000000000008</v>
      </c>
      <c r="E1555" s="9">
        <f t="shared" si="172"/>
        <v>0.98129999999999917</v>
      </c>
      <c r="F1555">
        <f t="shared" si="168"/>
        <v>9.9264567639271579</v>
      </c>
      <c r="G1555" s="11">
        <v>4.1236111109999998</v>
      </c>
      <c r="H1555" s="11">
        <f>SUM(G$2:G1555)</f>
        <v>2625.2043959169937</v>
      </c>
      <c r="I1555" s="11">
        <v>6</v>
      </c>
      <c r="J1555" s="19">
        <f t="shared" si="173"/>
        <v>11757.216520000009</v>
      </c>
      <c r="K1555" s="27">
        <v>6.2032999999999996</v>
      </c>
      <c r="L1555" s="27">
        <f t="shared" si="174"/>
        <v>-2.3584999999999994</v>
      </c>
      <c r="M1555" s="19">
        <f t="shared" si="169"/>
        <v>-13.842488994473841</v>
      </c>
      <c r="N1555" s="28">
        <v>0.98027799999999998</v>
      </c>
      <c r="O1555" s="19">
        <f>SUM(N$2:N1555)</f>
        <v>2678.4139388109957</v>
      </c>
      <c r="P1555" s="28">
        <v>0</v>
      </c>
    </row>
    <row r="1556" spans="1:16">
      <c r="A1556">
        <v>1554</v>
      </c>
      <c r="B1556">
        <f t="shared" si="170"/>
        <v>25.9</v>
      </c>
      <c r="C1556">
        <f t="shared" si="171"/>
        <v>9032.2996999999941</v>
      </c>
      <c r="D1556" s="12">
        <v>9.8048999999999999</v>
      </c>
      <c r="E1556" s="9">
        <f t="shared" si="172"/>
        <v>-0.22980000000000089</v>
      </c>
      <c r="F1556">
        <f t="shared" si="168"/>
        <v>-0.77158507077880634</v>
      </c>
      <c r="G1556" s="11">
        <v>0.98027799999999998</v>
      </c>
      <c r="H1556" s="11">
        <f>SUM(G$2:G1556)</f>
        <v>2626.1846739169937</v>
      </c>
      <c r="I1556" s="11">
        <v>0</v>
      </c>
      <c r="J1556" s="19">
        <f t="shared" si="173"/>
        <v>11761.06132000001</v>
      </c>
      <c r="K1556" s="27">
        <v>3.8448000000000002</v>
      </c>
      <c r="L1556" s="27">
        <f t="shared" si="174"/>
        <v>-1.6642999999999999</v>
      </c>
      <c r="M1556" s="19">
        <f t="shared" si="169"/>
        <v>-5.9531244345137875</v>
      </c>
      <c r="N1556" s="28">
        <v>0.98027799999999998</v>
      </c>
      <c r="O1556" s="19">
        <f>SUM(N$2:N1556)</f>
        <v>2679.3942168109957</v>
      </c>
      <c r="P1556" s="28">
        <v>0</v>
      </c>
    </row>
    <row r="1557" spans="1:16">
      <c r="A1557">
        <v>1555</v>
      </c>
      <c r="B1557">
        <f t="shared" si="170"/>
        <v>25.916666666666668</v>
      </c>
      <c r="C1557">
        <f t="shared" si="171"/>
        <v>9041.8747999999941</v>
      </c>
      <c r="D1557" s="12">
        <v>9.5750999999999991</v>
      </c>
      <c r="E1557" s="9">
        <f t="shared" si="172"/>
        <v>-0.11069999999999958</v>
      </c>
      <c r="F1557">
        <f t="shared" si="168"/>
        <v>0.36971195759121928</v>
      </c>
      <c r="G1557" s="11">
        <v>0.98027799999999998</v>
      </c>
      <c r="H1557" s="11">
        <f>SUM(G$2:G1557)</f>
        <v>2627.1649519169937</v>
      </c>
      <c r="I1557" s="11">
        <v>0</v>
      </c>
      <c r="J1557" s="19">
        <f t="shared" si="173"/>
        <v>11763.24182000001</v>
      </c>
      <c r="K1557" s="27">
        <v>2.1805000000000003</v>
      </c>
      <c r="L1557" s="27">
        <f t="shared" si="174"/>
        <v>-1.3350000000000004</v>
      </c>
      <c r="M1557" s="19">
        <f t="shared" si="169"/>
        <v>-2.6703495944573898</v>
      </c>
      <c r="N1557" s="28">
        <v>0.98027799999999998</v>
      </c>
      <c r="O1557" s="19">
        <f>SUM(N$2:N1557)</f>
        <v>2680.3744948109957</v>
      </c>
      <c r="P1557" s="28">
        <v>0</v>
      </c>
    </row>
    <row r="1558" spans="1:16">
      <c r="A1558">
        <v>1556</v>
      </c>
      <c r="B1558">
        <f t="shared" si="170"/>
        <v>25.933333333333334</v>
      </c>
      <c r="C1558">
        <f t="shared" si="171"/>
        <v>9051.3391999999949</v>
      </c>
      <c r="D1558" s="12">
        <v>9.4643999999999995</v>
      </c>
      <c r="E1558" s="9">
        <f t="shared" si="172"/>
        <v>1.1763000000000012</v>
      </c>
      <c r="F1558">
        <f t="shared" si="168"/>
        <v>12.538058342179431</v>
      </c>
      <c r="G1558" s="11">
        <v>4.9805555559999997</v>
      </c>
      <c r="H1558" s="11">
        <f>SUM(G$2:G1558)</f>
        <v>2632.1455074729938</v>
      </c>
      <c r="I1558" s="11">
        <v>7</v>
      </c>
      <c r="J1558" s="19">
        <f t="shared" si="173"/>
        <v>11764.08732000001</v>
      </c>
      <c r="K1558" s="27">
        <v>0.84549999999999992</v>
      </c>
      <c r="L1558" s="27">
        <f t="shared" si="174"/>
        <v>-0.84549999999999992</v>
      </c>
      <c r="M1558" s="19">
        <f t="shared" si="169"/>
        <v>-0.62423491605138981</v>
      </c>
      <c r="N1558" s="28">
        <v>0.98027799999999998</v>
      </c>
      <c r="O1558" s="19">
        <f>SUM(N$2:N1558)</f>
        <v>2681.3547728109957</v>
      </c>
      <c r="P1558" s="28">
        <v>0</v>
      </c>
    </row>
    <row r="1559" spans="1:16">
      <c r="A1559">
        <v>1557</v>
      </c>
      <c r="B1559">
        <f t="shared" si="170"/>
        <v>25.95</v>
      </c>
      <c r="C1559">
        <f t="shared" si="171"/>
        <v>9061.9798999999948</v>
      </c>
      <c r="D1559" s="12">
        <v>10.640700000000001</v>
      </c>
      <c r="E1559" s="9">
        <f t="shared" si="172"/>
        <v>-0.39420000000000144</v>
      </c>
      <c r="F1559">
        <f t="shared" si="168"/>
        <v>-2.5140882730527383</v>
      </c>
      <c r="G1559" s="11">
        <v>0.98027799999999998</v>
      </c>
      <c r="H1559" s="11">
        <f>SUM(G$2:G1559)</f>
        <v>2633.1257854729938</v>
      </c>
      <c r="I1559" s="11">
        <v>0</v>
      </c>
      <c r="J1559" s="19">
        <f t="shared" si="173"/>
        <v>11764.08732000001</v>
      </c>
      <c r="K1559" s="27">
        <v>0</v>
      </c>
      <c r="L1559" s="27">
        <f t="shared" si="174"/>
        <v>0</v>
      </c>
      <c r="M1559" s="19">
        <f t="shared" si="169"/>
        <v>0</v>
      </c>
      <c r="N1559" s="28">
        <v>0.90694399999999997</v>
      </c>
      <c r="O1559" s="19">
        <f>SUM(N$2:N1559)</f>
        <v>2682.2617168109955</v>
      </c>
      <c r="P1559" s="28">
        <v>1</v>
      </c>
    </row>
    <row r="1560" spans="1:16">
      <c r="A1560">
        <v>1558</v>
      </c>
      <c r="B1560">
        <f t="shared" si="170"/>
        <v>25.966666666666665</v>
      </c>
      <c r="C1560">
        <f t="shared" si="171"/>
        <v>9072.2263999999941</v>
      </c>
      <c r="D1560" s="12">
        <v>10.246499999999999</v>
      </c>
      <c r="E1560" s="9">
        <f t="shared" si="172"/>
        <v>0.19920000000000115</v>
      </c>
      <c r="F1560">
        <f t="shared" si="168"/>
        <v>3.6257558416943265</v>
      </c>
      <c r="G1560" s="11">
        <v>2.7366666670000002</v>
      </c>
      <c r="H1560" s="11">
        <f>SUM(G$2:G1560)</f>
        <v>2635.8624521399938</v>
      </c>
      <c r="I1560" s="11">
        <v>4</v>
      </c>
      <c r="J1560" s="19">
        <f t="shared" si="173"/>
        <v>11764.08732000001</v>
      </c>
      <c r="K1560" s="27">
        <v>0</v>
      </c>
      <c r="L1560" s="27">
        <f t="shared" si="174"/>
        <v>0</v>
      </c>
      <c r="M1560" s="19">
        <f t="shared" si="169"/>
        <v>0</v>
      </c>
      <c r="N1560" s="28">
        <v>0.90694399999999997</v>
      </c>
      <c r="O1560" s="19">
        <f>SUM(N$2:N1560)</f>
        <v>2683.1686608109953</v>
      </c>
      <c r="P1560" s="28">
        <v>1</v>
      </c>
    </row>
    <row r="1561" spans="1:16">
      <c r="A1561">
        <v>1559</v>
      </c>
      <c r="B1561">
        <f t="shared" si="170"/>
        <v>25.983333333333334</v>
      </c>
      <c r="C1561">
        <f t="shared" si="171"/>
        <v>9082.6720999999943</v>
      </c>
      <c r="D1561" s="12">
        <v>10.4457</v>
      </c>
      <c r="E1561" s="9">
        <f t="shared" si="172"/>
        <v>0.15809999999999924</v>
      </c>
      <c r="F1561">
        <f t="shared" si="168"/>
        <v>3.2840820457942588</v>
      </c>
      <c r="G1561" s="11">
        <v>2.7366666670000002</v>
      </c>
      <c r="H1561" s="11">
        <f>SUM(G$2:G1561)</f>
        <v>2638.5991188069938</v>
      </c>
      <c r="I1561" s="11">
        <v>4</v>
      </c>
      <c r="J1561" s="19">
        <f t="shared" si="173"/>
        <v>11764.08732000001</v>
      </c>
      <c r="K1561" s="27">
        <v>0</v>
      </c>
      <c r="L1561" s="27">
        <f t="shared" si="174"/>
        <v>0</v>
      </c>
      <c r="M1561" s="19">
        <f t="shared" si="169"/>
        <v>0</v>
      </c>
      <c r="N1561" s="28">
        <v>0.90694399999999997</v>
      </c>
      <c r="O1561" s="19">
        <f>SUM(N$2:N1561)</f>
        <v>2684.0756048109952</v>
      </c>
      <c r="P1561" s="28">
        <v>1</v>
      </c>
    </row>
    <row r="1562" spans="1:16">
      <c r="A1562">
        <v>1560</v>
      </c>
      <c r="B1562">
        <f t="shared" si="170"/>
        <v>26</v>
      </c>
      <c r="C1562">
        <f t="shared" si="171"/>
        <v>9093.2758999999951</v>
      </c>
      <c r="D1562" s="12">
        <v>10.6038</v>
      </c>
      <c r="E1562" s="9">
        <f t="shared" si="172"/>
        <v>-0.70409999999999862</v>
      </c>
      <c r="F1562">
        <f t="shared" si="168"/>
        <v>-5.794785741484576</v>
      </c>
      <c r="G1562" s="11">
        <v>0.98027799999999998</v>
      </c>
      <c r="H1562" s="11">
        <f>SUM(G$2:G1562)</f>
        <v>2639.5793968069938</v>
      </c>
      <c r="I1562" s="11">
        <v>0</v>
      </c>
      <c r="J1562" s="19">
        <f t="shared" si="173"/>
        <v>11764.08732000001</v>
      </c>
      <c r="K1562" s="27">
        <v>0</v>
      </c>
      <c r="L1562" s="27">
        <f t="shared" si="174"/>
        <v>0</v>
      </c>
      <c r="M1562" s="19">
        <f t="shared" si="169"/>
        <v>0</v>
      </c>
      <c r="N1562" s="28">
        <v>0.90694399999999997</v>
      </c>
      <c r="O1562" s="19">
        <f>SUM(N$2:N1562)</f>
        <v>2684.982548810995</v>
      </c>
      <c r="P1562" s="28">
        <v>1</v>
      </c>
    </row>
    <row r="1563" spans="1:16">
      <c r="A1563">
        <v>1561</v>
      </c>
      <c r="B1563">
        <f t="shared" si="170"/>
        <v>26.016666666666666</v>
      </c>
      <c r="C1563">
        <f t="shared" si="171"/>
        <v>9103.175599999995</v>
      </c>
      <c r="D1563" s="12">
        <v>9.8997000000000011</v>
      </c>
      <c r="E1563" s="9">
        <f t="shared" si="172"/>
        <v>-0.23399999999999999</v>
      </c>
      <c r="F1563">
        <f t="shared" si="168"/>
        <v>-0.81319442794896102</v>
      </c>
      <c r="G1563" s="11">
        <v>0.98027799999999998</v>
      </c>
      <c r="H1563" s="11">
        <f>SUM(G$2:G1563)</f>
        <v>2640.5596748069938</v>
      </c>
      <c r="I1563" s="11">
        <v>0</v>
      </c>
      <c r="J1563" s="19">
        <f t="shared" si="173"/>
        <v>11764.08732000001</v>
      </c>
      <c r="K1563" s="27">
        <v>0</v>
      </c>
      <c r="L1563" s="27">
        <f t="shared" si="174"/>
        <v>0</v>
      </c>
      <c r="M1563" s="19">
        <f t="shared" si="169"/>
        <v>0</v>
      </c>
      <c r="N1563" s="28">
        <v>0.90694399999999997</v>
      </c>
      <c r="O1563" s="19">
        <f>SUM(N$2:N1563)</f>
        <v>2685.8894928109949</v>
      </c>
      <c r="P1563" s="28">
        <v>1</v>
      </c>
    </row>
    <row r="1564" spans="1:16">
      <c r="A1564">
        <v>1562</v>
      </c>
      <c r="B1564">
        <f t="shared" si="170"/>
        <v>26.033333333333335</v>
      </c>
      <c r="C1564">
        <f t="shared" si="171"/>
        <v>9112.8412999999946</v>
      </c>
      <c r="D1564" s="12">
        <v>9.6657000000000011</v>
      </c>
      <c r="E1564" s="9">
        <f t="shared" si="172"/>
        <v>0.26879999999999882</v>
      </c>
      <c r="F1564">
        <f t="shared" si="168"/>
        <v>4.048140629418743</v>
      </c>
      <c r="G1564" s="11">
        <v>2.7366666670000002</v>
      </c>
      <c r="H1564" s="11">
        <f>SUM(G$2:G1564)</f>
        <v>2643.2963414739938</v>
      </c>
      <c r="I1564" s="11">
        <v>4</v>
      </c>
      <c r="J1564" s="19">
        <f t="shared" si="173"/>
        <v>11764.08732000001</v>
      </c>
      <c r="K1564" s="27">
        <v>0</v>
      </c>
      <c r="L1564" s="27">
        <f t="shared" si="174"/>
        <v>0</v>
      </c>
      <c r="M1564" s="19">
        <f t="shared" si="169"/>
        <v>0</v>
      </c>
      <c r="N1564" s="28">
        <v>0.90694399999999997</v>
      </c>
      <c r="O1564" s="19">
        <f>SUM(N$2:N1564)</f>
        <v>2686.7964368109947</v>
      </c>
      <c r="P1564" s="28">
        <v>1</v>
      </c>
    </row>
    <row r="1565" spans="1:16">
      <c r="A1565">
        <v>1563</v>
      </c>
      <c r="B1565">
        <f t="shared" si="170"/>
        <v>26.05</v>
      </c>
      <c r="C1565">
        <f t="shared" si="171"/>
        <v>9122.775799999994</v>
      </c>
      <c r="D1565" s="12">
        <v>9.9344999999999999</v>
      </c>
      <c r="E1565" s="9">
        <f t="shared" si="172"/>
        <v>-0.66720000000000113</v>
      </c>
      <c r="F1565">
        <f t="shared" si="168"/>
        <v>-5.1169266001563347</v>
      </c>
      <c r="G1565" s="11">
        <v>0.98027799999999998</v>
      </c>
      <c r="H1565" s="11">
        <f>SUM(G$2:G1565)</f>
        <v>2644.2766194739938</v>
      </c>
      <c r="I1565" s="11">
        <v>0</v>
      </c>
      <c r="J1565" s="19">
        <f t="shared" si="173"/>
        <v>11764.08732000001</v>
      </c>
      <c r="K1565" s="27">
        <v>0</v>
      </c>
      <c r="L1565" s="27">
        <f t="shared" si="174"/>
        <v>0</v>
      </c>
      <c r="M1565" s="19">
        <f t="shared" si="169"/>
        <v>0</v>
      </c>
      <c r="N1565" s="28">
        <v>0.90694399999999997</v>
      </c>
      <c r="O1565" s="19">
        <f>SUM(N$2:N1565)</f>
        <v>2687.7033808109945</v>
      </c>
      <c r="P1565" s="28">
        <v>1</v>
      </c>
    </row>
    <row r="1566" spans="1:16">
      <c r="A1566">
        <v>1564</v>
      </c>
      <c r="B1566">
        <f t="shared" si="170"/>
        <v>26.066666666666666</v>
      </c>
      <c r="C1566">
        <f t="shared" si="171"/>
        <v>9132.0430999999935</v>
      </c>
      <c r="D1566" s="12">
        <v>9.2672999999999988</v>
      </c>
      <c r="E1566" s="9">
        <f t="shared" si="172"/>
        <v>0.27090000000000103</v>
      </c>
      <c r="F1566">
        <f t="shared" si="168"/>
        <v>3.8724664740804164</v>
      </c>
      <c r="G1566" s="11">
        <v>2.7366666670000002</v>
      </c>
      <c r="H1566" s="11">
        <f>SUM(G$2:G1566)</f>
        <v>2647.0132861409938</v>
      </c>
      <c r="I1566" s="11">
        <v>4</v>
      </c>
      <c r="J1566" s="19">
        <f t="shared" si="173"/>
        <v>11764.08732000001</v>
      </c>
      <c r="K1566" s="27">
        <v>0</v>
      </c>
      <c r="L1566" s="27">
        <f t="shared" si="174"/>
        <v>0</v>
      </c>
      <c r="M1566" s="19">
        <f t="shared" si="169"/>
        <v>0</v>
      </c>
      <c r="N1566" s="28">
        <v>0.90694399999999997</v>
      </c>
      <c r="O1566" s="19">
        <f>SUM(N$2:N1566)</f>
        <v>2688.6103248109944</v>
      </c>
      <c r="P1566" s="28">
        <v>1</v>
      </c>
    </row>
    <row r="1567" spans="1:16">
      <c r="A1567">
        <v>1565</v>
      </c>
      <c r="B1567">
        <f t="shared" si="170"/>
        <v>26.083333333333332</v>
      </c>
      <c r="C1567">
        <f t="shared" si="171"/>
        <v>9141.5812999999944</v>
      </c>
      <c r="D1567" s="12">
        <v>9.5381999999999998</v>
      </c>
      <c r="E1567" s="9">
        <f t="shared" si="172"/>
        <v>-0.5132999999999992</v>
      </c>
      <c r="F1567">
        <f t="shared" si="168"/>
        <v>-3.4745091071509386</v>
      </c>
      <c r="G1567" s="11">
        <v>0.98027799999999998</v>
      </c>
      <c r="H1567" s="11">
        <f>SUM(G$2:G1567)</f>
        <v>2647.9935641409938</v>
      </c>
      <c r="I1567" s="11">
        <v>0</v>
      </c>
      <c r="J1567" s="19">
        <f t="shared" si="173"/>
        <v>11764.08732000001</v>
      </c>
      <c r="K1567" s="27">
        <v>0</v>
      </c>
      <c r="L1567" s="27">
        <f t="shared" si="174"/>
        <v>0</v>
      </c>
      <c r="M1567" s="19">
        <f t="shared" si="169"/>
        <v>0</v>
      </c>
      <c r="N1567" s="28">
        <v>0.90694399999999997</v>
      </c>
      <c r="O1567" s="19">
        <f>SUM(N$2:N1567)</f>
        <v>2689.5172688109942</v>
      </c>
      <c r="P1567" s="28">
        <v>1</v>
      </c>
    </row>
    <row r="1568" spans="1:16">
      <c r="A1568">
        <v>1566</v>
      </c>
      <c r="B1568">
        <f t="shared" si="170"/>
        <v>26.1</v>
      </c>
      <c r="C1568">
        <f t="shared" si="171"/>
        <v>9150.6061999999947</v>
      </c>
      <c r="D1568" s="12">
        <v>9.0249000000000006</v>
      </c>
      <c r="E1568" s="9">
        <f t="shared" si="172"/>
        <v>0.51119999999999877</v>
      </c>
      <c r="F1568">
        <f t="shared" si="168"/>
        <v>5.9235705408126353</v>
      </c>
      <c r="G1568" s="11">
        <v>2.7366666670000002</v>
      </c>
      <c r="H1568" s="11">
        <f>SUM(G$2:G1568)</f>
        <v>2650.7302308079938</v>
      </c>
      <c r="I1568" s="11">
        <v>4</v>
      </c>
      <c r="J1568" s="19">
        <f t="shared" si="173"/>
        <v>11764.08732000001</v>
      </c>
      <c r="K1568" s="27">
        <v>0</v>
      </c>
      <c r="L1568" s="27">
        <f t="shared" si="174"/>
        <v>0</v>
      </c>
      <c r="M1568" s="19">
        <f t="shared" si="169"/>
        <v>0</v>
      </c>
      <c r="N1568" s="28">
        <v>0.90694399999999997</v>
      </c>
      <c r="O1568" s="19">
        <f>SUM(N$2:N1568)</f>
        <v>2690.424212810994</v>
      </c>
      <c r="P1568" s="28">
        <v>1</v>
      </c>
    </row>
    <row r="1569" spans="1:16">
      <c r="A1569">
        <v>1567</v>
      </c>
      <c r="B1569">
        <f t="shared" si="170"/>
        <v>26.116666666666667</v>
      </c>
      <c r="C1569">
        <f t="shared" si="171"/>
        <v>9160.1422999999941</v>
      </c>
      <c r="D1569" s="12">
        <v>9.5360999999999994</v>
      </c>
      <c r="E1569" s="9">
        <f t="shared" si="172"/>
        <v>-0.14969999999999928</v>
      </c>
      <c r="F1569">
        <f t="shared" si="168"/>
        <v>-6.5725038460164153E-3</v>
      </c>
      <c r="G1569" s="11">
        <v>0.98027799999999998</v>
      </c>
      <c r="H1569" s="11">
        <f>SUM(G$2:G1569)</f>
        <v>2651.7105088079938</v>
      </c>
      <c r="I1569" s="11">
        <v>0</v>
      </c>
      <c r="J1569" s="19">
        <f t="shared" si="173"/>
        <v>11764.08732000001</v>
      </c>
      <c r="K1569" s="27">
        <v>0</v>
      </c>
      <c r="L1569" s="27">
        <f t="shared" si="174"/>
        <v>0</v>
      </c>
      <c r="M1569" s="19">
        <f t="shared" si="169"/>
        <v>0</v>
      </c>
      <c r="N1569" s="28">
        <v>0.90694399999999997</v>
      </c>
      <c r="O1569" s="19">
        <f>SUM(N$2:N1569)</f>
        <v>2691.3311568109939</v>
      </c>
      <c r="P1569" s="28">
        <v>1</v>
      </c>
    </row>
    <row r="1570" spans="1:16">
      <c r="A1570">
        <v>1568</v>
      </c>
      <c r="B1570">
        <f t="shared" si="170"/>
        <v>26.133333333333333</v>
      </c>
      <c r="C1570">
        <f t="shared" si="171"/>
        <v>9169.5286999999935</v>
      </c>
      <c r="D1570" s="12">
        <v>9.3864000000000001</v>
      </c>
      <c r="E1570" s="9">
        <f t="shared" si="172"/>
        <v>0.46170000000000044</v>
      </c>
      <c r="F1570">
        <f t="shared" si="168"/>
        <v>5.7216178503046384</v>
      </c>
      <c r="G1570" s="11">
        <v>2.7366666670000002</v>
      </c>
      <c r="H1570" s="11">
        <f>SUM(G$2:G1570)</f>
        <v>2654.4471754749939</v>
      </c>
      <c r="I1570" s="11">
        <v>4</v>
      </c>
      <c r="J1570" s="19">
        <f t="shared" si="173"/>
        <v>11764.08732000001</v>
      </c>
      <c r="K1570" s="27">
        <v>0</v>
      </c>
      <c r="L1570" s="27">
        <f t="shared" si="174"/>
        <v>0</v>
      </c>
      <c r="M1570" s="19">
        <f t="shared" si="169"/>
        <v>0</v>
      </c>
      <c r="N1570" s="28">
        <v>0.90694399999999997</v>
      </c>
      <c r="O1570" s="19">
        <f>SUM(N$2:N1570)</f>
        <v>2692.2381008109937</v>
      </c>
      <c r="P1570" s="28">
        <v>1</v>
      </c>
    </row>
    <row r="1571" spans="1:16">
      <c r="A1571">
        <v>1569</v>
      </c>
      <c r="B1571">
        <f t="shared" si="170"/>
        <v>26.15</v>
      </c>
      <c r="C1571">
        <f t="shared" si="171"/>
        <v>9179.3767999999927</v>
      </c>
      <c r="D1571" s="12">
        <v>9.8481000000000005</v>
      </c>
      <c r="E1571" s="9">
        <f t="shared" si="172"/>
        <v>-0.39000000000000057</v>
      </c>
      <c r="F1571">
        <f t="shared" si="168"/>
        <v>-2.3492896013041009</v>
      </c>
      <c r="G1571" s="11">
        <v>0.98027799999999998</v>
      </c>
      <c r="H1571" s="11">
        <f>SUM(G$2:G1571)</f>
        <v>2655.4274534749939</v>
      </c>
      <c r="I1571" s="11">
        <v>0</v>
      </c>
      <c r="J1571" s="19">
        <f t="shared" si="173"/>
        <v>11764.08732000001</v>
      </c>
      <c r="K1571" s="27">
        <v>0</v>
      </c>
      <c r="L1571" s="27">
        <f t="shared" si="174"/>
        <v>0</v>
      </c>
      <c r="M1571" s="19">
        <f t="shared" si="169"/>
        <v>0</v>
      </c>
      <c r="N1571" s="28">
        <v>0.90694399999999997</v>
      </c>
      <c r="O1571" s="19">
        <f>SUM(N$2:N1571)</f>
        <v>2693.1450448109936</v>
      </c>
      <c r="P1571" s="28">
        <v>1</v>
      </c>
    </row>
    <row r="1572" spans="1:16">
      <c r="A1572">
        <v>1570</v>
      </c>
      <c r="B1572">
        <f t="shared" si="170"/>
        <v>26.166666666666668</v>
      </c>
      <c r="C1572">
        <f t="shared" si="171"/>
        <v>9188.8348999999926</v>
      </c>
      <c r="D1572" s="12">
        <v>9.4581</v>
      </c>
      <c r="E1572" s="9">
        <f t="shared" si="172"/>
        <v>-0.4742999999999995</v>
      </c>
      <c r="F1572">
        <f t="shared" si="168"/>
        <v>-3.0822836963117699</v>
      </c>
      <c r="G1572" s="11">
        <v>0.98027799999999998</v>
      </c>
      <c r="H1572" s="11">
        <f>SUM(G$2:G1572)</f>
        <v>2656.4077314749939</v>
      </c>
      <c r="I1572" s="11">
        <v>0</v>
      </c>
      <c r="J1572" s="19">
        <f t="shared" si="173"/>
        <v>11764.08732000001</v>
      </c>
      <c r="K1572" s="27">
        <v>0</v>
      </c>
      <c r="L1572" s="27">
        <f t="shared" si="174"/>
        <v>0</v>
      </c>
      <c r="M1572" s="19">
        <f t="shared" si="169"/>
        <v>0</v>
      </c>
      <c r="N1572" s="28">
        <v>0.90694399999999997</v>
      </c>
      <c r="O1572" s="19">
        <f>SUM(N$2:N1572)</f>
        <v>2694.0519888109934</v>
      </c>
      <c r="P1572" s="28">
        <v>1</v>
      </c>
    </row>
    <row r="1573" spans="1:16">
      <c r="A1573">
        <v>1571</v>
      </c>
      <c r="B1573">
        <f t="shared" si="170"/>
        <v>26.183333333333334</v>
      </c>
      <c r="C1573">
        <f t="shared" si="171"/>
        <v>9197.8186999999925</v>
      </c>
      <c r="D1573" s="12">
        <v>8.9838000000000005</v>
      </c>
      <c r="E1573" s="9">
        <f t="shared" si="172"/>
        <v>0.65880000000000116</v>
      </c>
      <c r="F1573">
        <f t="shared" si="168"/>
        <v>7.2198886039317651</v>
      </c>
      <c r="G1573" s="11">
        <v>3.4580555560000001</v>
      </c>
      <c r="H1573" s="11">
        <f>SUM(G$2:G1573)</f>
        <v>2659.8657870309939</v>
      </c>
      <c r="I1573" s="11">
        <v>5</v>
      </c>
      <c r="J1573" s="19">
        <f t="shared" si="173"/>
        <v>11764.08732000001</v>
      </c>
      <c r="K1573" s="27">
        <v>0</v>
      </c>
      <c r="L1573" s="27">
        <f t="shared" si="174"/>
        <v>0</v>
      </c>
      <c r="M1573" s="19">
        <f t="shared" si="169"/>
        <v>0</v>
      </c>
      <c r="N1573" s="28">
        <v>0.90694399999999997</v>
      </c>
      <c r="O1573" s="19">
        <f>SUM(N$2:N1573)</f>
        <v>2694.9589328109932</v>
      </c>
      <c r="P1573" s="28">
        <v>1</v>
      </c>
    </row>
    <row r="1574" spans="1:16">
      <c r="A1574">
        <v>1572</v>
      </c>
      <c r="B1574">
        <f t="shared" si="170"/>
        <v>26.2</v>
      </c>
      <c r="C1574">
        <f t="shared" si="171"/>
        <v>9207.4612999999918</v>
      </c>
      <c r="D1574" s="12">
        <v>9.6426000000000016</v>
      </c>
      <c r="E1574" s="9">
        <f t="shared" si="172"/>
        <v>-0.22980000000000089</v>
      </c>
      <c r="F1574">
        <f t="shared" si="168"/>
        <v>-0.77106830833065632</v>
      </c>
      <c r="G1574" s="11">
        <v>0.98027799999999998</v>
      </c>
      <c r="H1574" s="11">
        <f>SUM(G$2:G1574)</f>
        <v>2660.8460650309939</v>
      </c>
      <c r="I1574" s="11">
        <v>0</v>
      </c>
      <c r="J1574" s="19">
        <f t="shared" si="173"/>
        <v>11764.08732000001</v>
      </c>
      <c r="K1574" s="27">
        <v>0</v>
      </c>
      <c r="L1574" s="27">
        <f t="shared" si="174"/>
        <v>0</v>
      </c>
      <c r="M1574" s="19">
        <f t="shared" si="169"/>
        <v>0</v>
      </c>
      <c r="N1574" s="28">
        <v>0.90694399999999997</v>
      </c>
      <c r="O1574" s="19">
        <f>SUM(N$2:N1574)</f>
        <v>2695.8658768109931</v>
      </c>
      <c r="P1574" s="28">
        <v>1</v>
      </c>
    </row>
    <row r="1575" spans="1:16">
      <c r="A1575">
        <v>1573</v>
      </c>
      <c r="B1575">
        <f t="shared" si="170"/>
        <v>26.216666666666665</v>
      </c>
      <c r="C1575">
        <f t="shared" si="171"/>
        <v>9216.8740999999918</v>
      </c>
      <c r="D1575" s="12">
        <v>9.4128000000000007</v>
      </c>
      <c r="E1575" s="9">
        <f t="shared" si="172"/>
        <v>-3.6900000000001043E-2</v>
      </c>
      <c r="F1575">
        <f t="shared" si="168"/>
        <v>1.0463805726957345</v>
      </c>
      <c r="G1575" s="11">
        <v>0.98027799999999998</v>
      </c>
      <c r="H1575" s="11">
        <f>SUM(G$2:G1575)</f>
        <v>2661.8263430309939</v>
      </c>
      <c r="I1575" s="11">
        <v>0</v>
      </c>
      <c r="J1575" s="19">
        <f t="shared" si="173"/>
        <v>11764.08732000001</v>
      </c>
      <c r="K1575" s="27">
        <v>0</v>
      </c>
      <c r="L1575" s="27">
        <f t="shared" si="174"/>
        <v>0</v>
      </c>
      <c r="M1575" s="19">
        <f t="shared" si="169"/>
        <v>0</v>
      </c>
      <c r="N1575" s="28">
        <v>0.90694399999999997</v>
      </c>
      <c r="O1575" s="19">
        <f>SUM(N$2:N1575)</f>
        <v>2696.7728208109929</v>
      </c>
      <c r="P1575" s="28">
        <v>1</v>
      </c>
    </row>
    <row r="1576" spans="1:16">
      <c r="A1576">
        <v>1574</v>
      </c>
      <c r="B1576">
        <f t="shared" si="170"/>
        <v>26.233333333333334</v>
      </c>
      <c r="C1576">
        <f t="shared" si="171"/>
        <v>9226.2499999999909</v>
      </c>
      <c r="D1576" s="12">
        <v>9.3758999999999997</v>
      </c>
      <c r="E1576" s="9">
        <f t="shared" si="172"/>
        <v>0.3078000000000003</v>
      </c>
      <c r="F1576">
        <f t="shared" si="168"/>
        <v>4.2715179542198882</v>
      </c>
      <c r="G1576" s="11">
        <v>2.7366666670000002</v>
      </c>
      <c r="H1576" s="11">
        <f>SUM(G$2:G1576)</f>
        <v>2664.5630096979939</v>
      </c>
      <c r="I1576" s="11">
        <v>4</v>
      </c>
      <c r="J1576" s="19">
        <f t="shared" si="173"/>
        <v>11764.08732000001</v>
      </c>
      <c r="K1576" s="27">
        <v>0</v>
      </c>
      <c r="L1576" s="27">
        <f t="shared" si="174"/>
        <v>0</v>
      </c>
      <c r="M1576" s="19">
        <f t="shared" si="169"/>
        <v>0</v>
      </c>
      <c r="N1576" s="28">
        <v>0.90694399999999997</v>
      </c>
      <c r="O1576" s="19">
        <f>SUM(N$2:N1576)</f>
        <v>2697.6797648109928</v>
      </c>
      <c r="P1576" s="28">
        <v>1</v>
      </c>
    </row>
    <row r="1577" spans="1:16">
      <c r="A1577">
        <v>1575</v>
      </c>
      <c r="B1577">
        <f t="shared" si="170"/>
        <v>26.25</v>
      </c>
      <c r="C1577">
        <f t="shared" si="171"/>
        <v>9235.9336999999905</v>
      </c>
      <c r="D1577" s="12">
        <v>9.6837</v>
      </c>
      <c r="E1577" s="9">
        <f t="shared" si="172"/>
        <v>-0.27510000000000012</v>
      </c>
      <c r="F1577">
        <f t="shared" si="168"/>
        <v>-1.2099258547050251</v>
      </c>
      <c r="G1577" s="11">
        <v>0.98027799999999998</v>
      </c>
      <c r="H1577" s="11">
        <f>SUM(G$2:G1577)</f>
        <v>2665.5432876979939</v>
      </c>
      <c r="I1577" s="11">
        <v>0</v>
      </c>
      <c r="J1577" s="19">
        <f t="shared" si="173"/>
        <v>11764.08732000001</v>
      </c>
      <c r="K1577" s="27">
        <v>0</v>
      </c>
      <c r="L1577" s="27">
        <f t="shared" si="174"/>
        <v>0</v>
      </c>
      <c r="M1577" s="19">
        <f t="shared" si="169"/>
        <v>0</v>
      </c>
      <c r="N1577" s="28">
        <v>0.90694399999999997</v>
      </c>
      <c r="O1577" s="19">
        <f>SUM(N$2:N1577)</f>
        <v>2698.5867088109926</v>
      </c>
      <c r="P1577" s="28">
        <v>1</v>
      </c>
    </row>
    <row r="1578" spans="1:16">
      <c r="A1578">
        <v>1576</v>
      </c>
      <c r="B1578">
        <f t="shared" si="170"/>
        <v>26.266666666666666</v>
      </c>
      <c r="C1578">
        <f t="shared" si="171"/>
        <v>9245.3422999999912</v>
      </c>
      <c r="D1578" s="12">
        <v>9.4085999999999999</v>
      </c>
      <c r="E1578" s="9">
        <f t="shared" si="172"/>
        <v>0.24030000000000129</v>
      </c>
      <c r="F1578">
        <f t="shared" si="168"/>
        <v>3.6536763919351496</v>
      </c>
      <c r="G1578" s="11">
        <v>2.7366666670000002</v>
      </c>
      <c r="H1578" s="11">
        <f>SUM(G$2:G1578)</f>
        <v>2668.279954364994</v>
      </c>
      <c r="I1578" s="11">
        <v>4</v>
      </c>
      <c r="J1578" s="19">
        <f t="shared" si="173"/>
        <v>11764.08732000001</v>
      </c>
      <c r="K1578" s="27">
        <v>0</v>
      </c>
      <c r="L1578" s="27">
        <f t="shared" si="174"/>
        <v>0</v>
      </c>
      <c r="M1578" s="19">
        <f t="shared" si="169"/>
        <v>0</v>
      </c>
      <c r="N1578" s="28">
        <v>0.90694399999999997</v>
      </c>
      <c r="O1578" s="19">
        <f>SUM(N$2:N1578)</f>
        <v>2699.4936528109924</v>
      </c>
      <c r="P1578" s="28">
        <v>1</v>
      </c>
    </row>
    <row r="1579" spans="1:16">
      <c r="A1579">
        <v>1577</v>
      </c>
      <c r="B1579">
        <f t="shared" si="170"/>
        <v>26.283333333333335</v>
      </c>
      <c r="C1579">
        <f t="shared" si="171"/>
        <v>9254.9911999999913</v>
      </c>
      <c r="D1579" s="12">
        <v>9.6489000000000011</v>
      </c>
      <c r="E1579" s="9">
        <f t="shared" si="172"/>
        <v>-0.15600000000000058</v>
      </c>
      <c r="F1579">
        <f t="shared" si="168"/>
        <v>-5.9010402083341802E-2</v>
      </c>
      <c r="G1579" s="11">
        <v>0.98027799999999998</v>
      </c>
      <c r="H1579" s="11">
        <f>SUM(G$2:G1579)</f>
        <v>2669.260232364994</v>
      </c>
      <c r="I1579" s="11">
        <v>0</v>
      </c>
      <c r="J1579" s="19">
        <f t="shared" si="173"/>
        <v>11764.08732000001</v>
      </c>
      <c r="K1579" s="27">
        <v>0</v>
      </c>
      <c r="L1579" s="27">
        <f t="shared" si="174"/>
        <v>0</v>
      </c>
      <c r="M1579" s="19">
        <f t="shared" si="169"/>
        <v>0</v>
      </c>
      <c r="N1579" s="28">
        <v>0.90694399999999997</v>
      </c>
      <c r="O1579" s="19">
        <f>SUM(N$2:N1579)</f>
        <v>2700.4005968109923</v>
      </c>
      <c r="P1579" s="28">
        <v>1</v>
      </c>
    </row>
    <row r="1580" spans="1:16">
      <c r="A1580">
        <v>1578</v>
      </c>
      <c r="B1580">
        <f t="shared" si="170"/>
        <v>26.3</v>
      </c>
      <c r="C1580">
        <f t="shared" si="171"/>
        <v>9264.4840999999906</v>
      </c>
      <c r="D1580" s="12">
        <v>9.4929000000000006</v>
      </c>
      <c r="E1580" s="9">
        <f t="shared" si="172"/>
        <v>0.27089999999999925</v>
      </c>
      <c r="F1580">
        <f t="shared" si="168"/>
        <v>3.9830167900950193</v>
      </c>
      <c r="G1580" s="11">
        <v>2.7366666670000002</v>
      </c>
      <c r="H1580" s="11">
        <f>SUM(G$2:G1580)</f>
        <v>2671.996899031994</v>
      </c>
      <c r="I1580" s="11">
        <v>4</v>
      </c>
      <c r="J1580" s="19">
        <f t="shared" si="173"/>
        <v>11764.08732000001</v>
      </c>
      <c r="K1580" s="27">
        <v>0</v>
      </c>
      <c r="L1580" s="27">
        <f t="shared" si="174"/>
        <v>0</v>
      </c>
      <c r="M1580" s="19">
        <f t="shared" si="169"/>
        <v>0</v>
      </c>
      <c r="N1580" s="28">
        <v>0.90694399999999997</v>
      </c>
      <c r="O1580" s="19">
        <f>SUM(N$2:N1580)</f>
        <v>2701.3075408109921</v>
      </c>
      <c r="P1580" s="28">
        <v>1</v>
      </c>
    </row>
    <row r="1581" spans="1:16">
      <c r="A1581">
        <v>1579</v>
      </c>
      <c r="B1581">
        <f t="shared" si="170"/>
        <v>26.316666666666666</v>
      </c>
      <c r="C1581">
        <f t="shared" si="171"/>
        <v>9274.2478999999912</v>
      </c>
      <c r="D1581" s="12">
        <v>9.7637999999999998</v>
      </c>
      <c r="E1581" s="9">
        <f t="shared" si="172"/>
        <v>-4.529999999999923E-2</v>
      </c>
      <c r="F1581">
        <f t="shared" si="168"/>
        <v>1.0299116843727121</v>
      </c>
      <c r="G1581" s="11">
        <v>0.98027799999999998</v>
      </c>
      <c r="H1581" s="11">
        <f>SUM(G$2:G1581)</f>
        <v>2672.977177031994</v>
      </c>
      <c r="I1581" s="11">
        <v>0</v>
      </c>
      <c r="J1581" s="19">
        <f t="shared" si="173"/>
        <v>11764.08732000001</v>
      </c>
      <c r="K1581" s="27">
        <v>0</v>
      </c>
      <c r="L1581" s="27">
        <f t="shared" si="174"/>
        <v>0</v>
      </c>
      <c r="M1581" s="19">
        <f t="shared" si="169"/>
        <v>0</v>
      </c>
      <c r="N1581" s="28">
        <v>0.90694399999999997</v>
      </c>
      <c r="O1581" s="19">
        <f>SUM(N$2:N1581)</f>
        <v>2702.214484810992</v>
      </c>
      <c r="P1581" s="28">
        <v>1</v>
      </c>
    </row>
    <row r="1582" spans="1:16">
      <c r="A1582">
        <v>1580</v>
      </c>
      <c r="B1582">
        <f t="shared" si="170"/>
        <v>26.333333333333332</v>
      </c>
      <c r="C1582">
        <f t="shared" si="171"/>
        <v>9283.9663999999921</v>
      </c>
      <c r="D1582" s="12">
        <v>9.7185000000000006</v>
      </c>
      <c r="E1582" s="9">
        <f t="shared" si="172"/>
        <v>-0.22770000000000046</v>
      </c>
      <c r="F1582">
        <f t="shared" si="168"/>
        <v>-0.75097370309138844</v>
      </c>
      <c r="G1582" s="11">
        <v>0.98027799999999998</v>
      </c>
      <c r="H1582" s="11">
        <f>SUM(G$2:G1582)</f>
        <v>2673.957455031994</v>
      </c>
      <c r="I1582" s="11">
        <v>0</v>
      </c>
      <c r="J1582" s="19">
        <f t="shared" si="173"/>
        <v>11764.08732000001</v>
      </c>
      <c r="K1582" s="27">
        <v>0</v>
      </c>
      <c r="L1582" s="27">
        <f t="shared" si="174"/>
        <v>0</v>
      </c>
      <c r="M1582" s="19">
        <f t="shared" si="169"/>
        <v>0</v>
      </c>
      <c r="N1582" s="28">
        <v>0.90694399999999997</v>
      </c>
      <c r="O1582" s="19">
        <f>SUM(N$2:N1582)</f>
        <v>2703.1214288109918</v>
      </c>
      <c r="P1582" s="28">
        <v>1</v>
      </c>
    </row>
    <row r="1583" spans="1:16">
      <c r="A1583">
        <v>1581</v>
      </c>
      <c r="B1583">
        <f t="shared" si="170"/>
        <v>26.35</v>
      </c>
      <c r="C1583">
        <f t="shared" si="171"/>
        <v>9293.4571999999916</v>
      </c>
      <c r="D1583" s="12">
        <v>9.4908000000000001</v>
      </c>
      <c r="E1583" s="9">
        <f t="shared" si="172"/>
        <v>0.20129999999999981</v>
      </c>
      <c r="F1583">
        <f t="shared" si="168"/>
        <v>3.3214229996992022</v>
      </c>
      <c r="G1583" s="11">
        <v>2.7366666670000002</v>
      </c>
      <c r="H1583" s="11">
        <f>SUM(G$2:G1583)</f>
        <v>2676.694121698994</v>
      </c>
      <c r="I1583" s="11">
        <v>4</v>
      </c>
      <c r="J1583" s="19">
        <f t="shared" si="173"/>
        <v>11764.08732000001</v>
      </c>
      <c r="K1583" s="27">
        <v>0</v>
      </c>
      <c r="L1583" s="27">
        <f t="shared" si="174"/>
        <v>0</v>
      </c>
      <c r="M1583" s="19">
        <f t="shared" si="169"/>
        <v>0</v>
      </c>
      <c r="N1583" s="28">
        <v>0.90694399999999997</v>
      </c>
      <c r="O1583" s="19">
        <f>SUM(N$2:N1583)</f>
        <v>2704.0283728109916</v>
      </c>
      <c r="P1583" s="28">
        <v>1</v>
      </c>
    </row>
    <row r="1584" spans="1:16">
      <c r="A1584">
        <v>1582</v>
      </c>
      <c r="B1584">
        <f t="shared" si="170"/>
        <v>26.366666666666667</v>
      </c>
      <c r="C1584">
        <f t="shared" si="171"/>
        <v>9303.1492999999919</v>
      </c>
      <c r="D1584" s="12">
        <v>9.6920999999999999</v>
      </c>
      <c r="E1584" s="9">
        <f t="shared" si="172"/>
        <v>-0.70410000000000039</v>
      </c>
      <c r="F1584">
        <f t="shared" si="168"/>
        <v>-5.3682506947787205</v>
      </c>
      <c r="G1584" s="11">
        <v>0.98027799999999998</v>
      </c>
      <c r="H1584" s="11">
        <f>SUM(G$2:G1584)</f>
        <v>2677.674399698994</v>
      </c>
      <c r="I1584" s="11">
        <v>0</v>
      </c>
      <c r="J1584" s="19">
        <f t="shared" si="173"/>
        <v>11764.08732000001</v>
      </c>
      <c r="K1584" s="27">
        <v>0</v>
      </c>
      <c r="L1584" s="27">
        <f t="shared" si="174"/>
        <v>0</v>
      </c>
      <c r="M1584" s="19">
        <f t="shared" si="169"/>
        <v>0</v>
      </c>
      <c r="N1584" s="28">
        <v>0.90694399999999997</v>
      </c>
      <c r="O1584" s="19">
        <f>SUM(N$2:N1584)</f>
        <v>2704.9353168109915</v>
      </c>
      <c r="P1584" s="28">
        <v>1</v>
      </c>
    </row>
    <row r="1585" spans="1:16">
      <c r="A1585">
        <v>1583</v>
      </c>
      <c r="B1585">
        <f t="shared" si="170"/>
        <v>26.383333333333333</v>
      </c>
      <c r="C1585">
        <f t="shared" si="171"/>
        <v>9312.1372999999912</v>
      </c>
      <c r="D1585" s="12">
        <v>8.9879999999999995</v>
      </c>
      <c r="E1585" s="9">
        <f t="shared" si="172"/>
        <v>0.55230000000000068</v>
      </c>
      <c r="F1585">
        <f t="shared" si="168"/>
        <v>6.2663190187056088</v>
      </c>
      <c r="G1585" s="11">
        <v>3.4580555560000001</v>
      </c>
      <c r="H1585" s="11">
        <f>SUM(G$2:G1585)</f>
        <v>2681.1324552549941</v>
      </c>
      <c r="I1585" s="11">
        <v>5</v>
      </c>
      <c r="J1585" s="19">
        <f t="shared" si="173"/>
        <v>11764.08732000001</v>
      </c>
      <c r="K1585" s="27">
        <v>0</v>
      </c>
      <c r="L1585" s="27">
        <f t="shared" si="174"/>
        <v>0</v>
      </c>
      <c r="M1585" s="19">
        <f t="shared" si="169"/>
        <v>0</v>
      </c>
      <c r="N1585" s="28">
        <v>0.90694399999999997</v>
      </c>
      <c r="O1585" s="19">
        <f>SUM(N$2:N1585)</f>
        <v>2705.8422608109913</v>
      </c>
      <c r="P1585" s="28">
        <v>1</v>
      </c>
    </row>
    <row r="1586" spans="1:16">
      <c r="A1586">
        <v>1584</v>
      </c>
      <c r="B1586">
        <f t="shared" si="170"/>
        <v>26.4</v>
      </c>
      <c r="C1586">
        <f t="shared" si="171"/>
        <v>9321.6775999999918</v>
      </c>
      <c r="D1586" s="12">
        <v>9.5403000000000002</v>
      </c>
      <c r="E1586" s="9">
        <f t="shared" si="172"/>
        <v>-0.11700000000000088</v>
      </c>
      <c r="F1586">
        <f t="shared" si="168"/>
        <v>0.30570123554169304</v>
      </c>
      <c r="G1586" s="11">
        <v>0.98027799999999998</v>
      </c>
      <c r="H1586" s="11">
        <f>SUM(G$2:G1586)</f>
        <v>2682.1127332549941</v>
      </c>
      <c r="I1586" s="11">
        <v>0</v>
      </c>
      <c r="J1586" s="19">
        <f t="shared" si="173"/>
        <v>11764.08732000001</v>
      </c>
      <c r="K1586" s="27">
        <v>0</v>
      </c>
      <c r="L1586" s="27">
        <f t="shared" si="174"/>
        <v>0</v>
      </c>
      <c r="M1586" s="19">
        <f t="shared" si="169"/>
        <v>0</v>
      </c>
      <c r="N1586" s="28">
        <v>0.90694399999999997</v>
      </c>
      <c r="O1586" s="19">
        <f>SUM(N$2:N1586)</f>
        <v>2706.7492048109912</v>
      </c>
      <c r="P1586" s="28">
        <v>1</v>
      </c>
    </row>
    <row r="1587" spans="1:16">
      <c r="A1587">
        <v>1585</v>
      </c>
      <c r="B1587">
        <f t="shared" si="170"/>
        <v>26.416666666666668</v>
      </c>
      <c r="C1587">
        <f t="shared" si="171"/>
        <v>9331.1008999999922</v>
      </c>
      <c r="D1587" s="12">
        <v>9.4232999999999993</v>
      </c>
      <c r="E1587" s="9">
        <f t="shared" si="172"/>
        <v>0.15179999999999971</v>
      </c>
      <c r="F1587">
        <f t="shared" si="168"/>
        <v>2.8264791955388469</v>
      </c>
      <c r="G1587" s="11">
        <v>1.9691666670000001</v>
      </c>
      <c r="H1587" s="11">
        <f>SUM(G$2:G1587)</f>
        <v>2684.0818999219941</v>
      </c>
      <c r="I1587" s="11">
        <v>3</v>
      </c>
      <c r="J1587" s="19">
        <f t="shared" si="173"/>
        <v>11764.08732000001</v>
      </c>
      <c r="K1587" s="27">
        <v>0</v>
      </c>
      <c r="L1587" s="27">
        <f t="shared" si="174"/>
        <v>0</v>
      </c>
      <c r="M1587" s="19">
        <f t="shared" si="169"/>
        <v>0</v>
      </c>
      <c r="N1587" s="28">
        <v>0.90694399999999997</v>
      </c>
      <c r="O1587" s="19">
        <f>SUM(N$2:N1587)</f>
        <v>2707.656148810991</v>
      </c>
      <c r="P1587" s="28">
        <v>1</v>
      </c>
    </row>
    <row r="1588" spans="1:16">
      <c r="A1588">
        <v>1586</v>
      </c>
      <c r="B1588">
        <f t="shared" si="170"/>
        <v>26.433333333333334</v>
      </c>
      <c r="C1588">
        <f t="shared" si="171"/>
        <v>9340.6759999999922</v>
      </c>
      <c r="D1588" s="12">
        <v>9.5750999999999991</v>
      </c>
      <c r="E1588" s="9">
        <f t="shared" si="172"/>
        <v>0.82319999999999993</v>
      </c>
      <c r="F1588">
        <f t="shared" si="168"/>
        <v>9.3118978475912133</v>
      </c>
      <c r="G1588" s="11">
        <v>4.1236111109999998</v>
      </c>
      <c r="H1588" s="11">
        <f>SUM(G$2:G1588)</f>
        <v>2688.2055110329943</v>
      </c>
      <c r="I1588" s="11">
        <v>6</v>
      </c>
      <c r="J1588" s="19">
        <f t="shared" si="173"/>
        <v>11764.08732000001</v>
      </c>
      <c r="K1588" s="27">
        <v>0</v>
      </c>
      <c r="L1588" s="27">
        <f t="shared" si="174"/>
        <v>0</v>
      </c>
      <c r="M1588" s="19">
        <f t="shared" si="169"/>
        <v>0</v>
      </c>
      <c r="N1588" s="28">
        <v>0.90694399999999997</v>
      </c>
      <c r="O1588" s="19">
        <f>SUM(N$2:N1588)</f>
        <v>2708.5630928109908</v>
      </c>
      <c r="P1588" s="28">
        <v>1</v>
      </c>
    </row>
    <row r="1589" spans="1:16">
      <c r="A1589">
        <v>1587</v>
      </c>
      <c r="B1589">
        <f t="shared" si="170"/>
        <v>26.45</v>
      </c>
      <c r="C1589">
        <f t="shared" si="171"/>
        <v>9351.0742999999929</v>
      </c>
      <c r="D1589" s="12">
        <v>10.398299999999999</v>
      </c>
      <c r="E1589" s="9">
        <f t="shared" si="172"/>
        <v>4.1100000000000136E-2</v>
      </c>
      <c r="F1589">
        <f t="shared" si="168"/>
        <v>2.0484896768820273</v>
      </c>
      <c r="G1589" s="11">
        <v>1.9691666670000001</v>
      </c>
      <c r="H1589" s="11">
        <f>SUM(G$2:G1589)</f>
        <v>2690.1746776999944</v>
      </c>
      <c r="I1589" s="11">
        <v>3</v>
      </c>
      <c r="J1589" s="19">
        <f t="shared" si="173"/>
        <v>11764.08732000001</v>
      </c>
      <c r="K1589" s="27">
        <v>0</v>
      </c>
      <c r="L1589" s="27">
        <f t="shared" si="174"/>
        <v>0</v>
      </c>
      <c r="M1589" s="19">
        <f t="shared" si="169"/>
        <v>0</v>
      </c>
      <c r="N1589" s="28">
        <v>0.90694399999999997</v>
      </c>
      <c r="O1589" s="19">
        <f>SUM(N$2:N1589)</f>
        <v>2709.4700368109907</v>
      </c>
      <c r="P1589" s="28">
        <v>1</v>
      </c>
    </row>
    <row r="1590" spans="1:16">
      <c r="A1590">
        <v>1588</v>
      </c>
      <c r="B1590">
        <f t="shared" si="170"/>
        <v>26.466666666666665</v>
      </c>
      <c r="C1590">
        <f t="shared" si="171"/>
        <v>9361.5136999999922</v>
      </c>
      <c r="D1590" s="12">
        <v>10.439399999999999</v>
      </c>
      <c r="E1590" s="9">
        <f t="shared" si="172"/>
        <v>-0.4352999999999998</v>
      </c>
      <c r="F1590">
        <f t="shared" si="168"/>
        <v>-2.9131851185720534</v>
      </c>
      <c r="G1590" s="11">
        <v>0.98027799999999998</v>
      </c>
      <c r="H1590" s="11">
        <f>SUM(G$2:G1590)</f>
        <v>2691.1549556999944</v>
      </c>
      <c r="I1590" s="11">
        <v>0</v>
      </c>
      <c r="J1590" s="19">
        <f t="shared" si="173"/>
        <v>11764.08732000001</v>
      </c>
      <c r="K1590" s="27">
        <v>0</v>
      </c>
      <c r="L1590" s="27">
        <f t="shared" si="174"/>
        <v>0</v>
      </c>
      <c r="M1590" s="19">
        <f t="shared" si="169"/>
        <v>0</v>
      </c>
      <c r="N1590" s="28">
        <v>0.90694399999999997</v>
      </c>
      <c r="O1590" s="19">
        <f>SUM(N$2:N1590)</f>
        <v>2710.3769808109905</v>
      </c>
      <c r="P1590" s="28">
        <v>1</v>
      </c>
    </row>
    <row r="1591" spans="1:16">
      <c r="A1591">
        <v>1589</v>
      </c>
      <c r="B1591">
        <f t="shared" si="170"/>
        <v>26.483333333333334</v>
      </c>
      <c r="C1591">
        <f t="shared" si="171"/>
        <v>9371.5177999999923</v>
      </c>
      <c r="D1591" s="12">
        <v>10.004099999999999</v>
      </c>
      <c r="E1591" s="9">
        <f t="shared" si="172"/>
        <v>-1.0938999999999997</v>
      </c>
      <c r="F1591">
        <f t="shared" si="168"/>
        <v>-9.415958286750671</v>
      </c>
      <c r="G1591" s="11">
        <v>0.98027799999999998</v>
      </c>
      <c r="H1591" s="11">
        <f>SUM(G$2:G1591)</f>
        <v>2692.1352336999944</v>
      </c>
      <c r="I1591" s="11">
        <v>0</v>
      </c>
      <c r="J1591" s="19">
        <f t="shared" si="173"/>
        <v>11764.08732000001</v>
      </c>
      <c r="K1591" s="27">
        <v>0</v>
      </c>
      <c r="L1591" s="27">
        <f t="shared" si="174"/>
        <v>0</v>
      </c>
      <c r="M1591" s="19">
        <f t="shared" si="169"/>
        <v>0</v>
      </c>
      <c r="N1591" s="28">
        <v>0.90694399999999997</v>
      </c>
      <c r="O1591" s="19">
        <f>SUM(N$2:N1591)</f>
        <v>2711.2839248109904</v>
      </c>
      <c r="P1591" s="28">
        <v>1</v>
      </c>
    </row>
    <row r="1592" spans="1:16">
      <c r="A1592">
        <v>1590</v>
      </c>
      <c r="B1592">
        <f t="shared" si="170"/>
        <v>26.5</v>
      </c>
      <c r="C1592">
        <f t="shared" si="171"/>
        <v>9380.4279999999926</v>
      </c>
      <c r="D1592" s="12">
        <v>8.9101999999999997</v>
      </c>
      <c r="E1592" s="9">
        <f t="shared" si="172"/>
        <v>-0.34079999999999799</v>
      </c>
      <c r="F1592">
        <f t="shared" si="168"/>
        <v>-1.7506925180823296</v>
      </c>
      <c r="G1592" s="11">
        <v>0.98027799999999998</v>
      </c>
      <c r="H1592" s="11">
        <f>SUM(G$2:G1592)</f>
        <v>2693.1155116999944</v>
      </c>
      <c r="I1592" s="11">
        <v>0</v>
      </c>
      <c r="J1592" s="19">
        <f t="shared" si="173"/>
        <v>11764.08732000001</v>
      </c>
      <c r="K1592" s="27">
        <v>0</v>
      </c>
      <c r="L1592" s="27">
        <f t="shared" si="174"/>
        <v>0</v>
      </c>
      <c r="M1592" s="19">
        <f t="shared" si="169"/>
        <v>0</v>
      </c>
      <c r="N1592" s="28">
        <v>0.90694399999999997</v>
      </c>
      <c r="O1592" s="19">
        <f>SUM(N$2:N1592)</f>
        <v>2712.1908688109902</v>
      </c>
      <c r="P1592" s="28">
        <v>1</v>
      </c>
    </row>
    <row r="1593" spans="1:16">
      <c r="A1593">
        <v>1591</v>
      </c>
      <c r="B1593">
        <f t="shared" si="170"/>
        <v>26.516666666666666</v>
      </c>
      <c r="C1593">
        <f t="shared" si="171"/>
        <v>9388.9973999999929</v>
      </c>
      <c r="D1593" s="12">
        <v>8.5694000000000017</v>
      </c>
      <c r="E1593" s="9">
        <f t="shared" si="172"/>
        <v>-0.38380000000000258</v>
      </c>
      <c r="F1593">
        <f t="shared" si="168"/>
        <v>-2.0731711816499279</v>
      </c>
      <c r="G1593" s="11">
        <v>0.98027799999999998</v>
      </c>
      <c r="H1593" s="11">
        <f>SUM(G$2:G1593)</f>
        <v>2694.0957896999944</v>
      </c>
      <c r="I1593" s="11">
        <v>0</v>
      </c>
      <c r="J1593" s="19">
        <f t="shared" si="173"/>
        <v>11764.08732000001</v>
      </c>
      <c r="K1593" s="27">
        <v>0</v>
      </c>
      <c r="L1593" s="27">
        <f t="shared" si="174"/>
        <v>0</v>
      </c>
      <c r="M1593" s="19">
        <f t="shared" si="169"/>
        <v>0</v>
      </c>
      <c r="N1593" s="28">
        <v>0.90694399999999997</v>
      </c>
      <c r="O1593" s="19">
        <f>SUM(N$2:N1593)</f>
        <v>2713.09781281099</v>
      </c>
      <c r="P1593" s="28">
        <v>1</v>
      </c>
    </row>
    <row r="1594" spans="1:16">
      <c r="A1594">
        <v>1592</v>
      </c>
      <c r="B1594">
        <f t="shared" si="170"/>
        <v>26.533333333333335</v>
      </c>
      <c r="C1594">
        <f t="shared" si="171"/>
        <v>9397.1829999999936</v>
      </c>
      <c r="D1594" s="12">
        <v>8.1855999999999991</v>
      </c>
      <c r="E1594" s="9">
        <f t="shared" si="172"/>
        <v>-1.1487999999999996</v>
      </c>
      <c r="F1594">
        <f t="shared" si="168"/>
        <v>-8.2640878667429245</v>
      </c>
      <c r="G1594" s="11">
        <v>0.98027799999999998</v>
      </c>
      <c r="H1594" s="11">
        <f>SUM(G$2:G1594)</f>
        <v>2695.0760676999944</v>
      </c>
      <c r="I1594" s="11">
        <v>0</v>
      </c>
      <c r="J1594" s="19">
        <f t="shared" si="173"/>
        <v>11764.08732000001</v>
      </c>
      <c r="K1594" s="27">
        <v>0</v>
      </c>
      <c r="L1594" s="27">
        <f t="shared" si="174"/>
        <v>0</v>
      </c>
      <c r="M1594" s="19">
        <f t="shared" si="169"/>
        <v>0</v>
      </c>
      <c r="N1594" s="28">
        <v>0.90694399999999997</v>
      </c>
      <c r="O1594" s="19">
        <f>SUM(N$2:N1594)</f>
        <v>2714.0047568109899</v>
      </c>
      <c r="P1594" s="28">
        <v>1</v>
      </c>
    </row>
    <row r="1595" spans="1:16">
      <c r="A1595">
        <v>1593</v>
      </c>
      <c r="B1595">
        <f t="shared" si="170"/>
        <v>26.55</v>
      </c>
      <c r="C1595">
        <f t="shared" si="171"/>
        <v>9404.2197999999935</v>
      </c>
      <c r="D1595" s="12">
        <v>7.0367999999999995</v>
      </c>
      <c r="E1595" s="9">
        <f t="shared" si="172"/>
        <v>0.34470000000000045</v>
      </c>
      <c r="F1595">
        <f t="shared" si="168"/>
        <v>3.353260378640174</v>
      </c>
      <c r="G1595" s="11">
        <v>2.7366666670000002</v>
      </c>
      <c r="H1595" s="11">
        <f>SUM(G$2:G1595)</f>
        <v>2697.8127343669944</v>
      </c>
      <c r="I1595" s="11">
        <v>4</v>
      </c>
      <c r="J1595" s="19">
        <f t="shared" si="173"/>
        <v>11764.08732000001</v>
      </c>
      <c r="K1595" s="27">
        <v>0</v>
      </c>
      <c r="L1595" s="27">
        <f t="shared" si="174"/>
        <v>0</v>
      </c>
      <c r="M1595" s="19">
        <f t="shared" si="169"/>
        <v>0</v>
      </c>
      <c r="N1595" s="28">
        <v>0.90694399999999997</v>
      </c>
      <c r="O1595" s="19">
        <f>SUM(N$2:N1595)</f>
        <v>2714.9117008109897</v>
      </c>
      <c r="P1595" s="28">
        <v>1</v>
      </c>
    </row>
    <row r="1596" spans="1:16">
      <c r="A1596">
        <v>1594</v>
      </c>
      <c r="B1596">
        <f t="shared" si="170"/>
        <v>26.566666666666666</v>
      </c>
      <c r="C1596">
        <f t="shared" si="171"/>
        <v>9411.601299999993</v>
      </c>
      <c r="D1596" s="12">
        <v>7.3815</v>
      </c>
      <c r="E1596" s="9">
        <f t="shared" si="172"/>
        <v>2.5100000000000122E-2</v>
      </c>
      <c r="F1596">
        <f t="shared" si="168"/>
        <v>1.1740564407692446</v>
      </c>
      <c r="G1596" s="11">
        <v>1.9691666670000001</v>
      </c>
      <c r="H1596" s="11">
        <f>SUM(G$2:G1596)</f>
        <v>2699.7819010339945</v>
      </c>
      <c r="I1596" s="11">
        <v>3</v>
      </c>
      <c r="J1596" s="19">
        <f t="shared" si="173"/>
        <v>11764.08732000001</v>
      </c>
      <c r="K1596" s="27">
        <v>0</v>
      </c>
      <c r="L1596" s="27">
        <f t="shared" si="174"/>
        <v>0</v>
      </c>
      <c r="M1596" s="19">
        <f t="shared" si="169"/>
        <v>0</v>
      </c>
      <c r="N1596" s="28">
        <v>0.90694399999999997</v>
      </c>
      <c r="O1596" s="19">
        <f>SUM(N$2:N1596)</f>
        <v>2715.8186448109896</v>
      </c>
      <c r="P1596" s="28">
        <v>1</v>
      </c>
    </row>
    <row r="1597" spans="1:16">
      <c r="A1597">
        <v>1595</v>
      </c>
      <c r="B1597">
        <f t="shared" si="170"/>
        <v>26.583333333333332</v>
      </c>
      <c r="C1597">
        <f t="shared" si="171"/>
        <v>9419.0078999999932</v>
      </c>
      <c r="D1597" s="12">
        <v>7.4066000000000001</v>
      </c>
      <c r="E1597" s="9">
        <f t="shared" si="172"/>
        <v>-1.8315000000000001</v>
      </c>
      <c r="F1597">
        <f t="shared" si="168"/>
        <v>-12.571877567320147</v>
      </c>
      <c r="G1597" s="11">
        <v>0.98027799999999998</v>
      </c>
      <c r="H1597" s="11">
        <f>SUM(G$2:G1597)</f>
        <v>2700.7621790339945</v>
      </c>
      <c r="I1597" s="11">
        <v>0</v>
      </c>
      <c r="J1597" s="19">
        <f t="shared" si="173"/>
        <v>11764.08732000001</v>
      </c>
      <c r="K1597" s="27">
        <v>0</v>
      </c>
      <c r="L1597" s="27">
        <f t="shared" si="174"/>
        <v>0</v>
      </c>
      <c r="M1597" s="19">
        <f t="shared" si="169"/>
        <v>0</v>
      </c>
      <c r="N1597" s="28">
        <v>0.90694399999999997</v>
      </c>
      <c r="O1597" s="19">
        <f>SUM(N$2:N1597)</f>
        <v>2716.7255888109894</v>
      </c>
      <c r="P1597" s="28">
        <v>1</v>
      </c>
    </row>
    <row r="1598" spans="1:16">
      <c r="A1598">
        <v>1596</v>
      </c>
      <c r="B1598">
        <f t="shared" si="170"/>
        <v>26.6</v>
      </c>
      <c r="C1598">
        <f t="shared" si="171"/>
        <v>9424.5829999999933</v>
      </c>
      <c r="D1598" s="12">
        <v>5.5750999999999999</v>
      </c>
      <c r="E1598" s="9">
        <f t="shared" si="172"/>
        <v>0.29710000000000036</v>
      </c>
      <c r="F1598">
        <f t="shared" si="168"/>
        <v>2.3460771509603102</v>
      </c>
      <c r="G1598" s="11">
        <v>1.9691666670000001</v>
      </c>
      <c r="H1598" s="11">
        <f>SUM(G$2:G1598)</f>
        <v>2702.7313457009946</v>
      </c>
      <c r="I1598" s="11">
        <v>3</v>
      </c>
      <c r="J1598" s="19">
        <f t="shared" si="173"/>
        <v>11764.08732000001</v>
      </c>
      <c r="K1598" s="27">
        <v>0</v>
      </c>
      <c r="L1598" s="27">
        <f t="shared" si="174"/>
        <v>0</v>
      </c>
      <c r="M1598" s="19">
        <f t="shared" si="169"/>
        <v>0</v>
      </c>
      <c r="N1598" s="28">
        <v>0.90694399999999997</v>
      </c>
      <c r="O1598" s="19">
        <f>SUM(N$2:N1598)</f>
        <v>2717.6325328109892</v>
      </c>
      <c r="P1598" s="28">
        <v>1</v>
      </c>
    </row>
    <row r="1599" spans="1:16">
      <c r="A1599">
        <v>1597</v>
      </c>
      <c r="B1599">
        <f t="shared" si="170"/>
        <v>26.616666666666667</v>
      </c>
      <c r="C1599">
        <f t="shared" si="171"/>
        <v>9430.4551999999931</v>
      </c>
      <c r="D1599" s="12">
        <v>5.8722000000000003</v>
      </c>
      <c r="E1599" s="9">
        <f t="shared" si="172"/>
        <v>0.63209999999999944</v>
      </c>
      <c r="F1599">
        <f t="shared" si="168"/>
        <v>4.4473010958006798</v>
      </c>
      <c r="G1599" s="11">
        <v>2.7366666670000002</v>
      </c>
      <c r="H1599" s="11">
        <f>SUM(G$2:G1599)</f>
        <v>2705.4680123679946</v>
      </c>
      <c r="I1599" s="11">
        <v>4</v>
      </c>
      <c r="J1599" s="19">
        <f t="shared" si="173"/>
        <v>11764.08732000001</v>
      </c>
      <c r="K1599" s="27">
        <v>0</v>
      </c>
      <c r="L1599" s="27">
        <f t="shared" si="174"/>
        <v>0</v>
      </c>
      <c r="M1599" s="19">
        <f t="shared" si="169"/>
        <v>0</v>
      </c>
      <c r="N1599" s="28">
        <v>0.90694399999999997</v>
      </c>
      <c r="O1599" s="19">
        <f>SUM(N$2:N1599)</f>
        <v>2718.5394768109891</v>
      </c>
      <c r="P1599" s="28">
        <v>1</v>
      </c>
    </row>
    <row r="1600" spans="1:16">
      <c r="A1600">
        <v>1598</v>
      </c>
      <c r="B1600">
        <f t="shared" si="170"/>
        <v>26.633333333333333</v>
      </c>
      <c r="C1600">
        <f t="shared" si="171"/>
        <v>9436.9594999999936</v>
      </c>
      <c r="D1600" s="12">
        <v>6.5042999999999997</v>
      </c>
      <c r="E1600" s="9">
        <f t="shared" si="172"/>
        <v>-1.5164</v>
      </c>
      <c r="F1600">
        <f t="shared" si="168"/>
        <v>-9.0259546438806364</v>
      </c>
      <c r="G1600" s="11">
        <v>0.98027799999999998</v>
      </c>
      <c r="H1600" s="11">
        <f>SUM(G$2:G1600)</f>
        <v>2706.4482903679946</v>
      </c>
      <c r="I1600" s="11">
        <v>0</v>
      </c>
      <c r="J1600" s="19">
        <f t="shared" si="173"/>
        <v>11764.08732000001</v>
      </c>
      <c r="K1600" s="27">
        <v>0</v>
      </c>
      <c r="L1600" s="27">
        <f t="shared" si="174"/>
        <v>0</v>
      </c>
      <c r="M1600" s="19">
        <f t="shared" si="169"/>
        <v>0</v>
      </c>
      <c r="N1600" s="28">
        <v>0.90694399999999997</v>
      </c>
      <c r="O1600" s="19">
        <f>SUM(N$2:N1600)</f>
        <v>2719.4464208109889</v>
      </c>
      <c r="P1600" s="28">
        <v>1</v>
      </c>
    </row>
    <row r="1601" spans="1:16">
      <c r="A1601">
        <v>1599</v>
      </c>
      <c r="B1601">
        <f t="shared" si="170"/>
        <v>26.65</v>
      </c>
      <c r="C1601">
        <f t="shared" si="171"/>
        <v>9441.9473999999936</v>
      </c>
      <c r="D1601" s="12">
        <v>4.9878999999999998</v>
      </c>
      <c r="E1601" s="9">
        <f t="shared" si="172"/>
        <v>-1.3946999999999998</v>
      </c>
      <c r="F1601">
        <f t="shared" si="168"/>
        <v>-6.3538226103491287</v>
      </c>
      <c r="G1601" s="11">
        <v>0.98027799999999998</v>
      </c>
      <c r="H1601" s="11">
        <f>SUM(G$2:G1601)</f>
        <v>2707.4285683679946</v>
      </c>
      <c r="I1601" s="11">
        <v>0</v>
      </c>
      <c r="J1601" s="19">
        <f t="shared" si="173"/>
        <v>11764.08732000001</v>
      </c>
      <c r="K1601" s="27">
        <v>0</v>
      </c>
      <c r="L1601" s="27">
        <f t="shared" si="174"/>
        <v>0</v>
      </c>
      <c r="M1601" s="19">
        <f t="shared" si="169"/>
        <v>0</v>
      </c>
      <c r="N1601" s="28">
        <v>0.90694399999999997</v>
      </c>
      <c r="O1601" s="19">
        <f>SUM(N$2:N1601)</f>
        <v>2720.3533648109888</v>
      </c>
      <c r="P1601" s="28">
        <v>1</v>
      </c>
    </row>
    <row r="1602" spans="1:16">
      <c r="A1602">
        <v>1600</v>
      </c>
      <c r="B1602">
        <f t="shared" si="170"/>
        <v>26.666666666666668</v>
      </c>
      <c r="C1602">
        <f t="shared" si="171"/>
        <v>9445.540599999993</v>
      </c>
      <c r="D1602" s="12">
        <v>3.5931999999999999</v>
      </c>
      <c r="E1602" s="9">
        <f t="shared" si="172"/>
        <v>-2.3003</v>
      </c>
      <c r="F1602">
        <f t="shared" ref="F1602:F1665" si="175">(R$2*D1602+R$3*D1602^2+R$4*D1602^3+R$5*D1602*E1602)/R$5</f>
        <v>-7.8522962760651183</v>
      </c>
      <c r="G1602" s="11">
        <v>0.98027799999999998</v>
      </c>
      <c r="H1602" s="11">
        <f>SUM(G$2:G1602)</f>
        <v>2708.4088463679946</v>
      </c>
      <c r="I1602" s="11">
        <v>0</v>
      </c>
      <c r="J1602" s="19">
        <f t="shared" si="173"/>
        <v>11764.08732000001</v>
      </c>
      <c r="K1602" s="27">
        <v>0</v>
      </c>
      <c r="L1602" s="27">
        <f t="shared" si="174"/>
        <v>0</v>
      </c>
      <c r="M1602" s="19">
        <f t="shared" ref="M1602:M1665" si="176">(R$2*K1602+R$3*K1602^2+R$4*K1602^3+R$5*K1602*L1602)/R$5</f>
        <v>0</v>
      </c>
      <c r="N1602" s="28">
        <v>0.90694399999999997</v>
      </c>
      <c r="O1602" s="19">
        <f>SUM(N$2:N1602)</f>
        <v>2721.2603088109886</v>
      </c>
      <c r="P1602" s="28">
        <v>1</v>
      </c>
    </row>
    <row r="1603" spans="1:16">
      <c r="A1603">
        <v>1601</v>
      </c>
      <c r="B1603">
        <f t="shared" ref="B1603:B1666" si="177">A1603/60</f>
        <v>26.683333333333334</v>
      </c>
      <c r="C1603">
        <f t="shared" ref="C1603:C1666" si="178">C1602+D1603</f>
        <v>9446.8334999999934</v>
      </c>
      <c r="D1603" s="12">
        <v>1.2928999999999999</v>
      </c>
      <c r="E1603" s="9">
        <f t="shared" ref="E1603:E1666" si="179">D1604-D1603</f>
        <v>1.9217999999999997</v>
      </c>
      <c r="F1603">
        <f t="shared" si="175"/>
        <v>2.6244856059005945</v>
      </c>
      <c r="G1603" s="11">
        <v>1.9691666670000001</v>
      </c>
      <c r="H1603" s="11">
        <f>SUM(G$2:G1603)</f>
        <v>2710.3780130349946</v>
      </c>
      <c r="I1603" s="11">
        <v>3</v>
      </c>
      <c r="J1603" s="19">
        <f t="shared" ref="J1603:J1666" si="180">J1602+K1603</f>
        <v>11764.08732000001</v>
      </c>
      <c r="K1603" s="27">
        <v>0</v>
      </c>
      <c r="L1603" s="27">
        <f t="shared" ref="L1603:L1666" si="181">K1604-K1603</f>
        <v>0</v>
      </c>
      <c r="M1603" s="19">
        <f t="shared" si="176"/>
        <v>0</v>
      </c>
      <c r="N1603" s="28">
        <v>0.90694399999999997</v>
      </c>
      <c r="O1603" s="19">
        <f>SUM(N$2:N1603)</f>
        <v>2722.1672528109884</v>
      </c>
      <c r="P1603" s="28">
        <v>1</v>
      </c>
    </row>
    <row r="1604" spans="1:16">
      <c r="A1604">
        <v>1602</v>
      </c>
      <c r="B1604">
        <f t="shared" si="177"/>
        <v>26.7</v>
      </c>
      <c r="C1604">
        <f t="shared" si="178"/>
        <v>9450.0481999999938</v>
      </c>
      <c r="D1604" s="12">
        <v>3.2146999999999997</v>
      </c>
      <c r="E1604" s="9">
        <f t="shared" si="179"/>
        <v>3.5600000000000076E-2</v>
      </c>
      <c r="F1604">
        <f t="shared" si="175"/>
        <v>0.47965954805699934</v>
      </c>
      <c r="G1604" s="11">
        <v>1.9691666670000001</v>
      </c>
      <c r="H1604" s="11">
        <f>SUM(G$2:G1604)</f>
        <v>2712.3471797019947</v>
      </c>
      <c r="I1604" s="11">
        <v>3</v>
      </c>
      <c r="J1604" s="19">
        <f t="shared" si="180"/>
        <v>11764.08732000001</v>
      </c>
      <c r="K1604" s="27">
        <v>0</v>
      </c>
      <c r="L1604" s="27">
        <f t="shared" si="181"/>
        <v>0</v>
      </c>
      <c r="M1604" s="19">
        <f t="shared" si="176"/>
        <v>0</v>
      </c>
      <c r="N1604" s="28">
        <v>0.90694399999999997</v>
      </c>
      <c r="O1604" s="19">
        <f>SUM(N$2:N1604)</f>
        <v>2723.0741968109883</v>
      </c>
      <c r="P1604" s="28">
        <v>1</v>
      </c>
    </row>
    <row r="1605" spans="1:16">
      <c r="A1605">
        <v>1603</v>
      </c>
      <c r="B1605">
        <f t="shared" si="177"/>
        <v>26.716666666666665</v>
      </c>
      <c r="C1605">
        <f t="shared" si="178"/>
        <v>9453.2984999999935</v>
      </c>
      <c r="D1605" s="12">
        <v>3.2502999999999997</v>
      </c>
      <c r="E1605" s="9">
        <f t="shared" si="179"/>
        <v>-1.8971999999999998</v>
      </c>
      <c r="F1605">
        <f t="shared" si="175"/>
        <v>-5.7968026984271805</v>
      </c>
      <c r="G1605" s="11">
        <v>0.98027799999999998</v>
      </c>
      <c r="H1605" s="11">
        <f>SUM(G$2:G1605)</f>
        <v>2713.3274577019947</v>
      </c>
      <c r="I1605" s="11">
        <v>0</v>
      </c>
      <c r="J1605" s="19">
        <f t="shared" si="180"/>
        <v>11764.08732000001</v>
      </c>
      <c r="K1605" s="27">
        <v>0</v>
      </c>
      <c r="L1605" s="27">
        <f t="shared" si="181"/>
        <v>0</v>
      </c>
      <c r="M1605" s="19">
        <f t="shared" si="176"/>
        <v>0</v>
      </c>
      <c r="N1605" s="28">
        <v>0.90694399999999997</v>
      </c>
      <c r="O1605" s="19">
        <f>SUM(N$2:N1605)</f>
        <v>2723.9811408109881</v>
      </c>
      <c r="P1605" s="28">
        <v>1</v>
      </c>
    </row>
    <row r="1606" spans="1:16">
      <c r="A1606">
        <v>1604</v>
      </c>
      <c r="B1606">
        <f t="shared" si="177"/>
        <v>26.733333333333334</v>
      </c>
      <c r="C1606">
        <f t="shared" si="178"/>
        <v>9454.6515999999938</v>
      </c>
      <c r="D1606" s="12">
        <v>1.3531</v>
      </c>
      <c r="E1606" s="9">
        <f t="shared" si="179"/>
        <v>0.9852000000000003</v>
      </c>
      <c r="F1606">
        <f t="shared" si="175"/>
        <v>1.4795554723270343</v>
      </c>
      <c r="G1606" s="11">
        <v>1.9691666670000001</v>
      </c>
      <c r="H1606" s="11">
        <f>SUM(G$2:G1606)</f>
        <v>2715.2966243689948</v>
      </c>
      <c r="I1606" s="11">
        <v>3</v>
      </c>
      <c r="J1606" s="19">
        <f t="shared" si="180"/>
        <v>11764.08732000001</v>
      </c>
      <c r="K1606" s="27">
        <v>0</v>
      </c>
      <c r="L1606" s="27">
        <f t="shared" si="181"/>
        <v>0</v>
      </c>
      <c r="M1606" s="19">
        <f t="shared" si="176"/>
        <v>0</v>
      </c>
      <c r="N1606" s="28">
        <v>0.90694399999999997</v>
      </c>
      <c r="O1606" s="19">
        <f>SUM(N$2:N1606)</f>
        <v>2724.8880848109879</v>
      </c>
      <c r="P1606" s="28">
        <v>1</v>
      </c>
    </row>
    <row r="1607" spans="1:16">
      <c r="A1607">
        <v>1605</v>
      </c>
      <c r="B1607">
        <f t="shared" si="177"/>
        <v>26.75</v>
      </c>
      <c r="C1607">
        <f t="shared" si="178"/>
        <v>9456.9898999999932</v>
      </c>
      <c r="D1607" s="12">
        <v>2.3383000000000003</v>
      </c>
      <c r="E1607" s="9">
        <f t="shared" si="179"/>
        <v>-1.9111000000000002</v>
      </c>
      <c r="F1607">
        <f t="shared" si="175"/>
        <v>-4.2096392142159074</v>
      </c>
      <c r="G1607" s="11">
        <v>0.98027799999999998</v>
      </c>
      <c r="H1607" s="11">
        <f>SUM(G$2:G1607)</f>
        <v>2716.2769023689948</v>
      </c>
      <c r="I1607" s="11">
        <v>0</v>
      </c>
      <c r="J1607" s="19">
        <f t="shared" si="180"/>
        <v>11764.08732000001</v>
      </c>
      <c r="K1607" s="27">
        <v>0</v>
      </c>
      <c r="L1607" s="27">
        <f t="shared" si="181"/>
        <v>0</v>
      </c>
      <c r="M1607" s="19">
        <f t="shared" si="176"/>
        <v>0</v>
      </c>
      <c r="N1607" s="28">
        <v>0.90694399999999997</v>
      </c>
      <c r="O1607" s="19">
        <f>SUM(N$2:N1607)</f>
        <v>2725.7950288109878</v>
      </c>
      <c r="P1607" s="28">
        <v>1</v>
      </c>
    </row>
    <row r="1608" spans="1:16">
      <c r="A1608">
        <v>1606</v>
      </c>
      <c r="B1608">
        <f t="shared" si="177"/>
        <v>26.766666666666666</v>
      </c>
      <c r="C1608">
        <f t="shared" si="178"/>
        <v>9457.4170999999933</v>
      </c>
      <c r="D1608" s="12">
        <v>0.42719999999999997</v>
      </c>
      <c r="E1608" s="9">
        <f t="shared" si="179"/>
        <v>-0.42719999999999997</v>
      </c>
      <c r="F1608">
        <f t="shared" si="175"/>
        <v>-0.13702278137091967</v>
      </c>
      <c r="G1608" s="11">
        <v>0.98027799999999998</v>
      </c>
      <c r="H1608" s="11">
        <f>SUM(G$2:G1608)</f>
        <v>2717.2571803689948</v>
      </c>
      <c r="I1608" s="11">
        <v>0</v>
      </c>
      <c r="J1608" s="19">
        <f t="shared" si="180"/>
        <v>11764.08732000001</v>
      </c>
      <c r="K1608" s="27">
        <v>0</v>
      </c>
      <c r="L1608" s="27">
        <f t="shared" si="181"/>
        <v>0</v>
      </c>
      <c r="M1608" s="19">
        <f t="shared" si="176"/>
        <v>0</v>
      </c>
      <c r="N1608" s="28">
        <v>0.90694399999999997</v>
      </c>
      <c r="O1608" s="19">
        <f>SUM(N$2:N1608)</f>
        <v>2726.7019728109876</v>
      </c>
      <c r="P1608" s="28">
        <v>1</v>
      </c>
    </row>
    <row r="1609" spans="1:16">
      <c r="A1609">
        <v>1607</v>
      </c>
      <c r="B1609">
        <f t="shared" si="177"/>
        <v>26.783333333333335</v>
      </c>
      <c r="C1609">
        <f t="shared" si="178"/>
        <v>9457.4170999999933</v>
      </c>
      <c r="D1609" s="12">
        <v>0</v>
      </c>
      <c r="E1609" s="9">
        <f t="shared" si="179"/>
        <v>0</v>
      </c>
      <c r="F1609">
        <f t="shared" si="175"/>
        <v>0</v>
      </c>
      <c r="G1609" s="11">
        <v>0.90694399999999997</v>
      </c>
      <c r="H1609" s="11">
        <f>SUM(G$2:G1609)</f>
        <v>2718.1641243689946</v>
      </c>
      <c r="I1609" s="11">
        <v>1</v>
      </c>
      <c r="J1609" s="19">
        <f t="shared" si="180"/>
        <v>11764.08732000001</v>
      </c>
      <c r="K1609" s="27">
        <v>0</v>
      </c>
      <c r="L1609" s="27">
        <f t="shared" si="181"/>
        <v>0</v>
      </c>
      <c r="M1609" s="19">
        <f t="shared" si="176"/>
        <v>0</v>
      </c>
      <c r="N1609" s="28">
        <v>0.90694399999999997</v>
      </c>
      <c r="O1609" s="19">
        <f>SUM(N$2:N1609)</f>
        <v>2727.6089168109875</v>
      </c>
      <c r="P1609" s="28">
        <v>1</v>
      </c>
    </row>
    <row r="1610" spans="1:16">
      <c r="A1610">
        <v>1608</v>
      </c>
      <c r="B1610">
        <f t="shared" si="177"/>
        <v>26.8</v>
      </c>
      <c r="C1610">
        <f t="shared" si="178"/>
        <v>9457.4170999999933</v>
      </c>
      <c r="D1610" s="12">
        <v>0</v>
      </c>
      <c r="E1610" s="9">
        <f t="shared" si="179"/>
        <v>0</v>
      </c>
      <c r="F1610">
        <f t="shared" si="175"/>
        <v>0</v>
      </c>
      <c r="G1610" s="11">
        <v>0.90694399999999997</v>
      </c>
      <c r="H1610" s="11">
        <f>SUM(G$2:G1610)</f>
        <v>2719.0710683689945</v>
      </c>
      <c r="I1610" s="11">
        <v>1</v>
      </c>
      <c r="J1610" s="19">
        <f t="shared" si="180"/>
        <v>11764.08732000001</v>
      </c>
      <c r="K1610" s="27">
        <v>0</v>
      </c>
      <c r="L1610" s="27">
        <f t="shared" si="181"/>
        <v>0</v>
      </c>
      <c r="M1610" s="19">
        <f t="shared" si="176"/>
        <v>0</v>
      </c>
      <c r="N1610" s="28">
        <v>0.90694399999999997</v>
      </c>
      <c r="O1610" s="19">
        <f>SUM(N$2:N1610)</f>
        <v>2728.5158608109873</v>
      </c>
      <c r="P1610" s="28">
        <v>1</v>
      </c>
    </row>
    <row r="1611" spans="1:16">
      <c r="A1611">
        <v>1609</v>
      </c>
      <c r="B1611">
        <f t="shared" si="177"/>
        <v>26.816666666666666</v>
      </c>
      <c r="C1611">
        <f t="shared" si="178"/>
        <v>9457.4170999999933</v>
      </c>
      <c r="D1611" s="12">
        <v>0</v>
      </c>
      <c r="E1611" s="9">
        <f t="shared" si="179"/>
        <v>0</v>
      </c>
      <c r="F1611">
        <f t="shared" si="175"/>
        <v>0</v>
      </c>
      <c r="G1611" s="11">
        <v>0.90694399999999997</v>
      </c>
      <c r="H1611" s="11">
        <f>SUM(G$2:G1611)</f>
        <v>2719.9780123689943</v>
      </c>
      <c r="I1611" s="11">
        <v>1</v>
      </c>
      <c r="J1611" s="19">
        <f t="shared" si="180"/>
        <v>11764.08732000001</v>
      </c>
      <c r="K1611" s="27">
        <v>0</v>
      </c>
      <c r="L1611" s="27">
        <f t="shared" si="181"/>
        <v>0</v>
      </c>
      <c r="M1611" s="19">
        <f t="shared" si="176"/>
        <v>0</v>
      </c>
      <c r="N1611" s="28">
        <v>0.90694399999999997</v>
      </c>
      <c r="O1611" s="19">
        <f>SUM(N$2:N1611)</f>
        <v>2729.4228048109871</v>
      </c>
      <c r="P1611" s="28">
        <v>1</v>
      </c>
    </row>
    <row r="1612" spans="1:16">
      <c r="A1612">
        <v>1610</v>
      </c>
      <c r="B1612">
        <f t="shared" si="177"/>
        <v>26.833333333333332</v>
      </c>
      <c r="C1612">
        <f t="shared" si="178"/>
        <v>9457.4170999999933</v>
      </c>
      <c r="D1612" s="12">
        <v>0</v>
      </c>
      <c r="E1612" s="9">
        <f t="shared" si="179"/>
        <v>0</v>
      </c>
      <c r="F1612">
        <f t="shared" si="175"/>
        <v>0</v>
      </c>
      <c r="G1612" s="11">
        <v>0.90694399999999997</v>
      </c>
      <c r="H1612" s="11">
        <f>SUM(G$2:G1612)</f>
        <v>2720.8849563689942</v>
      </c>
      <c r="I1612" s="11">
        <v>1</v>
      </c>
      <c r="J1612" s="19">
        <f t="shared" si="180"/>
        <v>11764.08732000001</v>
      </c>
      <c r="K1612" s="27">
        <v>0</v>
      </c>
      <c r="L1612" s="27">
        <f t="shared" si="181"/>
        <v>0</v>
      </c>
      <c r="M1612" s="19">
        <f t="shared" si="176"/>
        <v>0</v>
      </c>
      <c r="N1612" s="28">
        <v>0.90694399999999997</v>
      </c>
      <c r="O1612" s="19">
        <f>SUM(N$2:N1612)</f>
        <v>2730.329748810987</v>
      </c>
      <c r="P1612" s="28">
        <v>1</v>
      </c>
    </row>
    <row r="1613" spans="1:16">
      <c r="A1613">
        <v>1611</v>
      </c>
      <c r="B1613">
        <f t="shared" si="177"/>
        <v>26.85</v>
      </c>
      <c r="C1613">
        <f t="shared" si="178"/>
        <v>9457.4170999999933</v>
      </c>
      <c r="D1613" s="12">
        <v>0</v>
      </c>
      <c r="E1613" s="9">
        <f t="shared" si="179"/>
        <v>0</v>
      </c>
      <c r="F1613">
        <f t="shared" si="175"/>
        <v>0</v>
      </c>
      <c r="G1613" s="11">
        <v>0.90694399999999997</v>
      </c>
      <c r="H1613" s="11">
        <f>SUM(G$2:G1613)</f>
        <v>2721.791900368994</v>
      </c>
      <c r="I1613" s="11">
        <v>1</v>
      </c>
      <c r="J1613" s="19">
        <f t="shared" si="180"/>
        <v>11764.08732000001</v>
      </c>
      <c r="K1613" s="27">
        <v>0</v>
      </c>
      <c r="L1613" s="27">
        <f t="shared" si="181"/>
        <v>0</v>
      </c>
      <c r="M1613" s="19">
        <f t="shared" si="176"/>
        <v>0</v>
      </c>
      <c r="N1613" s="28">
        <v>0.90694399999999997</v>
      </c>
      <c r="O1613" s="19">
        <f>SUM(N$2:N1613)</f>
        <v>2731.2366928109868</v>
      </c>
      <c r="P1613" s="28">
        <v>1</v>
      </c>
    </row>
    <row r="1614" spans="1:16">
      <c r="A1614">
        <v>1612</v>
      </c>
      <c r="B1614">
        <f t="shared" si="177"/>
        <v>26.866666666666667</v>
      </c>
      <c r="C1614">
        <f t="shared" si="178"/>
        <v>9457.4170999999933</v>
      </c>
      <c r="D1614" s="12">
        <v>0</v>
      </c>
      <c r="E1614" s="9">
        <f t="shared" si="179"/>
        <v>0</v>
      </c>
      <c r="F1614">
        <f t="shared" si="175"/>
        <v>0</v>
      </c>
      <c r="G1614" s="11">
        <v>0.90694399999999997</v>
      </c>
      <c r="H1614" s="11">
        <f>SUM(G$2:G1614)</f>
        <v>2722.6988443689938</v>
      </c>
      <c r="I1614" s="11">
        <v>1</v>
      </c>
      <c r="J1614" s="19">
        <f t="shared" si="180"/>
        <v>11764.08732000001</v>
      </c>
      <c r="K1614" s="27">
        <v>0</v>
      </c>
      <c r="L1614" s="27">
        <f t="shared" si="181"/>
        <v>0</v>
      </c>
      <c r="M1614" s="19">
        <f t="shared" si="176"/>
        <v>0</v>
      </c>
      <c r="N1614" s="28">
        <v>0.90694399999999997</v>
      </c>
      <c r="O1614" s="19">
        <f>SUM(N$2:N1614)</f>
        <v>2732.1436368109867</v>
      </c>
      <c r="P1614" s="28">
        <v>1</v>
      </c>
    </row>
    <row r="1615" spans="1:16">
      <c r="A1615">
        <v>1613</v>
      </c>
      <c r="B1615">
        <f t="shared" si="177"/>
        <v>26.883333333333333</v>
      </c>
      <c r="C1615">
        <f t="shared" si="178"/>
        <v>9457.4170999999933</v>
      </c>
      <c r="D1615" s="12">
        <v>0</v>
      </c>
      <c r="E1615" s="9">
        <f t="shared" si="179"/>
        <v>0</v>
      </c>
      <c r="F1615">
        <f t="shared" si="175"/>
        <v>0</v>
      </c>
      <c r="G1615" s="11">
        <v>0.90694399999999997</v>
      </c>
      <c r="H1615" s="11">
        <f>SUM(G$2:G1615)</f>
        <v>2723.6057883689937</v>
      </c>
      <c r="I1615" s="11">
        <v>1</v>
      </c>
      <c r="J1615" s="19">
        <f t="shared" si="180"/>
        <v>11764.08732000001</v>
      </c>
      <c r="K1615" s="27">
        <v>0</v>
      </c>
      <c r="L1615" s="27">
        <f t="shared" si="181"/>
        <v>0</v>
      </c>
      <c r="M1615" s="19">
        <f t="shared" si="176"/>
        <v>0</v>
      </c>
      <c r="N1615" s="28">
        <v>0.90694399999999997</v>
      </c>
      <c r="O1615" s="19">
        <f>SUM(N$2:N1615)</f>
        <v>2733.0505808109865</v>
      </c>
      <c r="P1615" s="28">
        <v>1</v>
      </c>
    </row>
    <row r="1616" spans="1:16">
      <c r="A1616">
        <v>1614</v>
      </c>
      <c r="B1616">
        <f t="shared" si="177"/>
        <v>26.9</v>
      </c>
      <c r="C1616">
        <f t="shared" si="178"/>
        <v>9457.4170999999933</v>
      </c>
      <c r="D1616" s="12">
        <v>0</v>
      </c>
      <c r="E1616" s="9">
        <f t="shared" si="179"/>
        <v>0</v>
      </c>
      <c r="F1616">
        <f t="shared" si="175"/>
        <v>0</v>
      </c>
      <c r="G1616" s="11">
        <v>0.90694399999999997</v>
      </c>
      <c r="H1616" s="11">
        <f>SUM(G$2:G1616)</f>
        <v>2724.5127323689935</v>
      </c>
      <c r="I1616" s="11">
        <v>1</v>
      </c>
      <c r="J1616" s="19">
        <f t="shared" si="180"/>
        <v>11764.08732000001</v>
      </c>
      <c r="K1616" s="27">
        <v>0</v>
      </c>
      <c r="L1616" s="27">
        <f t="shared" si="181"/>
        <v>0</v>
      </c>
      <c r="M1616" s="19">
        <f t="shared" si="176"/>
        <v>0</v>
      </c>
      <c r="N1616" s="28">
        <v>0.90694399999999997</v>
      </c>
      <c r="O1616" s="19">
        <f>SUM(N$2:N1616)</f>
        <v>2733.9575248109863</v>
      </c>
      <c r="P1616" s="28">
        <v>1</v>
      </c>
    </row>
    <row r="1617" spans="1:16">
      <c r="A1617">
        <v>1615</v>
      </c>
      <c r="B1617">
        <f t="shared" si="177"/>
        <v>26.916666666666668</v>
      </c>
      <c r="C1617">
        <f t="shared" si="178"/>
        <v>9457.4170999999933</v>
      </c>
      <c r="D1617" s="12">
        <v>0</v>
      </c>
      <c r="E1617" s="9">
        <f t="shared" si="179"/>
        <v>0</v>
      </c>
      <c r="F1617">
        <f t="shared" si="175"/>
        <v>0</v>
      </c>
      <c r="G1617" s="11">
        <v>0.90694399999999997</v>
      </c>
      <c r="H1617" s="11">
        <f>SUM(G$2:G1617)</f>
        <v>2725.4196763689934</v>
      </c>
      <c r="I1617" s="11">
        <v>1</v>
      </c>
      <c r="J1617" s="19">
        <f t="shared" si="180"/>
        <v>11764.08732000001</v>
      </c>
      <c r="K1617" s="27">
        <v>0</v>
      </c>
      <c r="L1617" s="27">
        <f t="shared" si="181"/>
        <v>0</v>
      </c>
      <c r="M1617" s="19">
        <f t="shared" si="176"/>
        <v>0</v>
      </c>
      <c r="N1617" s="28">
        <v>0.90694399999999997</v>
      </c>
      <c r="O1617" s="19">
        <f>SUM(N$2:N1617)</f>
        <v>2734.8644688109862</v>
      </c>
      <c r="P1617" s="28">
        <v>1</v>
      </c>
    </row>
    <row r="1618" spans="1:16">
      <c r="A1618">
        <v>1616</v>
      </c>
      <c r="B1618">
        <f t="shared" si="177"/>
        <v>26.933333333333334</v>
      </c>
      <c r="C1618">
        <f t="shared" si="178"/>
        <v>9457.4170999999933</v>
      </c>
      <c r="D1618" s="12">
        <v>0</v>
      </c>
      <c r="E1618" s="9">
        <f t="shared" si="179"/>
        <v>0</v>
      </c>
      <c r="F1618">
        <f t="shared" si="175"/>
        <v>0</v>
      </c>
      <c r="G1618" s="11">
        <v>0.90694399999999997</v>
      </c>
      <c r="H1618" s="11">
        <f>SUM(G$2:G1618)</f>
        <v>2726.3266203689932</v>
      </c>
      <c r="I1618" s="11">
        <v>1</v>
      </c>
      <c r="J1618" s="19">
        <f t="shared" si="180"/>
        <v>11764.08732000001</v>
      </c>
      <c r="K1618" s="27">
        <v>0</v>
      </c>
      <c r="L1618" s="27">
        <f t="shared" si="181"/>
        <v>0</v>
      </c>
      <c r="M1618" s="19">
        <f t="shared" si="176"/>
        <v>0</v>
      </c>
      <c r="N1618" s="28">
        <v>0.90694399999999997</v>
      </c>
      <c r="O1618" s="19">
        <f>SUM(N$2:N1618)</f>
        <v>2735.771412810986</v>
      </c>
      <c r="P1618" s="28">
        <v>1</v>
      </c>
    </row>
    <row r="1619" spans="1:16">
      <c r="A1619">
        <v>1617</v>
      </c>
      <c r="B1619">
        <f t="shared" si="177"/>
        <v>26.95</v>
      </c>
      <c r="C1619">
        <f t="shared" si="178"/>
        <v>9457.4170999999933</v>
      </c>
      <c r="D1619" s="12">
        <v>0</v>
      </c>
      <c r="E1619" s="9">
        <f t="shared" si="179"/>
        <v>0</v>
      </c>
      <c r="F1619">
        <f t="shared" si="175"/>
        <v>0</v>
      </c>
      <c r="G1619" s="11">
        <v>0.90694399999999997</v>
      </c>
      <c r="H1619" s="11">
        <f>SUM(G$2:G1619)</f>
        <v>2727.233564368993</v>
      </c>
      <c r="I1619" s="11">
        <v>1</v>
      </c>
      <c r="J1619" s="19">
        <f t="shared" si="180"/>
        <v>11764.08732000001</v>
      </c>
      <c r="K1619" s="27">
        <v>0</v>
      </c>
      <c r="L1619" s="27">
        <f t="shared" si="181"/>
        <v>0.10679999999999999</v>
      </c>
      <c r="M1619" s="19">
        <f t="shared" si="176"/>
        <v>0</v>
      </c>
      <c r="N1619" s="28">
        <v>0.90694399999999997</v>
      </c>
      <c r="O1619" s="19">
        <f>SUM(N$2:N1619)</f>
        <v>2736.6783568109859</v>
      </c>
      <c r="P1619" s="28">
        <v>1</v>
      </c>
    </row>
    <row r="1620" spans="1:16">
      <c r="A1620">
        <v>1618</v>
      </c>
      <c r="B1620">
        <f t="shared" si="177"/>
        <v>26.966666666666665</v>
      </c>
      <c r="C1620">
        <f t="shared" si="178"/>
        <v>9457.4170999999933</v>
      </c>
      <c r="D1620" s="12">
        <v>0</v>
      </c>
      <c r="E1620" s="9">
        <f t="shared" si="179"/>
        <v>0</v>
      </c>
      <c r="F1620">
        <f t="shared" si="175"/>
        <v>0</v>
      </c>
      <c r="G1620" s="11">
        <v>0.90694399999999997</v>
      </c>
      <c r="H1620" s="11">
        <f>SUM(G$2:G1620)</f>
        <v>2728.1405083689929</v>
      </c>
      <c r="I1620" s="11">
        <v>1</v>
      </c>
      <c r="J1620" s="19">
        <f t="shared" si="180"/>
        <v>11764.194120000009</v>
      </c>
      <c r="K1620" s="27">
        <v>0.10679999999999999</v>
      </c>
      <c r="L1620" s="27">
        <f t="shared" si="181"/>
        <v>0.18690000000000001</v>
      </c>
      <c r="M1620" s="19">
        <f t="shared" si="176"/>
        <v>3.1277779615359297E-2</v>
      </c>
      <c r="N1620" s="28">
        <v>0.90694399999999997</v>
      </c>
      <c r="O1620" s="19">
        <f>SUM(N$2:N1620)</f>
        <v>2737.5853008109857</v>
      </c>
      <c r="P1620" s="28">
        <v>1</v>
      </c>
    </row>
    <row r="1621" spans="1:16">
      <c r="A1621">
        <v>1619</v>
      </c>
      <c r="B1621">
        <f t="shared" si="177"/>
        <v>26.983333333333334</v>
      </c>
      <c r="C1621">
        <f t="shared" si="178"/>
        <v>9457.4170999999933</v>
      </c>
      <c r="D1621" s="12">
        <v>0</v>
      </c>
      <c r="E1621" s="9">
        <f t="shared" si="179"/>
        <v>0</v>
      </c>
      <c r="F1621">
        <f t="shared" si="175"/>
        <v>0</v>
      </c>
      <c r="G1621" s="11">
        <v>0.90694399999999997</v>
      </c>
      <c r="H1621" s="11">
        <f>SUM(G$2:G1621)</f>
        <v>2729.0474523689927</v>
      </c>
      <c r="I1621" s="11">
        <v>1</v>
      </c>
      <c r="J1621" s="19">
        <f t="shared" si="180"/>
        <v>11764.487820000009</v>
      </c>
      <c r="K1621" s="27">
        <v>0.29370000000000002</v>
      </c>
      <c r="L1621" s="27">
        <f t="shared" si="181"/>
        <v>0.16020000000000001</v>
      </c>
      <c r="M1621" s="19">
        <f t="shared" si="176"/>
        <v>7.8253729627972571E-2</v>
      </c>
      <c r="N1621" s="28">
        <v>0.90694399999999997</v>
      </c>
      <c r="O1621" s="19">
        <f>SUM(N$2:N1621)</f>
        <v>2738.4922448109855</v>
      </c>
      <c r="P1621" s="28">
        <v>1</v>
      </c>
    </row>
    <row r="1622" spans="1:16">
      <c r="A1622">
        <v>1620</v>
      </c>
      <c r="B1622">
        <f t="shared" si="177"/>
        <v>27</v>
      </c>
      <c r="C1622">
        <f t="shared" si="178"/>
        <v>9457.4170999999933</v>
      </c>
      <c r="D1622" s="12">
        <v>0</v>
      </c>
      <c r="E1622" s="9">
        <f t="shared" si="179"/>
        <v>0</v>
      </c>
      <c r="F1622">
        <f t="shared" si="175"/>
        <v>0</v>
      </c>
      <c r="G1622" s="11">
        <v>0.90694399999999997</v>
      </c>
      <c r="H1622" s="11">
        <f>SUM(G$2:G1622)</f>
        <v>2729.9543963689925</v>
      </c>
      <c r="I1622" s="11">
        <v>1</v>
      </c>
      <c r="J1622" s="19">
        <f t="shared" si="180"/>
        <v>11764.94172000001</v>
      </c>
      <c r="K1622" s="27">
        <v>0.45390000000000003</v>
      </c>
      <c r="L1622" s="27">
        <f t="shared" si="181"/>
        <v>2.6166</v>
      </c>
      <c r="M1622" s="19">
        <f t="shared" si="176"/>
        <v>1.2360140759580749</v>
      </c>
      <c r="N1622" s="28">
        <v>1.9691666670000001</v>
      </c>
      <c r="O1622" s="19">
        <f>SUM(N$2:N1622)</f>
        <v>2740.4614114779856</v>
      </c>
      <c r="P1622" s="28">
        <v>3</v>
      </c>
    </row>
    <row r="1623" spans="1:16">
      <c r="A1623">
        <v>1621</v>
      </c>
      <c r="B1623">
        <f t="shared" si="177"/>
        <v>27.016666666666666</v>
      </c>
      <c r="C1623">
        <f t="shared" si="178"/>
        <v>9457.4170999999933</v>
      </c>
      <c r="D1623" s="12">
        <v>0</v>
      </c>
      <c r="E1623" s="9">
        <f t="shared" si="179"/>
        <v>0</v>
      </c>
      <c r="F1623">
        <f t="shared" si="175"/>
        <v>0</v>
      </c>
      <c r="G1623" s="11">
        <v>0.90694399999999997</v>
      </c>
      <c r="H1623" s="11">
        <f>SUM(G$2:G1623)</f>
        <v>2730.8613403689924</v>
      </c>
      <c r="I1623" s="11">
        <v>1</v>
      </c>
      <c r="J1623" s="19">
        <f t="shared" si="180"/>
        <v>11768.01222000001</v>
      </c>
      <c r="K1623" s="27">
        <v>3.0705</v>
      </c>
      <c r="L1623" s="27">
        <f t="shared" si="181"/>
        <v>2.3495999999999997</v>
      </c>
      <c r="M1623" s="19">
        <f t="shared" si="176"/>
        <v>7.5617545202536727</v>
      </c>
      <c r="N1623" s="28">
        <v>3.4580555560000001</v>
      </c>
      <c r="O1623" s="19">
        <f>SUM(N$2:N1623)</f>
        <v>2743.9194670339857</v>
      </c>
      <c r="P1623" s="28">
        <v>5</v>
      </c>
    </row>
    <row r="1624" spans="1:16">
      <c r="A1624">
        <v>1622</v>
      </c>
      <c r="B1624">
        <f t="shared" si="177"/>
        <v>27.033333333333335</v>
      </c>
      <c r="C1624">
        <f t="shared" si="178"/>
        <v>9457.4170999999933</v>
      </c>
      <c r="D1624" s="12">
        <v>0</v>
      </c>
      <c r="E1624" s="9">
        <f t="shared" si="179"/>
        <v>0</v>
      </c>
      <c r="F1624">
        <f t="shared" si="175"/>
        <v>0</v>
      </c>
      <c r="G1624" s="11">
        <v>0.90694399999999997</v>
      </c>
      <c r="H1624" s="11">
        <f>SUM(G$2:G1624)</f>
        <v>2731.7682843689922</v>
      </c>
      <c r="I1624" s="11">
        <v>1</v>
      </c>
      <c r="J1624" s="19">
        <f t="shared" si="180"/>
        <v>11773.432320000009</v>
      </c>
      <c r="K1624" s="27">
        <v>5.4200999999999997</v>
      </c>
      <c r="L1624" s="27">
        <f t="shared" si="181"/>
        <v>2.3940999999999999</v>
      </c>
      <c r="M1624" s="19">
        <f t="shared" si="176"/>
        <v>13.642586987864306</v>
      </c>
      <c r="N1624" s="28">
        <v>4.9805555559999997</v>
      </c>
      <c r="O1624" s="19">
        <f>SUM(N$2:N1624)</f>
        <v>2748.9000225899858</v>
      </c>
      <c r="P1624" s="28">
        <v>7</v>
      </c>
    </row>
    <row r="1625" spans="1:16">
      <c r="A1625">
        <v>1623</v>
      </c>
      <c r="B1625">
        <f t="shared" si="177"/>
        <v>27.05</v>
      </c>
      <c r="C1625">
        <f t="shared" si="178"/>
        <v>9457.4170999999933</v>
      </c>
      <c r="D1625" s="12">
        <v>0</v>
      </c>
      <c r="E1625" s="9">
        <f t="shared" si="179"/>
        <v>0</v>
      </c>
      <c r="F1625">
        <f t="shared" si="175"/>
        <v>0</v>
      </c>
      <c r="G1625" s="11">
        <v>0.90694399999999997</v>
      </c>
      <c r="H1625" s="11">
        <f>SUM(G$2:G1625)</f>
        <v>2732.6752283689921</v>
      </c>
      <c r="I1625" s="11">
        <v>1</v>
      </c>
      <c r="J1625" s="19">
        <f t="shared" si="180"/>
        <v>11781.24652000001</v>
      </c>
      <c r="K1625" s="27">
        <v>7.8141999999999996</v>
      </c>
      <c r="L1625" s="27">
        <f t="shared" si="181"/>
        <v>2.1805000000000003</v>
      </c>
      <c r="M1625" s="19">
        <f t="shared" si="176"/>
        <v>18.107295297703956</v>
      </c>
      <c r="N1625" s="28">
        <v>4.9805555559999997</v>
      </c>
      <c r="O1625" s="19">
        <f>SUM(N$2:N1625)</f>
        <v>2753.880578145986</v>
      </c>
      <c r="P1625" s="28">
        <v>7</v>
      </c>
    </row>
    <row r="1626" spans="1:16">
      <c r="A1626">
        <v>1624</v>
      </c>
      <c r="B1626">
        <f t="shared" si="177"/>
        <v>27.066666666666666</v>
      </c>
      <c r="C1626">
        <f t="shared" si="178"/>
        <v>9457.4170999999933</v>
      </c>
      <c r="D1626" s="12">
        <v>0</v>
      </c>
      <c r="E1626" s="9">
        <f t="shared" si="179"/>
        <v>0.18689999999999998</v>
      </c>
      <c r="F1626">
        <f t="shared" si="175"/>
        <v>0</v>
      </c>
      <c r="G1626" s="11">
        <v>0.90694399999999997</v>
      </c>
      <c r="H1626" s="11">
        <f>SUM(G$2:G1626)</f>
        <v>2733.5821723689919</v>
      </c>
      <c r="I1626" s="11">
        <v>1</v>
      </c>
      <c r="J1626" s="19">
        <f t="shared" si="180"/>
        <v>11791.241220000009</v>
      </c>
      <c r="K1626" s="27">
        <v>9.9946999999999999</v>
      </c>
      <c r="L1626" s="27">
        <f t="shared" si="181"/>
        <v>2.4919999999999991</v>
      </c>
      <c r="M1626" s="19">
        <f t="shared" si="176"/>
        <v>26.432130855224372</v>
      </c>
      <c r="N1626" s="28">
        <v>4.9805555559999997</v>
      </c>
      <c r="O1626" s="19">
        <f>SUM(N$2:N1626)</f>
        <v>2758.8611337019861</v>
      </c>
      <c r="P1626" s="28">
        <v>7</v>
      </c>
    </row>
    <row r="1627" spans="1:16">
      <c r="A1627">
        <v>1625</v>
      </c>
      <c r="B1627">
        <f t="shared" si="177"/>
        <v>27.083333333333332</v>
      </c>
      <c r="C1627">
        <f t="shared" si="178"/>
        <v>9457.6039999999939</v>
      </c>
      <c r="D1627" s="12">
        <v>0.18689999999999998</v>
      </c>
      <c r="E1627" s="9">
        <f t="shared" si="179"/>
        <v>0.78320000000000012</v>
      </c>
      <c r="F1627">
        <f t="shared" si="175"/>
        <v>0.16620631335338876</v>
      </c>
      <c r="G1627" s="11">
        <v>0.90694399999999997</v>
      </c>
      <c r="H1627" s="11">
        <f>SUM(G$2:G1627)</f>
        <v>2734.4891163689917</v>
      </c>
      <c r="I1627" s="11">
        <v>1</v>
      </c>
      <c r="J1627" s="19">
        <f t="shared" si="180"/>
        <v>11803.727920000008</v>
      </c>
      <c r="K1627" s="27">
        <v>12.486699999999999</v>
      </c>
      <c r="L1627" s="27">
        <f t="shared" si="181"/>
        <v>2.5276000000000014</v>
      </c>
      <c r="M1627" s="19">
        <f t="shared" si="176"/>
        <v>33.74215190407736</v>
      </c>
      <c r="N1627" s="28">
        <v>14.07833333</v>
      </c>
      <c r="O1627" s="19">
        <f>SUM(N$2:N1627)</f>
        <v>2772.9394670319862</v>
      </c>
      <c r="P1627" s="28">
        <v>16</v>
      </c>
    </row>
    <row r="1628" spans="1:16">
      <c r="A1628">
        <v>1626</v>
      </c>
      <c r="B1628">
        <f t="shared" si="177"/>
        <v>27.1</v>
      </c>
      <c r="C1628">
        <f t="shared" si="178"/>
        <v>9458.5740999999944</v>
      </c>
      <c r="D1628" s="12">
        <v>0.97010000000000007</v>
      </c>
      <c r="E1628" s="9">
        <f t="shared" si="179"/>
        <v>3.0827999999999993</v>
      </c>
      <c r="F1628">
        <f t="shared" si="175"/>
        <v>3.0948531116351297</v>
      </c>
      <c r="G1628" s="11">
        <v>2.7366666670000002</v>
      </c>
      <c r="H1628" s="11">
        <f>SUM(G$2:G1628)</f>
        <v>2737.2257830359918</v>
      </c>
      <c r="I1628" s="11">
        <v>4</v>
      </c>
      <c r="J1628" s="19">
        <f t="shared" si="180"/>
        <v>11818.742220000009</v>
      </c>
      <c r="K1628" s="27">
        <v>15.0143</v>
      </c>
      <c r="L1628" s="27">
        <f t="shared" si="181"/>
        <v>-1.3705999999999996</v>
      </c>
      <c r="M1628" s="19">
        <f t="shared" si="176"/>
        <v>-17.557415284354779</v>
      </c>
      <c r="N1628" s="28">
        <v>0.98027799999999998</v>
      </c>
      <c r="O1628" s="19">
        <f>SUM(N$2:N1628)</f>
        <v>2773.9197450319862</v>
      </c>
      <c r="P1628" s="28">
        <v>0</v>
      </c>
    </row>
    <row r="1629" spans="1:16">
      <c r="A1629">
        <v>1627</v>
      </c>
      <c r="B1629">
        <f t="shared" si="177"/>
        <v>27.116666666666667</v>
      </c>
      <c r="C1629">
        <f t="shared" si="178"/>
        <v>9462.626999999995</v>
      </c>
      <c r="D1629" s="12">
        <v>4.0528999999999993</v>
      </c>
      <c r="E1629" s="9">
        <f t="shared" si="179"/>
        <v>2.4478000000000009</v>
      </c>
      <c r="F1629">
        <f t="shared" si="175"/>
        <v>10.393952665720414</v>
      </c>
      <c r="G1629" s="11">
        <v>4.1236111109999998</v>
      </c>
      <c r="H1629" s="11">
        <f>SUM(G$2:G1629)</f>
        <v>2741.3493941469919</v>
      </c>
      <c r="I1629" s="11">
        <v>6</v>
      </c>
      <c r="J1629" s="19">
        <f t="shared" si="180"/>
        <v>11832.38592000001</v>
      </c>
      <c r="K1629" s="27">
        <v>13.643700000000001</v>
      </c>
      <c r="L1629" s="27">
        <f t="shared" si="181"/>
        <v>-2.4920000000000009</v>
      </c>
      <c r="M1629" s="19">
        <f t="shared" si="176"/>
        <v>-31.458512036783958</v>
      </c>
      <c r="N1629" s="28">
        <v>0.98027799999999998</v>
      </c>
      <c r="O1629" s="19">
        <f>SUM(N$2:N1629)</f>
        <v>2774.9000230319862</v>
      </c>
      <c r="P1629" s="28">
        <v>0</v>
      </c>
    </row>
    <row r="1630" spans="1:16">
      <c r="A1630">
        <v>1628</v>
      </c>
      <c r="B1630">
        <f t="shared" si="177"/>
        <v>27.133333333333333</v>
      </c>
      <c r="C1630">
        <f t="shared" si="178"/>
        <v>9469.1276999999955</v>
      </c>
      <c r="D1630" s="12">
        <v>6.5007000000000001</v>
      </c>
      <c r="E1630" s="9">
        <f t="shared" si="179"/>
        <v>1.0933999999999999</v>
      </c>
      <c r="F1630">
        <f t="shared" si="175"/>
        <v>7.9444348558775806</v>
      </c>
      <c r="G1630" s="11">
        <v>3.4580555560000001</v>
      </c>
      <c r="H1630" s="11">
        <f>SUM(G$2:G1630)</f>
        <v>2744.807449702992</v>
      </c>
      <c r="I1630" s="11">
        <v>5</v>
      </c>
      <c r="J1630" s="19">
        <f t="shared" si="180"/>
        <v>11843.53762000001</v>
      </c>
      <c r="K1630" s="27">
        <v>11.1517</v>
      </c>
      <c r="L1630" s="27">
        <f t="shared" si="181"/>
        <v>-1.5307999999999993</v>
      </c>
      <c r="M1630" s="19">
        <f t="shared" si="176"/>
        <v>-15.260770120177854</v>
      </c>
      <c r="N1630" s="28">
        <v>0.98027799999999998</v>
      </c>
      <c r="O1630" s="19">
        <f>SUM(N$2:N1630)</f>
        <v>2775.8803010319862</v>
      </c>
      <c r="P1630" s="28">
        <v>0</v>
      </c>
    </row>
    <row r="1631" spans="1:16">
      <c r="A1631">
        <v>1629</v>
      </c>
      <c r="B1631">
        <f t="shared" si="177"/>
        <v>27.15</v>
      </c>
      <c r="C1631">
        <f t="shared" si="178"/>
        <v>9476.7217999999957</v>
      </c>
      <c r="D1631" s="12">
        <v>7.5941000000000001</v>
      </c>
      <c r="E1631" s="9">
        <f t="shared" si="179"/>
        <v>0.64420000000000055</v>
      </c>
      <c r="F1631">
        <f t="shared" si="175"/>
        <v>5.9196168928831057</v>
      </c>
      <c r="G1631" s="11">
        <v>2.7366666670000002</v>
      </c>
      <c r="H1631" s="11">
        <f>SUM(G$2:G1631)</f>
        <v>2747.544116369992</v>
      </c>
      <c r="I1631" s="11">
        <v>4</v>
      </c>
      <c r="J1631" s="19">
        <f t="shared" si="180"/>
        <v>11853.15852000001</v>
      </c>
      <c r="K1631" s="27">
        <v>9.6209000000000007</v>
      </c>
      <c r="L1631" s="27">
        <f t="shared" si="181"/>
        <v>-0.94340000000000046</v>
      </c>
      <c r="M1631" s="19">
        <f t="shared" si="176"/>
        <v>-7.6364293941954209</v>
      </c>
      <c r="N1631" s="28">
        <v>0.98027799999999998</v>
      </c>
      <c r="O1631" s="19">
        <f>SUM(N$2:N1631)</f>
        <v>2776.8605790319862</v>
      </c>
      <c r="P1631" s="28">
        <v>0</v>
      </c>
    </row>
    <row r="1632" spans="1:16">
      <c r="A1632">
        <v>1630</v>
      </c>
      <c r="B1632">
        <f t="shared" si="177"/>
        <v>27.166666666666668</v>
      </c>
      <c r="C1632">
        <f t="shared" si="178"/>
        <v>9484.9600999999966</v>
      </c>
      <c r="D1632" s="12">
        <v>8.2383000000000006</v>
      </c>
      <c r="E1632" s="9">
        <f t="shared" si="179"/>
        <v>2.899499999999998</v>
      </c>
      <c r="F1632">
        <f t="shared" si="175"/>
        <v>25.036779321711222</v>
      </c>
      <c r="G1632" s="11">
        <v>4.9805555559999997</v>
      </c>
      <c r="H1632" s="11">
        <f>SUM(G$2:G1632)</f>
        <v>2752.5246719259922</v>
      </c>
      <c r="I1632" s="11">
        <v>7</v>
      </c>
      <c r="J1632" s="19">
        <f t="shared" si="180"/>
        <v>11861.83602000001</v>
      </c>
      <c r="K1632" s="27">
        <v>8.6775000000000002</v>
      </c>
      <c r="L1632" s="27">
        <f t="shared" si="181"/>
        <v>6.9419999999999149E-2</v>
      </c>
      <c r="M1632" s="19">
        <f t="shared" si="176"/>
        <v>1.8401511515157825</v>
      </c>
      <c r="N1632" s="28">
        <v>1.9691666670000001</v>
      </c>
      <c r="O1632" s="19">
        <f>SUM(N$2:N1632)</f>
        <v>2778.8297456989862</v>
      </c>
      <c r="P1632" s="28">
        <v>3</v>
      </c>
    </row>
    <row r="1633" spans="1:16">
      <c r="A1633">
        <v>1631</v>
      </c>
      <c r="B1633">
        <f t="shared" si="177"/>
        <v>27.183333333333334</v>
      </c>
      <c r="C1633">
        <f t="shared" si="178"/>
        <v>9496.097899999997</v>
      </c>
      <c r="D1633" s="12">
        <v>11.137799999999999</v>
      </c>
      <c r="E1633" s="9">
        <f t="shared" si="179"/>
        <v>1.1837000000000018</v>
      </c>
      <c r="F1633">
        <f t="shared" si="175"/>
        <v>14.990450836504904</v>
      </c>
      <c r="G1633" s="11">
        <v>4.9805555559999997</v>
      </c>
      <c r="H1633" s="11">
        <f>SUM(G$2:G1633)</f>
        <v>2757.5052274819923</v>
      </c>
      <c r="I1633" s="11">
        <v>7</v>
      </c>
      <c r="J1633" s="19">
        <f t="shared" si="180"/>
        <v>11870.582940000009</v>
      </c>
      <c r="K1633" s="27">
        <v>8.7469199999999994</v>
      </c>
      <c r="L1633" s="27">
        <f t="shared" si="181"/>
        <v>-0.13884000000000007</v>
      </c>
      <c r="M1633" s="19">
        <f t="shared" si="176"/>
        <v>3.7584639205507524E-2</v>
      </c>
      <c r="N1633" s="28">
        <v>0.98027799999999998</v>
      </c>
      <c r="O1633" s="19">
        <f>SUM(N$2:N1633)</f>
        <v>2779.8100236989862</v>
      </c>
      <c r="P1633" s="28">
        <v>0</v>
      </c>
    </row>
    <row r="1634" spans="1:16">
      <c r="A1634">
        <v>1632</v>
      </c>
      <c r="B1634">
        <f t="shared" si="177"/>
        <v>27.2</v>
      </c>
      <c r="C1634">
        <f t="shared" si="178"/>
        <v>9508.419399999997</v>
      </c>
      <c r="D1634" s="12">
        <v>12.3215</v>
      </c>
      <c r="E1634" s="9">
        <f t="shared" si="179"/>
        <v>0.52459999999999951</v>
      </c>
      <c r="F1634">
        <f t="shared" si="175"/>
        <v>8.5962020348165318</v>
      </c>
      <c r="G1634" s="11">
        <v>3.4508333329999998</v>
      </c>
      <c r="H1634" s="11">
        <f>SUM(G$2:G1634)</f>
        <v>2760.9560608149923</v>
      </c>
      <c r="I1634" s="11">
        <v>11</v>
      </c>
      <c r="J1634" s="19">
        <f t="shared" si="180"/>
        <v>11879.191020000009</v>
      </c>
      <c r="K1634" s="27">
        <v>8.6080799999999993</v>
      </c>
      <c r="L1634" s="27">
        <f t="shared" si="181"/>
        <v>0.41652000000000022</v>
      </c>
      <c r="M1634" s="19">
        <f t="shared" si="176"/>
        <v>4.8090452874122711</v>
      </c>
      <c r="N1634" s="28">
        <v>2.7366666670000002</v>
      </c>
      <c r="O1634" s="19">
        <f>SUM(N$2:N1634)</f>
        <v>2782.5466903659863</v>
      </c>
      <c r="P1634" s="28">
        <v>4</v>
      </c>
    </row>
    <row r="1635" spans="1:16">
      <c r="A1635">
        <v>1633</v>
      </c>
      <c r="B1635">
        <f t="shared" si="177"/>
        <v>27.216666666666665</v>
      </c>
      <c r="C1635">
        <f t="shared" si="178"/>
        <v>9521.2654999999977</v>
      </c>
      <c r="D1635" s="12">
        <v>12.8461</v>
      </c>
      <c r="E1635" s="9">
        <f t="shared" si="179"/>
        <v>0.48870000000000147</v>
      </c>
      <c r="F1635">
        <f t="shared" si="175"/>
        <v>8.5666304137803042</v>
      </c>
      <c r="G1635" s="11">
        <v>3.4508333329999998</v>
      </c>
      <c r="H1635" s="11">
        <f>SUM(G$2:G1635)</f>
        <v>2764.4068941479923</v>
      </c>
      <c r="I1635" s="11">
        <v>11</v>
      </c>
      <c r="J1635" s="19">
        <f t="shared" si="180"/>
        <v>11888.21562000001</v>
      </c>
      <c r="K1635" s="27">
        <v>9.0245999999999995</v>
      </c>
      <c r="L1635" s="27">
        <f t="shared" si="181"/>
        <v>-0.41652000000000022</v>
      </c>
      <c r="M1635" s="19">
        <f t="shared" si="176"/>
        <v>-2.4489482192531078</v>
      </c>
      <c r="N1635" s="28">
        <v>0.98027799999999998</v>
      </c>
      <c r="O1635" s="19">
        <f>SUM(N$2:N1635)</f>
        <v>2783.5269683659862</v>
      </c>
      <c r="P1635" s="28">
        <v>0</v>
      </c>
    </row>
    <row r="1636" spans="1:16">
      <c r="A1636">
        <v>1634</v>
      </c>
      <c r="B1636">
        <f t="shared" si="177"/>
        <v>27.233333333333334</v>
      </c>
      <c r="C1636">
        <f t="shared" si="178"/>
        <v>9534.6002999999982</v>
      </c>
      <c r="D1636" s="12">
        <v>13.334800000000001</v>
      </c>
      <c r="E1636" s="9">
        <f t="shared" si="179"/>
        <v>-0.15760000000000041</v>
      </c>
      <c r="F1636">
        <f t="shared" si="175"/>
        <v>0.33989287318474043</v>
      </c>
      <c r="G1636" s="11">
        <v>0.98027799999999998</v>
      </c>
      <c r="H1636" s="11">
        <f>SUM(G$2:G1636)</f>
        <v>2765.3871721479923</v>
      </c>
      <c r="I1636" s="11">
        <v>0</v>
      </c>
      <c r="J1636" s="19">
        <f t="shared" si="180"/>
        <v>11896.82370000001</v>
      </c>
      <c r="K1636" s="27">
        <v>8.6080799999999993</v>
      </c>
      <c r="L1636" s="27">
        <f t="shared" si="181"/>
        <v>0.31239000000000061</v>
      </c>
      <c r="M1636" s="19">
        <f t="shared" si="176"/>
        <v>3.9126859170122743</v>
      </c>
      <c r="N1636" s="28">
        <v>2.7366666670000002</v>
      </c>
      <c r="O1636" s="19">
        <f>SUM(N$2:N1636)</f>
        <v>2786.2636350329863</v>
      </c>
      <c r="P1636" s="28">
        <v>4</v>
      </c>
    </row>
    <row r="1637" spans="1:16">
      <c r="A1637">
        <v>1635</v>
      </c>
      <c r="B1637">
        <f t="shared" si="177"/>
        <v>27.25</v>
      </c>
      <c r="C1637">
        <f t="shared" si="178"/>
        <v>9547.7774999999983</v>
      </c>
      <c r="D1637" s="12">
        <v>13.177200000000001</v>
      </c>
      <c r="E1637" s="9">
        <f t="shared" si="179"/>
        <v>-1.1508999999999983</v>
      </c>
      <c r="F1637">
        <f t="shared" si="175"/>
        <v>-12.774185907547173</v>
      </c>
      <c r="G1637" s="11">
        <v>0.98027799999999998</v>
      </c>
      <c r="H1637" s="11">
        <f>SUM(G$2:G1637)</f>
        <v>2766.3674501479923</v>
      </c>
      <c r="I1637" s="11">
        <v>0</v>
      </c>
      <c r="J1637" s="19">
        <f t="shared" si="180"/>
        <v>11905.744170000009</v>
      </c>
      <c r="K1637" s="27">
        <v>8.9204699999999999</v>
      </c>
      <c r="L1637" s="27">
        <f t="shared" si="181"/>
        <v>0.31238999999999884</v>
      </c>
      <c r="M1637" s="19">
        <f t="shared" si="176"/>
        <v>4.0747194885527103</v>
      </c>
      <c r="N1637" s="28">
        <v>2.7366666670000002</v>
      </c>
      <c r="O1637" s="19">
        <f>SUM(N$2:N1637)</f>
        <v>2789.0003016999863</v>
      </c>
      <c r="P1637" s="28">
        <v>4</v>
      </c>
    </row>
    <row r="1638" spans="1:16">
      <c r="A1638">
        <v>1636</v>
      </c>
      <c r="B1638">
        <f t="shared" si="177"/>
        <v>27.266666666666666</v>
      </c>
      <c r="C1638">
        <f t="shared" si="178"/>
        <v>9559.8037999999979</v>
      </c>
      <c r="D1638" s="12">
        <v>12.026300000000003</v>
      </c>
      <c r="E1638" s="9">
        <f t="shared" si="179"/>
        <v>1.1715999999999998</v>
      </c>
      <c r="F1638">
        <f t="shared" si="175"/>
        <v>16.137674199971787</v>
      </c>
      <c r="G1638" s="11">
        <v>6.0708333330000004</v>
      </c>
      <c r="H1638" s="11">
        <f>SUM(G$2:G1638)</f>
        <v>2772.4382834809921</v>
      </c>
      <c r="I1638" s="11">
        <v>13</v>
      </c>
      <c r="J1638" s="19">
        <f t="shared" si="180"/>
        <v>11914.977030000009</v>
      </c>
      <c r="K1638" s="27">
        <v>9.2328599999999987</v>
      </c>
      <c r="L1638" s="27">
        <f t="shared" si="181"/>
        <v>-0.20825999999999922</v>
      </c>
      <c r="M1638" s="19">
        <f t="shared" si="176"/>
        <v>-0.56833166628668064</v>
      </c>
      <c r="N1638" s="28">
        <v>0.98027799999999998</v>
      </c>
      <c r="O1638" s="19">
        <f>SUM(N$2:N1638)</f>
        <v>2789.9805796999863</v>
      </c>
      <c r="P1638" s="28">
        <v>0</v>
      </c>
    </row>
    <row r="1639" spans="1:16">
      <c r="A1639">
        <v>1637</v>
      </c>
      <c r="B1639">
        <f t="shared" si="177"/>
        <v>27.283333333333335</v>
      </c>
      <c r="C1639">
        <f t="shared" si="178"/>
        <v>9573.0016999999971</v>
      </c>
      <c r="D1639" s="12">
        <v>13.197900000000002</v>
      </c>
      <c r="E1639" s="9">
        <f t="shared" si="179"/>
        <v>0.33269999999999911</v>
      </c>
      <c r="F1639">
        <f t="shared" si="175"/>
        <v>6.7889213420613501</v>
      </c>
      <c r="G1639" s="11">
        <v>3.4508333329999998</v>
      </c>
      <c r="H1639" s="11">
        <f>SUM(G$2:G1639)</f>
        <v>2775.8891168139921</v>
      </c>
      <c r="I1639" s="11">
        <v>11</v>
      </c>
      <c r="J1639" s="19">
        <f t="shared" si="180"/>
        <v>11924.00163000001</v>
      </c>
      <c r="K1639" s="27">
        <v>9.0245999999999995</v>
      </c>
      <c r="L1639" s="27">
        <f t="shared" si="181"/>
        <v>-0.48593999999999937</v>
      </c>
      <c r="M1639" s="19">
        <f t="shared" si="176"/>
        <v>-3.0754359512530995</v>
      </c>
      <c r="N1639" s="28">
        <v>0.98027799999999998</v>
      </c>
      <c r="O1639" s="19">
        <f>SUM(N$2:N1639)</f>
        <v>2790.9608576999863</v>
      </c>
      <c r="P1639" s="28">
        <v>0</v>
      </c>
    </row>
    <row r="1640" spans="1:16">
      <c r="A1640">
        <v>1638</v>
      </c>
      <c r="B1640">
        <f t="shared" si="177"/>
        <v>27.3</v>
      </c>
      <c r="C1640">
        <f t="shared" si="178"/>
        <v>9586.5322999999971</v>
      </c>
      <c r="D1640" s="12">
        <v>13.530600000000002</v>
      </c>
      <c r="E1640" s="9">
        <f t="shared" si="179"/>
        <v>-0.39080000000000048</v>
      </c>
      <c r="F1640">
        <f t="shared" si="175"/>
        <v>-2.7831606330088596</v>
      </c>
      <c r="G1640" s="11">
        <v>0.98027799999999998</v>
      </c>
      <c r="H1640" s="11">
        <f>SUM(G$2:G1640)</f>
        <v>2776.8693948139921</v>
      </c>
      <c r="I1640" s="11">
        <v>0</v>
      </c>
      <c r="J1640" s="19">
        <f t="shared" si="180"/>
        <v>11932.54029000001</v>
      </c>
      <c r="K1640" s="27">
        <v>8.5386600000000001</v>
      </c>
      <c r="L1640" s="27">
        <f t="shared" si="181"/>
        <v>0.41652000000000022</v>
      </c>
      <c r="M1640" s="19">
        <f t="shared" si="176"/>
        <v>4.7660751195489235</v>
      </c>
      <c r="N1640" s="28">
        <v>2.7366666670000002</v>
      </c>
      <c r="O1640" s="19">
        <f>SUM(N$2:N1640)</f>
        <v>2793.6975243669863</v>
      </c>
      <c r="P1640" s="28">
        <v>4</v>
      </c>
    </row>
    <row r="1641" spans="1:16">
      <c r="A1641">
        <v>1639</v>
      </c>
      <c r="B1641">
        <f t="shared" si="177"/>
        <v>27.316666666666666</v>
      </c>
      <c r="C1641">
        <f t="shared" si="178"/>
        <v>9599.672099999998</v>
      </c>
      <c r="D1641" s="12">
        <v>13.139800000000001</v>
      </c>
      <c r="E1641" s="9">
        <f t="shared" si="179"/>
        <v>-0.89860000000000007</v>
      </c>
      <c r="F1641">
        <f t="shared" si="175"/>
        <v>-9.4277308997377762</v>
      </c>
      <c r="G1641" s="11">
        <v>0.98027799999999998</v>
      </c>
      <c r="H1641" s="11">
        <f>SUM(G$2:G1641)</f>
        <v>2777.8496728139921</v>
      </c>
      <c r="I1641" s="11">
        <v>0</v>
      </c>
      <c r="J1641" s="19">
        <f t="shared" si="180"/>
        <v>11941.495470000011</v>
      </c>
      <c r="K1641" s="27">
        <v>8.9551800000000004</v>
      </c>
      <c r="L1641" s="27">
        <f t="shared" si="181"/>
        <v>3.4709999999998686E-2</v>
      </c>
      <c r="M1641" s="19">
        <f t="shared" si="176"/>
        <v>1.6061714154521065</v>
      </c>
      <c r="N1641" s="28">
        <v>1.9691666670000001</v>
      </c>
      <c r="O1641" s="19">
        <f>SUM(N$2:N1641)</f>
        <v>2795.6666910339864</v>
      </c>
      <c r="P1641" s="28">
        <v>3</v>
      </c>
    </row>
    <row r="1642" spans="1:16">
      <c r="A1642">
        <v>1640</v>
      </c>
      <c r="B1642">
        <f t="shared" si="177"/>
        <v>27.333333333333332</v>
      </c>
      <c r="C1642">
        <f t="shared" si="178"/>
        <v>9611.9132999999983</v>
      </c>
      <c r="D1642" s="12">
        <v>12.241200000000001</v>
      </c>
      <c r="E1642" s="9">
        <f t="shared" si="179"/>
        <v>1.1724000000000014</v>
      </c>
      <c r="F1642">
        <f t="shared" si="175"/>
        <v>16.460657246791349</v>
      </c>
      <c r="G1642" s="11">
        <v>6.0708333330000004</v>
      </c>
      <c r="H1642" s="11">
        <f>SUM(G$2:G1642)</f>
        <v>2783.920506146992</v>
      </c>
      <c r="I1642" s="11">
        <v>13</v>
      </c>
      <c r="J1642" s="19">
        <f t="shared" si="180"/>
        <v>11950.485360000011</v>
      </c>
      <c r="K1642" s="27">
        <v>8.989889999999999</v>
      </c>
      <c r="L1642" s="27">
        <f t="shared" si="181"/>
        <v>-0.62477999999999945</v>
      </c>
      <c r="M1642" s="19">
        <f t="shared" si="176"/>
        <v>-4.3140582819059032</v>
      </c>
      <c r="N1642" s="28">
        <v>0.98027799999999998</v>
      </c>
      <c r="O1642" s="19">
        <f>SUM(N$2:N1642)</f>
        <v>2796.6469690339864</v>
      </c>
      <c r="P1642" s="28">
        <v>0</v>
      </c>
    </row>
    <row r="1643" spans="1:16">
      <c r="A1643">
        <v>1641</v>
      </c>
      <c r="B1643">
        <f t="shared" si="177"/>
        <v>27.35</v>
      </c>
      <c r="C1643">
        <f t="shared" si="178"/>
        <v>9625.3268999999982</v>
      </c>
      <c r="D1643" s="12">
        <v>13.413600000000002</v>
      </c>
      <c r="E1643" s="9">
        <f t="shared" si="179"/>
        <v>0.31199999999999939</v>
      </c>
      <c r="F1643">
        <f t="shared" si="175"/>
        <v>6.6517753736361884</v>
      </c>
      <c r="G1643" s="11">
        <v>3.4508333329999998</v>
      </c>
      <c r="H1643" s="11">
        <f>SUM(G$2:G1643)</f>
        <v>2787.371339479992</v>
      </c>
      <c r="I1643" s="11">
        <v>11</v>
      </c>
      <c r="J1643" s="19">
        <f t="shared" si="180"/>
        <v>11958.850470000012</v>
      </c>
      <c r="K1643" s="27">
        <v>8.3651099999999996</v>
      </c>
      <c r="L1643" s="27">
        <f t="shared" si="181"/>
        <v>-0.55536000000000119</v>
      </c>
      <c r="M1643" s="19">
        <f t="shared" si="176"/>
        <v>-3.4708180294420066</v>
      </c>
      <c r="N1643" s="28">
        <v>0.98027799999999998</v>
      </c>
      <c r="O1643" s="19">
        <f>SUM(N$2:N1643)</f>
        <v>2797.6272470339864</v>
      </c>
      <c r="P1643" s="28">
        <v>0</v>
      </c>
    </row>
    <row r="1644" spans="1:16">
      <c r="A1644">
        <v>1642</v>
      </c>
      <c r="B1644">
        <f t="shared" si="177"/>
        <v>27.366666666666667</v>
      </c>
      <c r="C1644">
        <f t="shared" si="178"/>
        <v>9639.052499999998</v>
      </c>
      <c r="D1644" s="12">
        <v>13.725600000000002</v>
      </c>
      <c r="E1644" s="9">
        <f t="shared" si="179"/>
        <v>-0.31280000000000108</v>
      </c>
      <c r="F1644">
        <f t="shared" si="175"/>
        <v>-1.7247539089917758</v>
      </c>
      <c r="G1644" s="11">
        <v>0.98027799999999998</v>
      </c>
      <c r="H1644" s="11">
        <f>SUM(G$2:G1644)</f>
        <v>2788.351617479992</v>
      </c>
      <c r="I1644" s="11">
        <v>0</v>
      </c>
      <c r="J1644" s="19">
        <f t="shared" si="180"/>
        <v>11966.660220000012</v>
      </c>
      <c r="K1644" s="27">
        <v>7.8097499999999984</v>
      </c>
      <c r="L1644" s="27">
        <f t="shared" si="181"/>
        <v>0.34710000000000019</v>
      </c>
      <c r="M1644" s="19">
        <f t="shared" si="176"/>
        <v>3.7783600851243566</v>
      </c>
      <c r="N1644" s="28">
        <v>2.7366666670000002</v>
      </c>
      <c r="O1644" s="19">
        <f>SUM(N$2:N1644)</f>
        <v>2800.3639137009864</v>
      </c>
      <c r="P1644" s="28">
        <v>4</v>
      </c>
    </row>
    <row r="1645" spans="1:16">
      <c r="A1645">
        <v>1643</v>
      </c>
      <c r="B1645">
        <f t="shared" si="177"/>
        <v>27.383333333333333</v>
      </c>
      <c r="C1645">
        <f t="shared" si="178"/>
        <v>9652.465299999998</v>
      </c>
      <c r="D1645" s="12">
        <v>13.412800000000001</v>
      </c>
      <c r="E1645" s="9">
        <f t="shared" si="179"/>
        <v>-1.1524999999999999</v>
      </c>
      <c r="F1645">
        <f t="shared" si="175"/>
        <v>-12.991777342666655</v>
      </c>
      <c r="G1645" s="11">
        <v>0.98027799999999998</v>
      </c>
      <c r="H1645" s="11">
        <f>SUM(G$2:G1645)</f>
        <v>2789.331895479992</v>
      </c>
      <c r="I1645" s="11">
        <v>0</v>
      </c>
      <c r="J1645" s="19">
        <f t="shared" si="180"/>
        <v>11974.817070000012</v>
      </c>
      <c r="K1645" s="27">
        <v>8.1568499999999986</v>
      </c>
      <c r="L1645" s="27">
        <f t="shared" si="181"/>
        <v>-0.13884000000000007</v>
      </c>
      <c r="M1645" s="19">
        <f t="shared" si="176"/>
        <v>1.4361436930187092E-3</v>
      </c>
      <c r="N1645" s="28">
        <v>0.98027799999999998</v>
      </c>
      <c r="O1645" s="19">
        <f>SUM(N$2:N1645)</f>
        <v>2801.3441917009864</v>
      </c>
      <c r="P1645" s="28">
        <v>0</v>
      </c>
    </row>
    <row r="1646" spans="1:16">
      <c r="A1646">
        <v>1644</v>
      </c>
      <c r="B1646">
        <f t="shared" si="177"/>
        <v>27.4</v>
      </c>
      <c r="C1646">
        <f t="shared" si="178"/>
        <v>9664.7255999999979</v>
      </c>
      <c r="D1646" s="12">
        <v>12.260300000000001</v>
      </c>
      <c r="E1646" s="9">
        <f t="shared" si="179"/>
        <v>0.6255999999999986</v>
      </c>
      <c r="F1646">
        <f t="shared" si="175"/>
        <v>9.7846367918267472</v>
      </c>
      <c r="G1646" s="11">
        <v>4.6050000000000004</v>
      </c>
      <c r="H1646" s="11">
        <f>SUM(G$2:G1646)</f>
        <v>2793.936895479992</v>
      </c>
      <c r="I1646" s="11">
        <v>12</v>
      </c>
      <c r="J1646" s="19">
        <f t="shared" si="180"/>
        <v>11982.835080000012</v>
      </c>
      <c r="K1646" s="27">
        <v>8.0180099999999985</v>
      </c>
      <c r="L1646" s="27">
        <f t="shared" si="181"/>
        <v>-0.38180999999999976</v>
      </c>
      <c r="M1646" s="19">
        <f t="shared" si="176"/>
        <v>-1.9542282576852583</v>
      </c>
      <c r="N1646" s="28">
        <v>0.98027799999999998</v>
      </c>
      <c r="O1646" s="19">
        <f>SUM(N$2:N1646)</f>
        <v>2802.3244697009864</v>
      </c>
      <c r="P1646" s="28">
        <v>0</v>
      </c>
    </row>
    <row r="1647" spans="1:16">
      <c r="A1647">
        <v>1645</v>
      </c>
      <c r="B1647">
        <f t="shared" si="177"/>
        <v>27.416666666666668</v>
      </c>
      <c r="C1647">
        <f t="shared" si="178"/>
        <v>9677.6114999999972</v>
      </c>
      <c r="D1647" s="12">
        <v>12.885899999999999</v>
      </c>
      <c r="E1647" s="9">
        <f t="shared" si="179"/>
        <v>0.5475999999999992</v>
      </c>
      <c r="F1647">
        <f t="shared" si="175"/>
        <v>9.3572408066485657</v>
      </c>
      <c r="G1647" s="11">
        <v>4.6050000000000004</v>
      </c>
      <c r="H1647" s="11">
        <f>SUM(G$2:G1647)</f>
        <v>2798.541895479992</v>
      </c>
      <c r="I1647" s="11">
        <v>12</v>
      </c>
      <c r="J1647" s="19">
        <f t="shared" si="180"/>
        <v>11990.471280000012</v>
      </c>
      <c r="K1647" s="27">
        <v>7.6361999999999988</v>
      </c>
      <c r="L1647" s="27">
        <f t="shared" si="181"/>
        <v>-6.9420000000000037E-2</v>
      </c>
      <c r="M1647" s="19">
        <f t="shared" si="176"/>
        <v>0.50515482873898976</v>
      </c>
      <c r="N1647" s="28">
        <v>0.98027799999999998</v>
      </c>
      <c r="O1647" s="19">
        <f>SUM(N$2:N1647)</f>
        <v>2803.3047477009864</v>
      </c>
      <c r="P1647" s="28">
        <v>0</v>
      </c>
    </row>
    <row r="1648" spans="1:16">
      <c r="A1648">
        <v>1646</v>
      </c>
      <c r="B1648">
        <f t="shared" si="177"/>
        <v>27.433333333333334</v>
      </c>
      <c r="C1648">
        <f t="shared" si="178"/>
        <v>9691.0449999999964</v>
      </c>
      <c r="D1648" s="12">
        <v>13.433499999999999</v>
      </c>
      <c r="E1648" s="9">
        <f t="shared" si="179"/>
        <v>0.21650000000000169</v>
      </c>
      <c r="F1648">
        <f t="shared" si="175"/>
        <v>5.3814967228668591</v>
      </c>
      <c r="G1648" s="11">
        <v>2.6897222219999999</v>
      </c>
      <c r="H1648" s="11">
        <f>SUM(G$2:G1648)</f>
        <v>2801.231617701992</v>
      </c>
      <c r="I1648" s="11">
        <v>10</v>
      </c>
      <c r="J1648" s="19">
        <f t="shared" si="180"/>
        <v>11998.038060000012</v>
      </c>
      <c r="K1648" s="27">
        <v>7.5667799999999987</v>
      </c>
      <c r="L1648" s="27">
        <f t="shared" si="181"/>
        <v>-0.20825999999999922</v>
      </c>
      <c r="M1648" s="19">
        <f t="shared" si="176"/>
        <v>-0.55338006949472507</v>
      </c>
      <c r="N1648" s="28">
        <v>0.98027799999999998</v>
      </c>
      <c r="O1648" s="19">
        <f>SUM(N$2:N1648)</f>
        <v>2804.2850257009864</v>
      </c>
      <c r="P1648" s="28">
        <v>0</v>
      </c>
    </row>
    <row r="1649" spans="1:16">
      <c r="A1649">
        <v>1647</v>
      </c>
      <c r="B1649">
        <f t="shared" si="177"/>
        <v>27.45</v>
      </c>
      <c r="C1649">
        <f t="shared" si="178"/>
        <v>9704.6949999999961</v>
      </c>
      <c r="D1649" s="12">
        <v>13.65</v>
      </c>
      <c r="E1649" s="9">
        <f t="shared" si="179"/>
        <v>1.0163999999999991</v>
      </c>
      <c r="F1649">
        <f t="shared" si="175"/>
        <v>16.417520089097355</v>
      </c>
      <c r="G1649" s="11">
        <v>6.0708333330000004</v>
      </c>
      <c r="H1649" s="11">
        <f>SUM(G$2:G1649)</f>
        <v>2807.3024510349919</v>
      </c>
      <c r="I1649" s="11">
        <v>13</v>
      </c>
      <c r="J1649" s="19">
        <f t="shared" si="180"/>
        <v>12005.396580000011</v>
      </c>
      <c r="K1649" s="27">
        <v>7.3585199999999995</v>
      </c>
      <c r="L1649" s="27">
        <f t="shared" si="181"/>
        <v>-0.59007000000000076</v>
      </c>
      <c r="M1649" s="19">
        <f t="shared" si="176"/>
        <v>-3.3573984272813546</v>
      </c>
      <c r="N1649" s="28">
        <v>0.98027799999999998</v>
      </c>
      <c r="O1649" s="19">
        <f>SUM(N$2:N1649)</f>
        <v>2805.2653037009864</v>
      </c>
      <c r="P1649" s="28">
        <v>0</v>
      </c>
    </row>
    <row r="1650" spans="1:16">
      <c r="A1650">
        <v>1648</v>
      </c>
      <c r="B1650">
        <f t="shared" si="177"/>
        <v>27.466666666666665</v>
      </c>
      <c r="C1650">
        <f t="shared" si="178"/>
        <v>9719.3613999999961</v>
      </c>
      <c r="D1650" s="12">
        <v>14.666399999999999</v>
      </c>
      <c r="E1650" s="9">
        <f t="shared" si="179"/>
        <v>0.46879999999999811</v>
      </c>
      <c r="F1650">
        <f t="shared" si="175"/>
        <v>9.7694408897147049</v>
      </c>
      <c r="G1650" s="11">
        <v>4.6050000000000004</v>
      </c>
      <c r="H1650" s="11">
        <f>SUM(G$2:G1650)</f>
        <v>2811.9074510349919</v>
      </c>
      <c r="I1650" s="11">
        <v>12</v>
      </c>
      <c r="J1650" s="19">
        <f t="shared" si="180"/>
        <v>12012.165030000011</v>
      </c>
      <c r="K1650" s="27">
        <v>6.7684499999999987</v>
      </c>
      <c r="L1650" s="27">
        <f t="shared" si="181"/>
        <v>0.1041300000000005</v>
      </c>
      <c r="M1650" s="19">
        <f t="shared" si="176"/>
        <v>1.5862869670352739</v>
      </c>
      <c r="N1650" s="28">
        <v>1.9691666670000001</v>
      </c>
      <c r="O1650" s="19">
        <f>SUM(N$2:N1650)</f>
        <v>2807.2344703679864</v>
      </c>
      <c r="P1650" s="28">
        <v>3</v>
      </c>
    </row>
    <row r="1651" spans="1:16">
      <c r="A1651">
        <v>1649</v>
      </c>
      <c r="B1651">
        <f t="shared" si="177"/>
        <v>27.483333333333334</v>
      </c>
      <c r="C1651">
        <f t="shared" si="178"/>
        <v>9734.4965999999968</v>
      </c>
      <c r="D1651" s="12">
        <v>15.135199999999998</v>
      </c>
      <c r="E1651" s="9">
        <f t="shared" si="179"/>
        <v>-0.52449999999999797</v>
      </c>
      <c r="F1651">
        <f t="shared" si="175"/>
        <v>-4.872048916907981</v>
      </c>
      <c r="G1651" s="11">
        <v>0.98027799999999998</v>
      </c>
      <c r="H1651" s="11">
        <f>SUM(G$2:G1651)</f>
        <v>2812.8877290349919</v>
      </c>
      <c r="I1651" s="11">
        <v>0</v>
      </c>
      <c r="J1651" s="19">
        <f t="shared" si="180"/>
        <v>12019.03761000001</v>
      </c>
      <c r="K1651" s="27">
        <v>6.8725799999999992</v>
      </c>
      <c r="L1651" s="27">
        <f t="shared" si="181"/>
        <v>-0.31239000000000061</v>
      </c>
      <c r="M1651" s="19">
        <f t="shared" si="176"/>
        <v>-1.2476555445886885</v>
      </c>
      <c r="N1651" s="28">
        <v>0.98027799999999998</v>
      </c>
      <c r="O1651" s="19">
        <f>SUM(N$2:N1651)</f>
        <v>2808.2147483679864</v>
      </c>
      <c r="P1651" s="28">
        <v>0</v>
      </c>
    </row>
    <row r="1652" spans="1:16">
      <c r="A1652">
        <v>1650</v>
      </c>
      <c r="B1652">
        <f t="shared" si="177"/>
        <v>27.5</v>
      </c>
      <c r="C1652">
        <f t="shared" si="178"/>
        <v>9749.107299999996</v>
      </c>
      <c r="D1652" s="12">
        <v>14.6107</v>
      </c>
      <c r="E1652" s="9">
        <f t="shared" si="179"/>
        <v>1.3666</v>
      </c>
      <c r="F1652">
        <f t="shared" si="175"/>
        <v>22.840787794096375</v>
      </c>
      <c r="G1652" s="11">
        <v>8.1830555559999993</v>
      </c>
      <c r="H1652" s="11">
        <f>SUM(G$2:G1652)</f>
        <v>2821.0707845909919</v>
      </c>
      <c r="I1652" s="11">
        <v>14</v>
      </c>
      <c r="J1652" s="19">
        <f t="shared" si="180"/>
        <v>12025.59780000001</v>
      </c>
      <c r="K1652" s="27">
        <v>6.5601899999999986</v>
      </c>
      <c r="L1652" s="27">
        <f t="shared" si="181"/>
        <v>0.48594000000000026</v>
      </c>
      <c r="M1652" s="19">
        <f t="shared" si="176"/>
        <v>4.0343098855910204</v>
      </c>
      <c r="N1652" s="28">
        <v>2.7366666670000002</v>
      </c>
      <c r="O1652" s="19">
        <f>SUM(N$2:N1652)</f>
        <v>2810.9514150349864</v>
      </c>
      <c r="P1652" s="28">
        <v>4</v>
      </c>
    </row>
    <row r="1653" spans="1:16">
      <c r="A1653">
        <v>1651</v>
      </c>
      <c r="B1653">
        <f t="shared" si="177"/>
        <v>27.516666666666666</v>
      </c>
      <c r="C1653">
        <f t="shared" si="178"/>
        <v>9765.0845999999965</v>
      </c>
      <c r="D1653" s="12">
        <v>15.9773</v>
      </c>
      <c r="E1653" s="9">
        <f t="shared" si="179"/>
        <v>-0.11779999999999902</v>
      </c>
      <c r="F1653">
        <f t="shared" si="175"/>
        <v>1.5124786682607245</v>
      </c>
      <c r="G1653" s="11">
        <v>0.98027799999999998</v>
      </c>
      <c r="H1653" s="11">
        <f>SUM(G$2:G1653)</f>
        <v>2822.0510625909919</v>
      </c>
      <c r="I1653" s="11">
        <v>0</v>
      </c>
      <c r="J1653" s="19">
        <f t="shared" si="180"/>
        <v>12032.643930000011</v>
      </c>
      <c r="K1653" s="27">
        <v>7.0461299999999989</v>
      </c>
      <c r="L1653" s="27">
        <f t="shared" si="181"/>
        <v>0</v>
      </c>
      <c r="M1653" s="19">
        <f t="shared" si="176"/>
        <v>0.92930275392898587</v>
      </c>
      <c r="N1653" s="28">
        <v>1.9691666670000001</v>
      </c>
      <c r="O1653" s="19">
        <f>SUM(N$2:N1653)</f>
        <v>2812.9205817019865</v>
      </c>
      <c r="P1653" s="28">
        <v>3</v>
      </c>
    </row>
    <row r="1654" spans="1:16">
      <c r="A1654">
        <v>1652</v>
      </c>
      <c r="B1654">
        <f t="shared" si="177"/>
        <v>27.533333333333335</v>
      </c>
      <c r="C1654">
        <f t="shared" si="178"/>
        <v>9780.944099999997</v>
      </c>
      <c r="D1654" s="12">
        <v>15.859500000000001</v>
      </c>
      <c r="E1654" s="9">
        <f t="shared" si="179"/>
        <v>-0.79830000000000112</v>
      </c>
      <c r="F1654">
        <f t="shared" si="175"/>
        <v>-9.3134016927213992</v>
      </c>
      <c r="G1654" s="11">
        <v>0.98027799999999998</v>
      </c>
      <c r="H1654" s="11">
        <f>SUM(G$2:G1654)</f>
        <v>2823.0313405909919</v>
      </c>
      <c r="I1654" s="11">
        <v>0</v>
      </c>
      <c r="J1654" s="19">
        <f t="shared" si="180"/>
        <v>12039.690060000012</v>
      </c>
      <c r="K1654" s="27">
        <v>7.0461299999999989</v>
      </c>
      <c r="L1654" s="27">
        <f t="shared" si="181"/>
        <v>0.31239000000000061</v>
      </c>
      <c r="M1654" s="19">
        <f t="shared" si="176"/>
        <v>3.1304433046289897</v>
      </c>
      <c r="N1654" s="28">
        <v>2.7366666670000002</v>
      </c>
      <c r="O1654" s="19">
        <f>SUM(N$2:N1654)</f>
        <v>2815.6572483689865</v>
      </c>
      <c r="P1654" s="28">
        <v>4</v>
      </c>
    </row>
    <row r="1655" spans="1:16">
      <c r="A1655">
        <v>1653</v>
      </c>
      <c r="B1655">
        <f t="shared" si="177"/>
        <v>27.55</v>
      </c>
      <c r="C1655">
        <f t="shared" si="178"/>
        <v>9796.0052999999971</v>
      </c>
      <c r="D1655" s="12">
        <v>15.061199999999999</v>
      </c>
      <c r="E1655" s="9">
        <f t="shared" si="179"/>
        <v>1.2886000000000024</v>
      </c>
      <c r="F1655">
        <f t="shared" si="175"/>
        <v>22.446515744241811</v>
      </c>
      <c r="G1655" s="11">
        <v>8.1830555559999993</v>
      </c>
      <c r="H1655" s="11">
        <f>SUM(G$2:G1655)</f>
        <v>2831.2143961469919</v>
      </c>
      <c r="I1655" s="11">
        <v>14</v>
      </c>
      <c r="J1655" s="19">
        <f t="shared" si="180"/>
        <v>12047.048580000011</v>
      </c>
      <c r="K1655" s="27">
        <v>7.3585199999999995</v>
      </c>
      <c r="L1655" s="27">
        <f t="shared" si="181"/>
        <v>0.17354999999999965</v>
      </c>
      <c r="M1655" s="19">
        <f t="shared" si="176"/>
        <v>2.2617146151186471</v>
      </c>
      <c r="N1655" s="28">
        <v>1.9691666670000001</v>
      </c>
      <c r="O1655" s="19">
        <f>SUM(N$2:N1655)</f>
        <v>2817.6264150359866</v>
      </c>
      <c r="P1655" s="28">
        <v>3</v>
      </c>
    </row>
    <row r="1656" spans="1:16">
      <c r="A1656">
        <v>1654</v>
      </c>
      <c r="B1656">
        <f t="shared" si="177"/>
        <v>27.566666666666666</v>
      </c>
      <c r="C1656">
        <f t="shared" si="178"/>
        <v>9812.355099999997</v>
      </c>
      <c r="D1656" s="12">
        <v>16.349800000000002</v>
      </c>
      <c r="E1656" s="9">
        <f t="shared" si="179"/>
        <v>-0.34860000000000113</v>
      </c>
      <c r="F1656">
        <f t="shared" si="175"/>
        <v>-2.1519748091727995</v>
      </c>
      <c r="G1656" s="11">
        <v>0.98027799999999998</v>
      </c>
      <c r="H1656" s="11">
        <f>SUM(G$2:G1656)</f>
        <v>2832.1946741469919</v>
      </c>
      <c r="I1656" s="11">
        <v>0</v>
      </c>
      <c r="J1656" s="19">
        <f t="shared" si="180"/>
        <v>12054.580650000011</v>
      </c>
      <c r="K1656" s="27">
        <v>7.5320699999999992</v>
      </c>
      <c r="L1656" s="27">
        <f t="shared" si="181"/>
        <v>0.17355000000000054</v>
      </c>
      <c r="M1656" s="19">
        <f t="shared" si="176"/>
        <v>2.3233093931412045</v>
      </c>
      <c r="N1656" s="28">
        <v>1.9691666670000001</v>
      </c>
      <c r="O1656" s="19">
        <f>SUM(N$2:N1656)</f>
        <v>2819.5955817029867</v>
      </c>
      <c r="P1656" s="28">
        <v>3</v>
      </c>
    </row>
    <row r="1657" spans="1:16">
      <c r="A1657">
        <v>1655</v>
      </c>
      <c r="B1657">
        <f t="shared" si="177"/>
        <v>27.583333333333332</v>
      </c>
      <c r="C1657">
        <f t="shared" si="178"/>
        <v>9828.3562999999976</v>
      </c>
      <c r="D1657" s="12">
        <v>16.001200000000001</v>
      </c>
      <c r="E1657" s="9">
        <f t="shared" si="179"/>
        <v>0.6836999999999982</v>
      </c>
      <c r="F1657">
        <f t="shared" si="175"/>
        <v>14.344293796248952</v>
      </c>
      <c r="G1657" s="11">
        <v>6.0708333330000004</v>
      </c>
      <c r="H1657" s="11">
        <f>SUM(G$2:G1657)</f>
        <v>2838.2655074799918</v>
      </c>
      <c r="I1657" s="11">
        <v>13</v>
      </c>
      <c r="J1657" s="19">
        <f t="shared" si="180"/>
        <v>12062.286270000011</v>
      </c>
      <c r="K1657" s="27">
        <v>7.7056199999999997</v>
      </c>
      <c r="L1657" s="27">
        <f t="shared" si="181"/>
        <v>-0.62478000000000034</v>
      </c>
      <c r="M1657" s="19">
        <f t="shared" si="176"/>
        <v>-3.7661885448314898</v>
      </c>
      <c r="N1657" s="28">
        <v>0.98027799999999998</v>
      </c>
      <c r="O1657" s="19">
        <f>SUM(N$2:N1657)</f>
        <v>2820.5758597029867</v>
      </c>
      <c r="P1657" s="28">
        <v>0</v>
      </c>
    </row>
    <row r="1658" spans="1:16">
      <c r="A1658">
        <v>1656</v>
      </c>
      <c r="B1658">
        <f t="shared" si="177"/>
        <v>27.6</v>
      </c>
      <c r="C1658">
        <f t="shared" si="178"/>
        <v>9845.0411999999978</v>
      </c>
      <c r="D1658" s="12">
        <v>16.684899999999999</v>
      </c>
      <c r="E1658" s="9">
        <f t="shared" si="179"/>
        <v>1.0944000000000003</v>
      </c>
      <c r="F1658">
        <f t="shared" si="175"/>
        <v>21.949314889968829</v>
      </c>
      <c r="G1658" s="11">
        <v>8.1830555559999993</v>
      </c>
      <c r="H1658" s="11">
        <f>SUM(G$2:G1658)</f>
        <v>2846.4485630359918</v>
      </c>
      <c r="I1658" s="11">
        <v>14</v>
      </c>
      <c r="J1658" s="19">
        <f t="shared" si="180"/>
        <v>12069.367110000012</v>
      </c>
      <c r="K1658" s="27">
        <v>7.0808399999999994</v>
      </c>
      <c r="L1658" s="27">
        <f t="shared" si="181"/>
        <v>6.9420000000000037E-2</v>
      </c>
      <c r="M1658" s="19">
        <f t="shared" si="176"/>
        <v>1.4269216168854393</v>
      </c>
      <c r="N1658" s="28">
        <v>1.9691666670000001</v>
      </c>
      <c r="O1658" s="19">
        <f>SUM(N$2:N1658)</f>
        <v>2822.5450263699868</v>
      </c>
      <c r="P1658" s="28">
        <v>3</v>
      </c>
    </row>
    <row r="1659" spans="1:16">
      <c r="A1659">
        <v>1657</v>
      </c>
      <c r="B1659">
        <f t="shared" si="177"/>
        <v>27.616666666666667</v>
      </c>
      <c r="C1659">
        <f t="shared" si="178"/>
        <v>9862.820499999998</v>
      </c>
      <c r="D1659" s="12">
        <v>17.779299999999999</v>
      </c>
      <c r="E1659" s="9">
        <f t="shared" si="179"/>
        <v>-0.27220000000000155</v>
      </c>
      <c r="F1659">
        <f t="shared" si="175"/>
        <v>-0.65848388133725821</v>
      </c>
      <c r="G1659" s="11">
        <v>0.98027799999999998</v>
      </c>
      <c r="H1659" s="11">
        <f>SUM(G$2:G1659)</f>
        <v>2847.4288410359918</v>
      </c>
      <c r="I1659" s="11">
        <v>0</v>
      </c>
      <c r="J1659" s="19">
        <f t="shared" si="180"/>
        <v>12076.517370000012</v>
      </c>
      <c r="K1659" s="27">
        <v>7.1502599999999994</v>
      </c>
      <c r="L1659" s="27">
        <f t="shared" si="181"/>
        <v>-0.31239000000000061</v>
      </c>
      <c r="M1659" s="19">
        <f t="shared" si="176"/>
        <v>-1.2861051047627134</v>
      </c>
      <c r="N1659" s="28">
        <v>0.98027799999999998</v>
      </c>
      <c r="O1659" s="19">
        <f>SUM(N$2:N1659)</f>
        <v>2823.5253043699868</v>
      </c>
      <c r="P1659" s="28">
        <v>0</v>
      </c>
    </row>
    <row r="1660" spans="1:16">
      <c r="A1660">
        <v>1658</v>
      </c>
      <c r="B1660">
        <f t="shared" si="177"/>
        <v>27.633333333333333</v>
      </c>
      <c r="C1660">
        <f t="shared" si="178"/>
        <v>9880.3275999999987</v>
      </c>
      <c r="D1660" s="12">
        <v>17.507099999999998</v>
      </c>
      <c r="E1660" s="9">
        <f t="shared" si="179"/>
        <v>-0.39000000000000057</v>
      </c>
      <c r="F1660">
        <f t="shared" si="175"/>
        <v>-2.7731956611559663</v>
      </c>
      <c r="G1660" s="11">
        <v>0.98027799999999998</v>
      </c>
      <c r="H1660" s="11">
        <f>SUM(G$2:G1660)</f>
        <v>2848.4091190359918</v>
      </c>
      <c r="I1660" s="11">
        <v>0</v>
      </c>
      <c r="J1660" s="19">
        <f t="shared" si="180"/>
        <v>12083.355240000012</v>
      </c>
      <c r="K1660" s="27">
        <v>6.8378699999999988</v>
      </c>
      <c r="L1660" s="27">
        <f t="shared" si="181"/>
        <v>-0.10412999999999961</v>
      </c>
      <c r="M1660" s="19">
        <f t="shared" si="176"/>
        <v>0.18129547076293004</v>
      </c>
      <c r="N1660" s="28">
        <v>0.98027799999999998</v>
      </c>
      <c r="O1660" s="19">
        <f>SUM(N$2:N1660)</f>
        <v>2824.5055823699868</v>
      </c>
      <c r="P1660" s="28">
        <v>0</v>
      </c>
    </row>
    <row r="1661" spans="1:16">
      <c r="A1661">
        <v>1659</v>
      </c>
      <c r="B1661">
        <f t="shared" si="177"/>
        <v>27.65</v>
      </c>
      <c r="C1661">
        <f t="shared" si="178"/>
        <v>9897.4446999999982</v>
      </c>
      <c r="D1661" s="12">
        <v>17.117099999999997</v>
      </c>
      <c r="E1661" s="9">
        <f t="shared" si="179"/>
        <v>0.89780000000000015</v>
      </c>
      <c r="F1661">
        <f t="shared" si="175"/>
        <v>19.245962946082173</v>
      </c>
      <c r="G1661" s="11">
        <v>8.1830555559999993</v>
      </c>
      <c r="H1661" s="11">
        <f>SUM(G$2:G1661)</f>
        <v>2856.5921745919918</v>
      </c>
      <c r="I1661" s="11">
        <v>14</v>
      </c>
      <c r="J1661" s="19">
        <f t="shared" si="180"/>
        <v>12090.088980000011</v>
      </c>
      <c r="K1661" s="27">
        <v>6.7337399999999992</v>
      </c>
      <c r="L1661" s="27">
        <f t="shared" si="181"/>
        <v>0.52065000000000072</v>
      </c>
      <c r="M1661" s="19">
        <f t="shared" si="176"/>
        <v>4.3815220748194994</v>
      </c>
      <c r="N1661" s="28">
        <v>2.7366666670000002</v>
      </c>
      <c r="O1661" s="19">
        <f>SUM(N$2:N1661)</f>
        <v>2827.2422490369868</v>
      </c>
      <c r="P1661" s="28">
        <v>4</v>
      </c>
    </row>
    <row r="1662" spans="1:16">
      <c r="A1662">
        <v>1660</v>
      </c>
      <c r="B1662">
        <f t="shared" si="177"/>
        <v>27.666666666666668</v>
      </c>
      <c r="C1662">
        <f t="shared" si="178"/>
        <v>9915.4595999999983</v>
      </c>
      <c r="D1662" s="12">
        <v>18.014899999999997</v>
      </c>
      <c r="E1662" s="9">
        <f t="shared" si="179"/>
        <v>-0.66379999999999839</v>
      </c>
      <c r="F1662">
        <f t="shared" si="175"/>
        <v>-7.6654998818469489</v>
      </c>
      <c r="G1662" s="11">
        <v>0.98027799999999998</v>
      </c>
      <c r="H1662" s="11">
        <f>SUM(G$2:G1662)</f>
        <v>2857.5724525919918</v>
      </c>
      <c r="I1662" s="11">
        <v>0</v>
      </c>
      <c r="J1662" s="19">
        <f t="shared" si="180"/>
        <v>12097.343370000011</v>
      </c>
      <c r="K1662" s="27">
        <v>7.2543899999999999</v>
      </c>
      <c r="L1662" s="27">
        <f t="shared" si="181"/>
        <v>0.31238999999999884</v>
      </c>
      <c r="M1662" s="19">
        <f t="shared" si="176"/>
        <v>3.2322096616862237</v>
      </c>
      <c r="N1662" s="28">
        <v>2.7366666670000002</v>
      </c>
      <c r="O1662" s="19">
        <f>SUM(N$2:N1662)</f>
        <v>2829.9789157039868</v>
      </c>
      <c r="P1662" s="28">
        <v>4</v>
      </c>
    </row>
    <row r="1663" spans="1:16">
      <c r="A1663">
        <v>1661</v>
      </c>
      <c r="B1663">
        <f t="shared" si="177"/>
        <v>27.683333333333334</v>
      </c>
      <c r="C1663">
        <f t="shared" si="178"/>
        <v>9932.8106999999982</v>
      </c>
      <c r="D1663" s="12">
        <v>17.351099999999999</v>
      </c>
      <c r="E1663" s="9">
        <f t="shared" si="179"/>
        <v>9.6300000000002939E-2</v>
      </c>
      <c r="F1663">
        <f t="shared" si="175"/>
        <v>5.6542658249749111</v>
      </c>
      <c r="G1663" s="11">
        <v>2.6897222219999999</v>
      </c>
      <c r="H1663" s="11">
        <f>SUM(G$2:G1663)</f>
        <v>2860.2621748139918</v>
      </c>
      <c r="I1663" s="11">
        <v>10</v>
      </c>
      <c r="J1663" s="19">
        <f t="shared" si="180"/>
        <v>12104.910150000011</v>
      </c>
      <c r="K1663" s="27">
        <v>7.5667799999999987</v>
      </c>
      <c r="L1663" s="27">
        <f t="shared" si="181"/>
        <v>0.48594000000000026</v>
      </c>
      <c r="M1663" s="19">
        <f t="shared" si="176"/>
        <v>4.6994786065052709</v>
      </c>
      <c r="N1663" s="28">
        <v>2.7366666670000002</v>
      </c>
      <c r="O1663" s="19">
        <f>SUM(N$2:N1663)</f>
        <v>2832.7155823709868</v>
      </c>
      <c r="P1663" s="28">
        <v>4</v>
      </c>
    </row>
    <row r="1664" spans="1:16">
      <c r="A1664">
        <v>1662</v>
      </c>
      <c r="B1664">
        <f t="shared" si="177"/>
        <v>27.7</v>
      </c>
      <c r="C1664">
        <f t="shared" si="178"/>
        <v>9950.2580999999973</v>
      </c>
      <c r="D1664" s="12">
        <v>17.447400000000002</v>
      </c>
      <c r="E1664" s="9">
        <f t="shared" si="179"/>
        <v>-0.29370000000000118</v>
      </c>
      <c r="F1664">
        <f t="shared" si="175"/>
        <v>-1.0970907294399086</v>
      </c>
      <c r="G1664" s="11">
        <v>0.98027799999999998</v>
      </c>
      <c r="H1664" s="11">
        <f>SUM(G$2:G1664)</f>
        <v>2861.2424528139918</v>
      </c>
      <c r="I1664" s="11">
        <v>0</v>
      </c>
      <c r="J1664" s="19">
        <f t="shared" si="180"/>
        <v>12112.96287000001</v>
      </c>
      <c r="K1664" s="27">
        <v>8.052719999999999</v>
      </c>
      <c r="L1664" s="27">
        <f t="shared" si="181"/>
        <v>-0.55536000000000119</v>
      </c>
      <c r="M1664" s="19">
        <f t="shared" si="176"/>
        <v>-3.3583632322359382</v>
      </c>
      <c r="N1664" s="28">
        <v>0.98027799999999998</v>
      </c>
      <c r="O1664" s="19">
        <f>SUM(N$2:N1664)</f>
        <v>2833.6958603709868</v>
      </c>
      <c r="P1664" s="28">
        <v>0</v>
      </c>
    </row>
    <row r="1665" spans="1:16">
      <c r="A1665">
        <v>1663</v>
      </c>
      <c r="B1665">
        <f t="shared" si="177"/>
        <v>27.716666666666665</v>
      </c>
      <c r="C1665">
        <f t="shared" si="178"/>
        <v>9967.411799999998</v>
      </c>
      <c r="D1665" s="12">
        <v>17.153700000000001</v>
      </c>
      <c r="E1665" s="9">
        <f t="shared" si="179"/>
        <v>0.17590000000000217</v>
      </c>
      <c r="F1665">
        <f t="shared" si="175"/>
        <v>6.9118749205296091</v>
      </c>
      <c r="G1665" s="11">
        <v>3.4508333329999998</v>
      </c>
      <c r="H1665" s="11">
        <f>SUM(G$2:G1665)</f>
        <v>2864.6932861469918</v>
      </c>
      <c r="I1665" s="11">
        <v>11</v>
      </c>
      <c r="J1665" s="19">
        <f t="shared" si="180"/>
        <v>12120.46023000001</v>
      </c>
      <c r="K1665" s="27">
        <v>7.4973599999999978</v>
      </c>
      <c r="L1665" s="27">
        <f t="shared" si="181"/>
        <v>-0.55535999999999941</v>
      </c>
      <c r="M1665" s="19">
        <f t="shared" si="176"/>
        <v>-3.1539526976786716</v>
      </c>
      <c r="N1665" s="28">
        <v>0.98027799999999998</v>
      </c>
      <c r="O1665" s="19">
        <f>SUM(N$2:N1665)</f>
        <v>2834.6761383709868</v>
      </c>
      <c r="P1665" s="28">
        <v>0</v>
      </c>
    </row>
    <row r="1666" spans="1:16">
      <c r="A1666">
        <v>1664</v>
      </c>
      <c r="B1666">
        <f t="shared" si="177"/>
        <v>27.733333333333334</v>
      </c>
      <c r="C1666">
        <f t="shared" si="178"/>
        <v>9984.7413999999972</v>
      </c>
      <c r="D1666" s="12">
        <v>17.329600000000003</v>
      </c>
      <c r="E1666" s="9">
        <f t="shared" si="179"/>
        <v>0.3907999999999987</v>
      </c>
      <c r="F1666">
        <f t="shared" ref="F1666:F1729" si="182">(R$2*D1666+R$3*D1666^2+R$4*D1666^3+R$5*D1666*E1666)/R$5</f>
        <v>10.74601871162727</v>
      </c>
      <c r="G1666" s="11">
        <v>4.6050000000000004</v>
      </c>
      <c r="H1666" s="11">
        <f>SUM(G$2:G1666)</f>
        <v>2869.2982861469918</v>
      </c>
      <c r="I1666" s="11">
        <v>12</v>
      </c>
      <c r="J1666" s="19">
        <f t="shared" si="180"/>
        <v>12127.402230000009</v>
      </c>
      <c r="K1666" s="27">
        <v>6.9419999999999984</v>
      </c>
      <c r="L1666" s="27">
        <f t="shared" si="181"/>
        <v>0</v>
      </c>
      <c r="M1666" s="19">
        <f t="shared" ref="M1666:M1729" si="183">(R$2*K1666+R$3*K1666^2+R$4*K1666^3+R$5*K1666*L1666)/R$5</f>
        <v>0.91122292511847758</v>
      </c>
      <c r="N1666" s="28">
        <v>1.9691666670000001</v>
      </c>
      <c r="O1666" s="19">
        <f>SUM(N$2:N1666)</f>
        <v>2836.6453050379869</v>
      </c>
      <c r="P1666" s="28">
        <v>3</v>
      </c>
    </row>
    <row r="1667" spans="1:16">
      <c r="A1667">
        <v>1665</v>
      </c>
      <c r="B1667">
        <f t="shared" ref="B1667:B1730" si="184">A1667/60</f>
        <v>27.75</v>
      </c>
      <c r="C1667">
        <f t="shared" ref="C1667:C1729" si="185">C1666+D1667</f>
        <v>10002.461799999997</v>
      </c>
      <c r="D1667" s="12">
        <v>17.720400000000001</v>
      </c>
      <c r="E1667" s="9">
        <f t="shared" ref="E1667:E1730" si="186">D1668-D1667</f>
        <v>-0.48710000000000164</v>
      </c>
      <c r="F1667">
        <f t="shared" si="182"/>
        <v>-4.4781699000397728</v>
      </c>
      <c r="G1667" s="11">
        <v>0.98027799999999998</v>
      </c>
      <c r="H1667" s="11">
        <f>SUM(G$2:G1667)</f>
        <v>2870.2785641469918</v>
      </c>
      <c r="I1667" s="11">
        <v>0</v>
      </c>
      <c r="J1667" s="19">
        <f t="shared" ref="J1667:J1730" si="187">J1666+K1667</f>
        <v>12134.344230000008</v>
      </c>
      <c r="K1667" s="27">
        <v>6.9419999999999984</v>
      </c>
      <c r="L1667" s="27">
        <f t="shared" ref="L1667:L1730" si="188">K1668-K1667</f>
        <v>-0.24296999999999969</v>
      </c>
      <c r="M1667" s="19">
        <f t="shared" si="183"/>
        <v>-0.77547481488151981</v>
      </c>
      <c r="N1667" s="28">
        <v>0.98027799999999998</v>
      </c>
      <c r="O1667" s="19">
        <f>SUM(N$2:N1667)</f>
        <v>2837.6255830379869</v>
      </c>
      <c r="P1667" s="28">
        <v>0</v>
      </c>
    </row>
    <row r="1668" spans="1:16">
      <c r="A1668">
        <v>1666</v>
      </c>
      <c r="B1668">
        <f t="shared" si="184"/>
        <v>27.766666666666666</v>
      </c>
      <c r="C1668">
        <f t="shared" si="185"/>
        <v>10019.695099999997</v>
      </c>
      <c r="D1668" s="12">
        <v>17.2333</v>
      </c>
      <c r="E1668" s="9">
        <f t="shared" si="186"/>
        <v>-0.5475999999999992</v>
      </c>
      <c r="F1668">
        <f t="shared" si="182"/>
        <v>-5.5067759892003991</v>
      </c>
      <c r="G1668" s="11">
        <v>0.98027799999999998</v>
      </c>
      <c r="H1668" s="11">
        <f>SUM(G$2:G1668)</f>
        <v>2871.2588421469918</v>
      </c>
      <c r="I1668" s="11">
        <v>0</v>
      </c>
      <c r="J1668" s="19">
        <f t="shared" si="187"/>
        <v>12141.043260000008</v>
      </c>
      <c r="K1668" s="27">
        <v>6.6990299999999987</v>
      </c>
      <c r="L1668" s="27">
        <f t="shared" si="188"/>
        <v>0.24297000000000146</v>
      </c>
      <c r="M1668" s="19">
        <f t="shared" si="183"/>
        <v>2.4973952120780942</v>
      </c>
      <c r="N1668" s="28">
        <v>1.9691666670000001</v>
      </c>
      <c r="O1668" s="19">
        <f>SUM(N$2:N1668)</f>
        <v>2839.594749704987</v>
      </c>
      <c r="P1668" s="28">
        <v>3</v>
      </c>
    </row>
    <row r="1669" spans="1:16">
      <c r="A1669">
        <v>1667</v>
      </c>
      <c r="B1669">
        <f t="shared" si="184"/>
        <v>27.783333333333335</v>
      </c>
      <c r="C1669">
        <f t="shared" si="185"/>
        <v>10036.380799999997</v>
      </c>
      <c r="D1669" s="12">
        <v>16.685700000000001</v>
      </c>
      <c r="E1669" s="9">
        <f t="shared" si="186"/>
        <v>0.23559999999999803</v>
      </c>
      <c r="F1669">
        <f t="shared" si="182"/>
        <v>7.6208545772614906</v>
      </c>
      <c r="G1669" s="11">
        <v>3.4508333329999998</v>
      </c>
      <c r="H1669" s="11">
        <f>SUM(G$2:G1669)</f>
        <v>2874.7096754799918</v>
      </c>
      <c r="I1669" s="11">
        <v>11</v>
      </c>
      <c r="J1669" s="19">
        <f t="shared" si="187"/>
        <v>12147.985260000007</v>
      </c>
      <c r="K1669" s="27">
        <v>6.9420000000000002</v>
      </c>
      <c r="L1669" s="27">
        <f t="shared" si="188"/>
        <v>-1.6197999999999997</v>
      </c>
      <c r="M1669" s="19">
        <f t="shared" si="183"/>
        <v>-10.333428674881521</v>
      </c>
      <c r="N1669" s="28">
        <v>0.98027799999999998</v>
      </c>
      <c r="O1669" s="19">
        <f>SUM(N$2:N1669)</f>
        <v>2840.575027704987</v>
      </c>
      <c r="P1669" s="28">
        <v>0</v>
      </c>
    </row>
    <row r="1670" spans="1:16">
      <c r="A1670">
        <v>1668</v>
      </c>
      <c r="B1670">
        <f t="shared" si="184"/>
        <v>27.8</v>
      </c>
      <c r="C1670">
        <f t="shared" si="185"/>
        <v>10053.302099999997</v>
      </c>
      <c r="D1670" s="12">
        <v>16.921299999999999</v>
      </c>
      <c r="E1670" s="9">
        <f t="shared" si="186"/>
        <v>-7.8799999999997539E-2</v>
      </c>
      <c r="F1670">
        <f t="shared" si="182"/>
        <v>2.458423421466676</v>
      </c>
      <c r="G1670" s="11">
        <v>0.98027799999999998</v>
      </c>
      <c r="H1670" s="11">
        <f>SUM(G$2:G1670)</f>
        <v>2875.6899534799918</v>
      </c>
      <c r="I1670" s="11">
        <v>0</v>
      </c>
      <c r="J1670" s="19">
        <f t="shared" si="187"/>
        <v>12153.307460000007</v>
      </c>
      <c r="K1670" s="27">
        <v>5.3222000000000005</v>
      </c>
      <c r="L1670" s="27">
        <f t="shared" si="188"/>
        <v>-2.4475000000000007</v>
      </c>
      <c r="M1670" s="19">
        <f t="shared" si="183"/>
        <v>-12.374363873826855</v>
      </c>
      <c r="N1670" s="28">
        <v>0.98027799999999998</v>
      </c>
      <c r="O1670" s="19">
        <f>SUM(N$2:N1670)</f>
        <v>2841.5553057049869</v>
      </c>
      <c r="P1670" s="28">
        <v>0</v>
      </c>
    </row>
    <row r="1671" spans="1:16">
      <c r="A1671">
        <v>1669</v>
      </c>
      <c r="B1671">
        <f t="shared" si="184"/>
        <v>27.816666666666666</v>
      </c>
      <c r="C1671">
        <f t="shared" si="185"/>
        <v>10070.144599999998</v>
      </c>
      <c r="D1671" s="12">
        <v>16.842500000000001</v>
      </c>
      <c r="E1671" s="9">
        <f t="shared" si="186"/>
        <v>1.3283999999999985</v>
      </c>
      <c r="F1671">
        <f t="shared" si="182"/>
        <v>26.131019537882498</v>
      </c>
      <c r="G1671" s="11">
        <v>11.21083333</v>
      </c>
      <c r="H1671" s="11">
        <f>SUM(G$2:G1671)</f>
        <v>2886.9007868099916</v>
      </c>
      <c r="I1671" s="11">
        <v>15</v>
      </c>
      <c r="J1671" s="19">
        <f t="shared" si="187"/>
        <v>12156.182160000008</v>
      </c>
      <c r="K1671" s="27">
        <v>2.8746999999999998</v>
      </c>
      <c r="L1671" s="27">
        <f t="shared" si="188"/>
        <v>-1.7354999999999998</v>
      </c>
      <c r="M1671" s="19">
        <f t="shared" si="183"/>
        <v>-4.6657577400297585</v>
      </c>
      <c r="N1671" s="28">
        <v>0.98027799999999998</v>
      </c>
      <c r="O1671" s="19">
        <f>SUM(N$2:N1671)</f>
        <v>2842.5355837049869</v>
      </c>
      <c r="P1671" s="28">
        <v>0</v>
      </c>
    </row>
    <row r="1672" spans="1:16">
      <c r="A1672">
        <v>1670</v>
      </c>
      <c r="B1672">
        <f t="shared" si="184"/>
        <v>27.833333333333332</v>
      </c>
      <c r="C1672">
        <f t="shared" si="185"/>
        <v>10088.315499999997</v>
      </c>
      <c r="D1672" s="12">
        <v>18.1709</v>
      </c>
      <c r="E1672" s="9">
        <f t="shared" si="186"/>
        <v>-0.17589999999999861</v>
      </c>
      <c r="F1672">
        <f t="shared" si="182"/>
        <v>1.1717036318036584</v>
      </c>
      <c r="G1672" s="11">
        <v>0.98027799999999998</v>
      </c>
      <c r="H1672" s="11">
        <f>SUM(G$2:G1672)</f>
        <v>2887.8810648099916</v>
      </c>
      <c r="I1672" s="11">
        <v>0</v>
      </c>
      <c r="J1672" s="19">
        <f t="shared" si="187"/>
        <v>12157.321360000007</v>
      </c>
      <c r="K1672" s="27">
        <v>1.1392</v>
      </c>
      <c r="L1672" s="27">
        <f t="shared" si="188"/>
        <v>-1.1392</v>
      </c>
      <c r="M1672" s="19">
        <f t="shared" si="183"/>
        <v>-1.1749833864188459</v>
      </c>
      <c r="N1672" s="28">
        <v>0.98027799999999998</v>
      </c>
      <c r="O1672" s="19">
        <f>SUM(N$2:N1672)</f>
        <v>2843.5158617049869</v>
      </c>
      <c r="P1672" s="28">
        <v>0</v>
      </c>
    </row>
    <row r="1673" spans="1:16">
      <c r="A1673">
        <v>1671</v>
      </c>
      <c r="B1673">
        <f t="shared" si="184"/>
        <v>27.85</v>
      </c>
      <c r="C1673">
        <f t="shared" si="185"/>
        <v>10106.310499999998</v>
      </c>
      <c r="D1673" s="12">
        <v>17.995000000000001</v>
      </c>
      <c r="E1673" s="9">
        <f t="shared" si="186"/>
        <v>-0.48869999999999791</v>
      </c>
      <c r="F1673">
        <f t="shared" si="182"/>
        <v>-4.5108873864107641</v>
      </c>
      <c r="G1673" s="11">
        <v>0.98027799999999998</v>
      </c>
      <c r="H1673" s="11">
        <f>SUM(G$2:G1673)</f>
        <v>2888.8613428099916</v>
      </c>
      <c r="I1673" s="11">
        <v>0</v>
      </c>
      <c r="J1673" s="19">
        <f t="shared" si="187"/>
        <v>12157.321360000007</v>
      </c>
      <c r="K1673" s="27">
        <v>0</v>
      </c>
      <c r="L1673" s="27">
        <f t="shared" si="188"/>
        <v>0</v>
      </c>
      <c r="M1673" s="19">
        <f t="shared" si="183"/>
        <v>0</v>
      </c>
      <c r="N1673" s="28">
        <v>0.90694399999999997</v>
      </c>
      <c r="O1673" s="19">
        <f>SUM(N$2:N1673)</f>
        <v>2844.4228057049868</v>
      </c>
      <c r="P1673" s="28">
        <v>1</v>
      </c>
    </row>
    <row r="1674" spans="1:16">
      <c r="A1674">
        <v>1672</v>
      </c>
      <c r="B1674">
        <f t="shared" si="184"/>
        <v>27.866666666666667</v>
      </c>
      <c r="C1674">
        <f t="shared" si="185"/>
        <v>10123.816799999997</v>
      </c>
      <c r="D1674" s="12">
        <v>17.506300000000003</v>
      </c>
      <c r="E1674" s="9">
        <f t="shared" si="186"/>
        <v>-0.72189999999999799</v>
      </c>
      <c r="F1674">
        <f t="shared" si="182"/>
        <v>-8.5835921874438554</v>
      </c>
      <c r="G1674" s="11">
        <v>0.98027799999999998</v>
      </c>
      <c r="H1674" s="11">
        <f>SUM(G$2:G1674)</f>
        <v>2889.8416208099916</v>
      </c>
      <c r="I1674" s="11">
        <v>0</v>
      </c>
      <c r="J1674" s="19">
        <f t="shared" si="187"/>
        <v>12157.321360000007</v>
      </c>
      <c r="K1674" s="27">
        <v>0</v>
      </c>
      <c r="L1674" s="27">
        <f t="shared" si="188"/>
        <v>0</v>
      </c>
      <c r="M1674" s="19">
        <f t="shared" si="183"/>
        <v>0</v>
      </c>
      <c r="N1674" s="28">
        <v>0.90694399999999997</v>
      </c>
      <c r="O1674" s="19">
        <f>SUM(N$2:N1674)</f>
        <v>2845.3297497049866</v>
      </c>
      <c r="P1674" s="28">
        <v>1</v>
      </c>
    </row>
    <row r="1675" spans="1:16">
      <c r="A1675">
        <v>1673</v>
      </c>
      <c r="B1675">
        <f t="shared" si="184"/>
        <v>27.883333333333333</v>
      </c>
      <c r="C1675">
        <f t="shared" si="185"/>
        <v>10140.601199999997</v>
      </c>
      <c r="D1675" s="12">
        <v>16.784400000000005</v>
      </c>
      <c r="E1675" s="9">
        <f t="shared" si="186"/>
        <v>1.4843999999999973</v>
      </c>
      <c r="F1675">
        <f t="shared" si="182"/>
        <v>28.647002367087087</v>
      </c>
      <c r="G1675" s="11">
        <v>11.21083333</v>
      </c>
      <c r="H1675" s="11">
        <f>SUM(G$2:G1675)</f>
        <v>2901.0524541399914</v>
      </c>
      <c r="I1675" s="11">
        <v>15</v>
      </c>
      <c r="J1675" s="19">
        <f t="shared" si="187"/>
        <v>12157.321360000007</v>
      </c>
      <c r="K1675" s="27">
        <v>0</v>
      </c>
      <c r="L1675" s="27">
        <f t="shared" si="188"/>
        <v>0</v>
      </c>
      <c r="M1675" s="19">
        <f t="shared" si="183"/>
        <v>0</v>
      </c>
      <c r="N1675" s="28">
        <v>0.90694399999999997</v>
      </c>
      <c r="O1675" s="19">
        <f>SUM(N$2:N1675)</f>
        <v>2846.2366937049865</v>
      </c>
      <c r="P1675" s="28">
        <v>1</v>
      </c>
    </row>
    <row r="1676" spans="1:16">
      <c r="A1676">
        <v>1674</v>
      </c>
      <c r="B1676">
        <f t="shared" si="184"/>
        <v>27.9</v>
      </c>
      <c r="C1676">
        <f t="shared" si="185"/>
        <v>10158.869999999997</v>
      </c>
      <c r="D1676" s="12">
        <v>18.268800000000002</v>
      </c>
      <c r="E1676" s="9">
        <f t="shared" si="186"/>
        <v>-1.0346999999999973</v>
      </c>
      <c r="F1676">
        <f t="shared" si="182"/>
        <v>-14.487101316799258</v>
      </c>
      <c r="G1676" s="11">
        <v>0.98027799999999998</v>
      </c>
      <c r="H1676" s="11">
        <f>SUM(G$2:G1676)</f>
        <v>2902.0327321399914</v>
      </c>
      <c r="I1676" s="11">
        <v>0</v>
      </c>
      <c r="J1676" s="19">
        <f t="shared" si="187"/>
        <v>12157.321360000007</v>
      </c>
      <c r="K1676" s="27">
        <v>0</v>
      </c>
      <c r="L1676" s="27">
        <f t="shared" si="188"/>
        <v>0</v>
      </c>
      <c r="M1676" s="19">
        <f t="shared" si="183"/>
        <v>0</v>
      </c>
      <c r="N1676" s="28">
        <v>0.90694399999999997</v>
      </c>
      <c r="O1676" s="19">
        <f>SUM(N$2:N1676)</f>
        <v>2847.1436377049863</v>
      </c>
      <c r="P1676" s="28">
        <v>1</v>
      </c>
    </row>
    <row r="1677" spans="1:16">
      <c r="A1677">
        <v>1675</v>
      </c>
      <c r="B1677">
        <f t="shared" si="184"/>
        <v>27.916666666666668</v>
      </c>
      <c r="C1677">
        <f t="shared" si="185"/>
        <v>10176.104099999997</v>
      </c>
      <c r="D1677" s="12">
        <v>17.234100000000005</v>
      </c>
      <c r="E1677" s="9">
        <f t="shared" si="186"/>
        <v>0.64389999999999858</v>
      </c>
      <c r="F1677">
        <f t="shared" si="182"/>
        <v>15.027575464680126</v>
      </c>
      <c r="G1677" s="11">
        <v>6.0708333330000004</v>
      </c>
      <c r="H1677" s="11">
        <f>SUM(G$2:G1677)</f>
        <v>2908.1035654729912</v>
      </c>
      <c r="I1677" s="11">
        <v>13</v>
      </c>
      <c r="J1677" s="19">
        <f t="shared" si="187"/>
        <v>12157.321360000007</v>
      </c>
      <c r="K1677" s="27">
        <v>0</v>
      </c>
      <c r="L1677" s="27">
        <f t="shared" si="188"/>
        <v>0</v>
      </c>
      <c r="M1677" s="19">
        <f t="shared" si="183"/>
        <v>0</v>
      </c>
      <c r="N1677" s="28">
        <v>0.90694399999999997</v>
      </c>
      <c r="O1677" s="19">
        <f>SUM(N$2:N1677)</f>
        <v>2848.0505817049861</v>
      </c>
      <c r="P1677" s="28">
        <v>1</v>
      </c>
    </row>
    <row r="1678" spans="1:16">
      <c r="A1678">
        <v>1676</v>
      </c>
      <c r="B1678">
        <f t="shared" si="184"/>
        <v>27.933333333333334</v>
      </c>
      <c r="C1678">
        <f t="shared" si="185"/>
        <v>10193.982099999997</v>
      </c>
      <c r="D1678" s="12">
        <v>17.878000000000004</v>
      </c>
      <c r="E1678" s="9">
        <f t="shared" si="186"/>
        <v>0.56749999999999901</v>
      </c>
      <c r="F1678">
        <f t="shared" si="182"/>
        <v>14.373361863580023</v>
      </c>
      <c r="G1678" s="11">
        <v>6.0708333330000004</v>
      </c>
      <c r="H1678" s="11">
        <f>SUM(G$2:G1678)</f>
        <v>2914.1743988059911</v>
      </c>
      <c r="I1678" s="11">
        <v>13</v>
      </c>
      <c r="J1678" s="19">
        <f t="shared" si="187"/>
        <v>12157.321360000007</v>
      </c>
      <c r="K1678" s="27">
        <v>0</v>
      </c>
      <c r="L1678" s="27">
        <f t="shared" si="188"/>
        <v>0</v>
      </c>
      <c r="M1678" s="19">
        <f t="shared" si="183"/>
        <v>0</v>
      </c>
      <c r="N1678" s="28">
        <v>0.90694399999999997</v>
      </c>
      <c r="O1678" s="19">
        <f>SUM(N$2:N1678)</f>
        <v>2848.957525704986</v>
      </c>
      <c r="P1678" s="28">
        <v>1</v>
      </c>
    </row>
    <row r="1679" spans="1:16">
      <c r="A1679">
        <v>1677</v>
      </c>
      <c r="B1679">
        <f t="shared" si="184"/>
        <v>27.95</v>
      </c>
      <c r="C1679">
        <f t="shared" si="185"/>
        <v>10212.427599999997</v>
      </c>
      <c r="D1679" s="12">
        <v>18.445500000000003</v>
      </c>
      <c r="E1679" s="9">
        <f t="shared" si="186"/>
        <v>-0.85960000000000036</v>
      </c>
      <c r="F1679">
        <f t="shared" si="182"/>
        <v>-11.353149424050098</v>
      </c>
      <c r="G1679" s="11">
        <v>0.98027799999999998</v>
      </c>
      <c r="H1679" s="11">
        <f>SUM(G$2:G1679)</f>
        <v>2915.1546768059911</v>
      </c>
      <c r="I1679" s="11">
        <v>0</v>
      </c>
      <c r="J1679" s="19">
        <f t="shared" si="187"/>
        <v>12157.321360000007</v>
      </c>
      <c r="K1679" s="27">
        <v>0</v>
      </c>
      <c r="L1679" s="27">
        <f t="shared" si="188"/>
        <v>0</v>
      </c>
      <c r="M1679" s="19">
        <f t="shared" si="183"/>
        <v>0</v>
      </c>
      <c r="N1679" s="28">
        <v>0.90694399999999997</v>
      </c>
      <c r="O1679" s="19">
        <f>SUM(N$2:N1679)</f>
        <v>2849.8644697049858</v>
      </c>
      <c r="P1679" s="28">
        <v>1</v>
      </c>
    </row>
    <row r="1680" spans="1:16">
      <c r="A1680">
        <v>1678</v>
      </c>
      <c r="B1680">
        <f t="shared" si="184"/>
        <v>27.966666666666665</v>
      </c>
      <c r="C1680">
        <f t="shared" si="185"/>
        <v>10230.013499999997</v>
      </c>
      <c r="D1680" s="12">
        <v>17.585900000000002</v>
      </c>
      <c r="E1680" s="9">
        <f t="shared" si="186"/>
        <v>0.93760000000000332</v>
      </c>
      <c r="F1680">
        <f t="shared" si="182"/>
        <v>20.579435850532118</v>
      </c>
      <c r="G1680" s="11">
        <v>8.1830555559999993</v>
      </c>
      <c r="H1680" s="11">
        <f>SUM(G$2:G1680)</f>
        <v>2923.3377323619911</v>
      </c>
      <c r="I1680" s="11">
        <v>14</v>
      </c>
      <c r="J1680" s="19">
        <f t="shared" si="187"/>
        <v>12157.321360000007</v>
      </c>
      <c r="K1680" s="27">
        <v>0</v>
      </c>
      <c r="L1680" s="27">
        <f t="shared" si="188"/>
        <v>0</v>
      </c>
      <c r="M1680" s="19">
        <f t="shared" si="183"/>
        <v>0</v>
      </c>
      <c r="N1680" s="28">
        <v>0.90694399999999997</v>
      </c>
      <c r="O1680" s="19">
        <f>SUM(N$2:N1680)</f>
        <v>2850.7714137049857</v>
      </c>
      <c r="P1680" s="28">
        <v>1</v>
      </c>
    </row>
    <row r="1681" spans="1:16">
      <c r="A1681">
        <v>1679</v>
      </c>
      <c r="B1681">
        <f t="shared" si="184"/>
        <v>27.983333333333334</v>
      </c>
      <c r="C1681">
        <f t="shared" si="185"/>
        <v>10248.536999999997</v>
      </c>
      <c r="D1681" s="12">
        <v>18.523500000000006</v>
      </c>
      <c r="E1681" s="9">
        <f t="shared" si="186"/>
        <v>-0.1186000000000007</v>
      </c>
      <c r="F1681">
        <f t="shared" si="182"/>
        <v>2.3445012940505814</v>
      </c>
      <c r="G1681" s="11">
        <v>0.98027799999999998</v>
      </c>
      <c r="H1681" s="11">
        <f>SUM(G$2:G1681)</f>
        <v>2924.3180103619911</v>
      </c>
      <c r="I1681" s="11">
        <v>0</v>
      </c>
      <c r="J1681" s="19">
        <f t="shared" si="187"/>
        <v>12157.321360000007</v>
      </c>
      <c r="K1681" s="27">
        <v>0</v>
      </c>
      <c r="L1681" s="27">
        <f t="shared" si="188"/>
        <v>0</v>
      </c>
      <c r="M1681" s="19">
        <f t="shared" si="183"/>
        <v>0</v>
      </c>
      <c r="N1681" s="28">
        <v>0.90694399999999997</v>
      </c>
      <c r="O1681" s="19">
        <f>SUM(N$2:N1681)</f>
        <v>2851.6783577049855</v>
      </c>
      <c r="P1681" s="28">
        <v>1</v>
      </c>
    </row>
    <row r="1682" spans="1:16">
      <c r="A1682">
        <v>1680</v>
      </c>
      <c r="B1682">
        <f t="shared" si="184"/>
        <v>28</v>
      </c>
      <c r="C1682">
        <f t="shared" si="185"/>
        <v>10266.941899999996</v>
      </c>
      <c r="D1682" s="12">
        <v>18.404900000000005</v>
      </c>
      <c r="E1682" s="9">
        <f t="shared" si="186"/>
        <v>-0.4115000000000002</v>
      </c>
      <c r="F1682">
        <f t="shared" si="182"/>
        <v>-3.0911072698934654</v>
      </c>
      <c r="G1682" s="11">
        <v>0.98027799999999998</v>
      </c>
      <c r="H1682" s="11">
        <f>SUM(G$2:G1682)</f>
        <v>2925.2982883619911</v>
      </c>
      <c r="I1682" s="11">
        <v>0</v>
      </c>
      <c r="J1682" s="19">
        <f t="shared" si="187"/>
        <v>12157.321360000007</v>
      </c>
      <c r="K1682" s="27">
        <v>0</v>
      </c>
      <c r="L1682" s="27">
        <f t="shared" si="188"/>
        <v>0</v>
      </c>
      <c r="M1682" s="19">
        <f t="shared" si="183"/>
        <v>0</v>
      </c>
      <c r="N1682" s="28">
        <v>0.90694399999999997</v>
      </c>
      <c r="O1682" s="19">
        <f>SUM(N$2:N1682)</f>
        <v>2852.5853017049853</v>
      </c>
      <c r="P1682" s="28">
        <v>1</v>
      </c>
    </row>
    <row r="1683" spans="1:16">
      <c r="A1683">
        <v>1681</v>
      </c>
      <c r="B1683">
        <f t="shared" si="184"/>
        <v>28.016666666666666</v>
      </c>
      <c r="C1683">
        <f t="shared" si="185"/>
        <v>10284.935299999996</v>
      </c>
      <c r="D1683" s="12">
        <v>17.993400000000005</v>
      </c>
      <c r="E1683" s="9">
        <f t="shared" si="186"/>
        <v>-1.6205000000000034</v>
      </c>
      <c r="F1683">
        <f t="shared" si="182"/>
        <v>-24.875800478864893</v>
      </c>
      <c r="G1683" s="11">
        <v>0.98027799999999998</v>
      </c>
      <c r="H1683" s="11">
        <f>SUM(G$2:G1683)</f>
        <v>2926.2785663619911</v>
      </c>
      <c r="I1683" s="11">
        <v>0</v>
      </c>
      <c r="J1683" s="19">
        <f t="shared" si="187"/>
        <v>12157.321360000007</v>
      </c>
      <c r="K1683" s="27">
        <v>0</v>
      </c>
      <c r="L1683" s="27">
        <f t="shared" si="188"/>
        <v>0</v>
      </c>
      <c r="M1683" s="19">
        <f t="shared" si="183"/>
        <v>0</v>
      </c>
      <c r="N1683" s="28">
        <v>0.90694399999999997</v>
      </c>
      <c r="O1683" s="19">
        <f>SUM(N$2:N1683)</f>
        <v>2853.4922457049852</v>
      </c>
      <c r="P1683" s="28">
        <v>1</v>
      </c>
    </row>
    <row r="1684" spans="1:16">
      <c r="A1684">
        <v>1682</v>
      </c>
      <c r="B1684">
        <f t="shared" si="184"/>
        <v>28.033333333333335</v>
      </c>
      <c r="C1684">
        <f t="shared" si="185"/>
        <v>10301.308199999996</v>
      </c>
      <c r="D1684" s="12">
        <v>16.372900000000001</v>
      </c>
      <c r="E1684" s="9">
        <f t="shared" si="186"/>
        <v>0.5069999999999979</v>
      </c>
      <c r="F1684">
        <f t="shared" si="182"/>
        <v>11.85827199299662</v>
      </c>
      <c r="G1684" s="11">
        <v>4.6050000000000004</v>
      </c>
      <c r="H1684" s="11">
        <f>SUM(G$2:G1684)</f>
        <v>2930.8835663619911</v>
      </c>
      <c r="I1684" s="11">
        <v>12</v>
      </c>
      <c r="J1684" s="19">
        <f t="shared" si="187"/>
        <v>12157.321360000007</v>
      </c>
      <c r="K1684" s="27">
        <v>0</v>
      </c>
      <c r="L1684" s="27">
        <f t="shared" si="188"/>
        <v>0</v>
      </c>
      <c r="M1684" s="19">
        <f t="shared" si="183"/>
        <v>0</v>
      </c>
      <c r="N1684" s="28">
        <v>0.90694399999999997</v>
      </c>
      <c r="O1684" s="19">
        <f>SUM(N$2:N1684)</f>
        <v>2854.399189704985</v>
      </c>
      <c r="P1684" s="28">
        <v>1</v>
      </c>
    </row>
    <row r="1685" spans="1:16">
      <c r="A1685">
        <v>1683</v>
      </c>
      <c r="B1685">
        <f t="shared" si="184"/>
        <v>28.05</v>
      </c>
      <c r="C1685">
        <f t="shared" si="185"/>
        <v>10318.188099999996</v>
      </c>
      <c r="D1685" s="12">
        <v>16.879899999999999</v>
      </c>
      <c r="E1685" s="9">
        <f t="shared" si="186"/>
        <v>0.58500000000000085</v>
      </c>
      <c r="F1685">
        <f t="shared" si="182"/>
        <v>13.648472915104165</v>
      </c>
      <c r="G1685" s="11">
        <v>6.0708333330000004</v>
      </c>
      <c r="H1685" s="11">
        <f>SUM(G$2:G1685)</f>
        <v>2936.954399694991</v>
      </c>
      <c r="I1685" s="11">
        <v>13</v>
      </c>
      <c r="J1685" s="19">
        <f t="shared" si="187"/>
        <v>12157.321360000007</v>
      </c>
      <c r="K1685" s="27">
        <v>0</v>
      </c>
      <c r="L1685" s="27">
        <f t="shared" si="188"/>
        <v>0</v>
      </c>
      <c r="M1685" s="19">
        <f t="shared" si="183"/>
        <v>0</v>
      </c>
      <c r="N1685" s="28">
        <v>0.90694399999999997</v>
      </c>
      <c r="O1685" s="19">
        <f>SUM(N$2:N1685)</f>
        <v>2855.3061337049849</v>
      </c>
      <c r="P1685" s="28">
        <v>1</v>
      </c>
    </row>
    <row r="1686" spans="1:16">
      <c r="A1686">
        <v>1684</v>
      </c>
      <c r="B1686">
        <f t="shared" si="184"/>
        <v>28.066666666666666</v>
      </c>
      <c r="C1686">
        <f t="shared" si="185"/>
        <v>10335.652999999997</v>
      </c>
      <c r="D1686" s="12">
        <v>17.4649</v>
      </c>
      <c r="E1686" s="9">
        <f t="shared" si="186"/>
        <v>0.2347999999999999</v>
      </c>
      <c r="F1686">
        <f t="shared" si="182"/>
        <v>8.1359761659999048</v>
      </c>
      <c r="G1686" s="11">
        <v>3.4508333329999998</v>
      </c>
      <c r="H1686" s="11">
        <f>SUM(G$2:G1686)</f>
        <v>2940.405233027991</v>
      </c>
      <c r="I1686" s="11">
        <v>11</v>
      </c>
      <c r="J1686" s="19">
        <f t="shared" si="187"/>
        <v>12157.321360000007</v>
      </c>
      <c r="K1686" s="27">
        <v>0</v>
      </c>
      <c r="L1686" s="27">
        <f t="shared" si="188"/>
        <v>0</v>
      </c>
      <c r="M1686" s="19">
        <f t="shared" si="183"/>
        <v>0</v>
      </c>
      <c r="N1686" s="28">
        <v>0.90694399999999997</v>
      </c>
      <c r="O1686" s="19">
        <f>SUM(N$2:N1686)</f>
        <v>2856.2130777049847</v>
      </c>
      <c r="P1686" s="28">
        <v>1</v>
      </c>
    </row>
    <row r="1687" spans="1:16">
      <c r="A1687">
        <v>1685</v>
      </c>
      <c r="B1687">
        <f t="shared" si="184"/>
        <v>28.083333333333332</v>
      </c>
      <c r="C1687">
        <f t="shared" si="185"/>
        <v>10353.352699999996</v>
      </c>
      <c r="D1687" s="12">
        <v>17.6997</v>
      </c>
      <c r="E1687" s="9">
        <f t="shared" si="186"/>
        <v>-1.3085000000000022</v>
      </c>
      <c r="F1687">
        <f t="shared" si="182"/>
        <v>-19.016290544587125</v>
      </c>
      <c r="G1687" s="11">
        <v>0.98027799999999998</v>
      </c>
      <c r="H1687" s="11">
        <f>SUM(G$2:G1687)</f>
        <v>2941.385511027991</v>
      </c>
      <c r="I1687" s="11">
        <v>0</v>
      </c>
      <c r="J1687" s="19">
        <f t="shared" si="187"/>
        <v>12157.321360000007</v>
      </c>
      <c r="K1687" s="27">
        <v>0</v>
      </c>
      <c r="L1687" s="27">
        <f t="shared" si="188"/>
        <v>0</v>
      </c>
      <c r="M1687" s="19">
        <f t="shared" si="183"/>
        <v>0</v>
      </c>
      <c r="N1687" s="28">
        <v>0.90694399999999997</v>
      </c>
      <c r="O1687" s="19">
        <f>SUM(N$2:N1687)</f>
        <v>2857.1200217049845</v>
      </c>
      <c r="P1687" s="28">
        <v>1</v>
      </c>
    </row>
    <row r="1688" spans="1:16">
      <c r="A1688">
        <v>1686</v>
      </c>
      <c r="B1688">
        <f t="shared" si="184"/>
        <v>28.1</v>
      </c>
      <c r="C1688">
        <f t="shared" si="185"/>
        <v>10369.743899999996</v>
      </c>
      <c r="D1688" s="12">
        <v>16.391199999999998</v>
      </c>
      <c r="E1688" s="9">
        <f t="shared" si="186"/>
        <v>0.50620000000000331</v>
      </c>
      <c r="F1688">
        <f t="shared" si="182"/>
        <v>11.862092364053083</v>
      </c>
      <c r="G1688" s="11">
        <v>4.6050000000000004</v>
      </c>
      <c r="H1688" s="11">
        <f>SUM(G$2:G1688)</f>
        <v>2945.990511027991</v>
      </c>
      <c r="I1688" s="11">
        <v>12</v>
      </c>
      <c r="J1688" s="19">
        <f t="shared" si="187"/>
        <v>12157.321360000007</v>
      </c>
      <c r="K1688" s="27">
        <v>0</v>
      </c>
      <c r="L1688" s="27">
        <f t="shared" si="188"/>
        <v>0</v>
      </c>
      <c r="M1688" s="19">
        <f t="shared" si="183"/>
        <v>0</v>
      </c>
      <c r="N1688" s="28">
        <v>0.90694399999999997</v>
      </c>
      <c r="O1688" s="19">
        <f>SUM(N$2:N1688)</f>
        <v>2858.0269657049844</v>
      </c>
      <c r="P1688" s="28">
        <v>1</v>
      </c>
    </row>
    <row r="1689" spans="1:16">
      <c r="A1689">
        <v>1687</v>
      </c>
      <c r="B1689">
        <f t="shared" si="184"/>
        <v>28.116666666666667</v>
      </c>
      <c r="C1689">
        <f t="shared" si="185"/>
        <v>10386.641299999996</v>
      </c>
      <c r="D1689" s="12">
        <v>16.897400000000001</v>
      </c>
      <c r="E1689" s="9">
        <f t="shared" si="186"/>
        <v>-0.23320000000000007</v>
      </c>
      <c r="F1689">
        <f t="shared" si="182"/>
        <v>-0.15910296573100546</v>
      </c>
      <c r="G1689" s="11">
        <v>0.98027799999999998</v>
      </c>
      <c r="H1689" s="11">
        <f>SUM(G$2:G1689)</f>
        <v>2946.970789027991</v>
      </c>
      <c r="I1689" s="11">
        <v>0</v>
      </c>
      <c r="J1689" s="19">
        <f t="shared" si="187"/>
        <v>12157.321360000007</v>
      </c>
      <c r="K1689" s="27">
        <v>0</v>
      </c>
      <c r="L1689" s="27">
        <f t="shared" si="188"/>
        <v>0</v>
      </c>
      <c r="M1689" s="19">
        <f t="shared" si="183"/>
        <v>0</v>
      </c>
      <c r="N1689" s="28">
        <v>0.90694399999999997</v>
      </c>
      <c r="O1689" s="19">
        <f>SUM(N$2:N1689)</f>
        <v>2858.9339097049842</v>
      </c>
      <c r="P1689" s="28">
        <v>1</v>
      </c>
    </row>
    <row r="1690" spans="1:16">
      <c r="A1690">
        <v>1688</v>
      </c>
      <c r="B1690">
        <f t="shared" si="184"/>
        <v>28.133333333333333</v>
      </c>
      <c r="C1690">
        <f t="shared" si="185"/>
        <v>10403.305499999995</v>
      </c>
      <c r="D1690" s="12">
        <v>16.664200000000001</v>
      </c>
      <c r="E1690" s="9">
        <f t="shared" si="186"/>
        <v>-0.29449999999999932</v>
      </c>
      <c r="F1690">
        <f t="shared" si="182"/>
        <v>-1.2271221446621636</v>
      </c>
      <c r="G1690" s="11">
        <v>0.98027799999999998</v>
      </c>
      <c r="H1690" s="11">
        <f>SUM(G$2:G1690)</f>
        <v>2947.951067027991</v>
      </c>
      <c r="I1690" s="11">
        <v>0</v>
      </c>
      <c r="J1690" s="19">
        <f t="shared" si="187"/>
        <v>12157.321360000007</v>
      </c>
      <c r="K1690" s="27">
        <v>0</v>
      </c>
      <c r="L1690" s="27">
        <f t="shared" si="188"/>
        <v>0</v>
      </c>
      <c r="M1690" s="19">
        <f t="shared" si="183"/>
        <v>0</v>
      </c>
      <c r="N1690" s="28">
        <v>0.90694399999999997</v>
      </c>
      <c r="O1690" s="19">
        <f>SUM(N$2:N1690)</f>
        <v>2859.8408537049841</v>
      </c>
      <c r="P1690" s="28">
        <v>1</v>
      </c>
    </row>
    <row r="1691" spans="1:16">
      <c r="A1691">
        <v>1689</v>
      </c>
      <c r="B1691">
        <f t="shared" si="184"/>
        <v>28.15</v>
      </c>
      <c r="C1691">
        <f t="shared" si="185"/>
        <v>10419.675199999994</v>
      </c>
      <c r="D1691" s="12">
        <v>16.369700000000002</v>
      </c>
      <c r="E1691" s="9">
        <f t="shared" si="186"/>
        <v>-0.1767000000000003</v>
      </c>
      <c r="F1691">
        <f t="shared" si="182"/>
        <v>0.6633483023748179</v>
      </c>
      <c r="G1691" s="11">
        <v>0.98027799999999998</v>
      </c>
      <c r="H1691" s="11">
        <f>SUM(G$2:G1691)</f>
        <v>2948.931345027991</v>
      </c>
      <c r="I1691" s="11">
        <v>0</v>
      </c>
      <c r="J1691" s="19">
        <f t="shared" si="187"/>
        <v>12157.321360000007</v>
      </c>
      <c r="K1691" s="27">
        <v>0</v>
      </c>
      <c r="L1691" s="27">
        <f t="shared" si="188"/>
        <v>0</v>
      </c>
      <c r="M1691" s="19">
        <f t="shared" si="183"/>
        <v>0</v>
      </c>
      <c r="N1691" s="28">
        <v>0.90694399999999997</v>
      </c>
      <c r="O1691" s="19">
        <f>SUM(N$2:N1691)</f>
        <v>2860.7477977049839</v>
      </c>
      <c r="P1691" s="28">
        <v>1</v>
      </c>
    </row>
    <row r="1692" spans="1:16">
      <c r="A1692">
        <v>1690</v>
      </c>
      <c r="B1692">
        <f t="shared" si="184"/>
        <v>28.166666666666668</v>
      </c>
      <c r="C1692">
        <f t="shared" si="185"/>
        <v>10435.868199999994</v>
      </c>
      <c r="D1692" s="12">
        <v>16.193000000000001</v>
      </c>
      <c r="E1692" s="9">
        <f t="shared" si="186"/>
        <v>-0.99489999999999945</v>
      </c>
      <c r="F1692">
        <f t="shared" si="182"/>
        <v>-12.627829862689188</v>
      </c>
      <c r="G1692" s="11">
        <v>0.98027799999999998</v>
      </c>
      <c r="H1692" s="11">
        <f>SUM(G$2:G1692)</f>
        <v>2949.911623027991</v>
      </c>
      <c r="I1692" s="11">
        <v>0</v>
      </c>
      <c r="J1692" s="19">
        <f t="shared" si="187"/>
        <v>12157.321360000007</v>
      </c>
      <c r="K1692" s="27">
        <v>0</v>
      </c>
      <c r="L1692" s="27">
        <f t="shared" si="188"/>
        <v>0</v>
      </c>
      <c r="M1692" s="19">
        <f t="shared" si="183"/>
        <v>0</v>
      </c>
      <c r="N1692" s="28">
        <v>0.90694399999999997</v>
      </c>
      <c r="O1692" s="19">
        <f>SUM(N$2:N1692)</f>
        <v>2861.6547417049837</v>
      </c>
      <c r="P1692" s="28">
        <v>1</v>
      </c>
    </row>
    <row r="1693" spans="1:16">
      <c r="A1693">
        <v>1691</v>
      </c>
      <c r="B1693">
        <f t="shared" si="184"/>
        <v>28.183333333333334</v>
      </c>
      <c r="C1693">
        <f t="shared" si="185"/>
        <v>10451.066299999993</v>
      </c>
      <c r="D1693" s="12">
        <v>15.198100000000002</v>
      </c>
      <c r="E1693" s="9">
        <f t="shared" si="186"/>
        <v>-0.46960000000000157</v>
      </c>
      <c r="F1693">
        <f t="shared" si="182"/>
        <v>-4.0469688790934093</v>
      </c>
      <c r="G1693" s="11">
        <v>0.98027799999999998</v>
      </c>
      <c r="H1693" s="11">
        <f>SUM(G$2:G1693)</f>
        <v>2950.891901027991</v>
      </c>
      <c r="I1693" s="11">
        <v>0</v>
      </c>
      <c r="J1693" s="19">
        <f t="shared" si="187"/>
        <v>12157.321360000007</v>
      </c>
      <c r="K1693" s="27">
        <v>0</v>
      </c>
      <c r="L1693" s="27">
        <f t="shared" si="188"/>
        <v>0</v>
      </c>
      <c r="M1693" s="19">
        <f t="shared" si="183"/>
        <v>0</v>
      </c>
      <c r="N1693" s="28">
        <v>0.90694399999999997</v>
      </c>
      <c r="O1693" s="19">
        <f>SUM(N$2:N1693)</f>
        <v>2862.5616857049836</v>
      </c>
      <c r="P1693" s="28">
        <v>1</v>
      </c>
    </row>
    <row r="1694" spans="1:16">
      <c r="A1694">
        <v>1692</v>
      </c>
      <c r="B1694">
        <f t="shared" si="184"/>
        <v>28.2</v>
      </c>
      <c r="C1694">
        <f t="shared" si="185"/>
        <v>10465.794799999992</v>
      </c>
      <c r="D1694" s="12">
        <v>14.7285</v>
      </c>
      <c r="E1694" s="9">
        <f t="shared" si="186"/>
        <v>0.58660000000000068</v>
      </c>
      <c r="F1694">
        <f t="shared" si="182"/>
        <v>11.556016359315489</v>
      </c>
      <c r="G1694" s="11">
        <v>4.6050000000000004</v>
      </c>
      <c r="H1694" s="11">
        <f>SUM(G$2:G1694)</f>
        <v>2955.496901027991</v>
      </c>
      <c r="I1694" s="11">
        <v>12</v>
      </c>
      <c r="J1694" s="19">
        <f t="shared" si="187"/>
        <v>12157.321360000007</v>
      </c>
      <c r="K1694" s="27">
        <v>0</v>
      </c>
      <c r="L1694" s="27">
        <f t="shared" si="188"/>
        <v>0</v>
      </c>
      <c r="M1694" s="19">
        <f t="shared" si="183"/>
        <v>0</v>
      </c>
      <c r="N1694" s="28">
        <v>0.90694399999999997</v>
      </c>
      <c r="O1694" s="19">
        <f>SUM(N$2:N1694)</f>
        <v>2863.4686297049834</v>
      </c>
      <c r="P1694" s="28">
        <v>1</v>
      </c>
    </row>
    <row r="1695" spans="1:16">
      <c r="A1695">
        <v>1693</v>
      </c>
      <c r="B1695">
        <f t="shared" si="184"/>
        <v>28.216666666666665</v>
      </c>
      <c r="C1695">
        <f t="shared" si="185"/>
        <v>10481.109899999992</v>
      </c>
      <c r="D1695" s="12">
        <v>15.315100000000001</v>
      </c>
      <c r="E1695" s="9">
        <f t="shared" si="186"/>
        <v>0.99569999999999936</v>
      </c>
      <c r="F1695">
        <f t="shared" si="182"/>
        <v>18.383728156359588</v>
      </c>
      <c r="G1695" s="11">
        <v>8.1830555559999993</v>
      </c>
      <c r="H1695" s="11">
        <f>SUM(G$2:G1695)</f>
        <v>2963.679956583991</v>
      </c>
      <c r="I1695" s="11">
        <v>14</v>
      </c>
      <c r="J1695" s="19">
        <f t="shared" si="187"/>
        <v>12157.321360000007</v>
      </c>
      <c r="K1695" s="27">
        <v>0</v>
      </c>
      <c r="L1695" s="27">
        <f t="shared" si="188"/>
        <v>0</v>
      </c>
      <c r="M1695" s="19">
        <f t="shared" si="183"/>
        <v>0</v>
      </c>
      <c r="N1695" s="28">
        <v>0.90694399999999997</v>
      </c>
      <c r="O1695" s="19">
        <f>SUM(N$2:N1695)</f>
        <v>2864.3755737049833</v>
      </c>
      <c r="P1695" s="28">
        <v>1</v>
      </c>
    </row>
    <row r="1696" spans="1:16">
      <c r="A1696">
        <v>1694</v>
      </c>
      <c r="B1696">
        <f t="shared" si="184"/>
        <v>28.233333333333334</v>
      </c>
      <c r="C1696">
        <f t="shared" si="185"/>
        <v>10497.420699999991</v>
      </c>
      <c r="D1696" s="12">
        <v>16.3108</v>
      </c>
      <c r="E1696" s="9">
        <f t="shared" si="186"/>
        <v>-0.97660000000000124</v>
      </c>
      <c r="F1696">
        <f t="shared" si="182"/>
        <v>-12.397804807856636</v>
      </c>
      <c r="G1696" s="11">
        <v>0.98027799999999998</v>
      </c>
      <c r="H1696" s="11">
        <f>SUM(G$2:G1696)</f>
        <v>2964.660234583991</v>
      </c>
      <c r="I1696" s="11">
        <v>0</v>
      </c>
      <c r="J1696" s="19">
        <f t="shared" si="187"/>
        <v>12157.321360000007</v>
      </c>
      <c r="K1696" s="27">
        <v>0</v>
      </c>
      <c r="L1696" s="27">
        <f t="shared" si="188"/>
        <v>0</v>
      </c>
      <c r="M1696" s="19">
        <f t="shared" si="183"/>
        <v>0</v>
      </c>
      <c r="N1696" s="28">
        <v>0.90694399999999997</v>
      </c>
      <c r="O1696" s="19">
        <f>SUM(N$2:N1696)</f>
        <v>2865.2825177049831</v>
      </c>
      <c r="P1696" s="28">
        <v>1</v>
      </c>
    </row>
    <row r="1697" spans="1:16">
      <c r="A1697">
        <v>1695</v>
      </c>
      <c r="B1697">
        <f t="shared" si="184"/>
        <v>28.25</v>
      </c>
      <c r="C1697">
        <f t="shared" si="185"/>
        <v>10512.754899999991</v>
      </c>
      <c r="D1697" s="12">
        <v>15.334199999999999</v>
      </c>
      <c r="E1697" s="9">
        <f t="shared" si="186"/>
        <v>-0.15760000000000041</v>
      </c>
      <c r="F1697">
        <f t="shared" si="182"/>
        <v>0.72510853641012774</v>
      </c>
      <c r="G1697" s="11">
        <v>0.98027799999999998</v>
      </c>
      <c r="H1697" s="11">
        <f>SUM(G$2:G1697)</f>
        <v>2965.640512583991</v>
      </c>
      <c r="I1697" s="11">
        <v>0</v>
      </c>
      <c r="J1697" s="19">
        <f t="shared" si="187"/>
        <v>12157.321360000007</v>
      </c>
      <c r="K1697" s="27">
        <v>0</v>
      </c>
      <c r="L1697" s="27">
        <f t="shared" si="188"/>
        <v>0</v>
      </c>
      <c r="M1697" s="19">
        <f t="shared" si="183"/>
        <v>0</v>
      </c>
      <c r="N1697" s="28">
        <v>0.90694399999999997</v>
      </c>
      <c r="O1697" s="19">
        <f>SUM(N$2:N1697)</f>
        <v>2866.1894617049829</v>
      </c>
      <c r="P1697" s="28">
        <v>1</v>
      </c>
    </row>
    <row r="1698" spans="1:16">
      <c r="A1698">
        <v>1696</v>
      </c>
      <c r="B1698">
        <f t="shared" si="184"/>
        <v>28.266666666666666</v>
      </c>
      <c r="C1698">
        <f t="shared" si="185"/>
        <v>10527.931499999992</v>
      </c>
      <c r="D1698" s="12">
        <v>15.176599999999999</v>
      </c>
      <c r="E1698" s="9">
        <f t="shared" si="186"/>
        <v>0</v>
      </c>
      <c r="F1698">
        <f t="shared" si="182"/>
        <v>3.0819448034090851</v>
      </c>
      <c r="G1698" s="11">
        <v>2.6897222219999999</v>
      </c>
      <c r="H1698" s="11">
        <f>SUM(G$2:G1698)</f>
        <v>2968.330234805991</v>
      </c>
      <c r="I1698" s="11">
        <v>10</v>
      </c>
      <c r="J1698" s="19">
        <f t="shared" si="187"/>
        <v>12157.321360000007</v>
      </c>
      <c r="K1698" s="27">
        <v>0</v>
      </c>
      <c r="L1698" s="27">
        <f t="shared" si="188"/>
        <v>0</v>
      </c>
      <c r="M1698" s="19">
        <f t="shared" si="183"/>
        <v>0</v>
      </c>
      <c r="N1698" s="28">
        <v>0.90694399999999997</v>
      </c>
      <c r="O1698" s="19">
        <f>SUM(N$2:N1698)</f>
        <v>2867.0964057049828</v>
      </c>
      <c r="P1698" s="28">
        <v>1</v>
      </c>
    </row>
    <row r="1699" spans="1:16">
      <c r="A1699">
        <v>1697</v>
      </c>
      <c r="B1699">
        <f t="shared" si="184"/>
        <v>28.283333333333335</v>
      </c>
      <c r="C1699">
        <f t="shared" si="185"/>
        <v>10543.108099999992</v>
      </c>
      <c r="D1699" s="12">
        <v>15.176599999999999</v>
      </c>
      <c r="E1699" s="9">
        <f t="shared" si="186"/>
        <v>0.56509999999999927</v>
      </c>
      <c r="F1699">
        <f t="shared" si="182"/>
        <v>11.658241463409073</v>
      </c>
      <c r="G1699" s="11">
        <v>4.6050000000000004</v>
      </c>
      <c r="H1699" s="11">
        <f>SUM(G$2:G1699)</f>
        <v>2972.9352348059911</v>
      </c>
      <c r="I1699" s="11">
        <v>12</v>
      </c>
      <c r="J1699" s="19">
        <f t="shared" si="187"/>
        <v>12157.321360000007</v>
      </c>
      <c r="K1699" s="27">
        <v>0</v>
      </c>
      <c r="L1699" s="27">
        <f t="shared" si="188"/>
        <v>0</v>
      </c>
      <c r="M1699" s="19">
        <f t="shared" si="183"/>
        <v>0</v>
      </c>
      <c r="N1699" s="28">
        <v>0.90694399999999997</v>
      </c>
      <c r="O1699" s="19">
        <f>SUM(N$2:N1699)</f>
        <v>2868.0033497049826</v>
      </c>
      <c r="P1699" s="28">
        <v>1</v>
      </c>
    </row>
    <row r="1700" spans="1:16">
      <c r="A1700">
        <v>1698</v>
      </c>
      <c r="B1700">
        <f t="shared" si="184"/>
        <v>28.3</v>
      </c>
      <c r="C1700">
        <f t="shared" si="185"/>
        <v>10558.849799999993</v>
      </c>
      <c r="D1700" s="12">
        <v>15.741699999999998</v>
      </c>
      <c r="E1700" s="9">
        <f t="shared" si="186"/>
        <v>-0.29209999999999958</v>
      </c>
      <c r="F1700">
        <f t="shared" si="182"/>
        <v>-1.297803493481245</v>
      </c>
      <c r="G1700" s="11">
        <v>0.98027799999999998</v>
      </c>
      <c r="H1700" s="11">
        <f>SUM(G$2:G1700)</f>
        <v>2973.9155128059911</v>
      </c>
      <c r="I1700" s="11">
        <v>0</v>
      </c>
      <c r="J1700" s="19">
        <f t="shared" si="187"/>
        <v>12157.321360000007</v>
      </c>
      <c r="K1700" s="27">
        <v>0</v>
      </c>
      <c r="L1700" s="27">
        <f t="shared" si="188"/>
        <v>0</v>
      </c>
      <c r="M1700" s="19">
        <f t="shared" si="183"/>
        <v>0</v>
      </c>
      <c r="N1700" s="28">
        <v>0.90694399999999997</v>
      </c>
      <c r="O1700" s="19">
        <f>SUM(N$2:N1700)</f>
        <v>2868.9102937049825</v>
      </c>
      <c r="P1700" s="28">
        <v>1</v>
      </c>
    </row>
    <row r="1701" spans="1:16">
      <c r="A1701">
        <v>1699</v>
      </c>
      <c r="B1701">
        <f t="shared" si="184"/>
        <v>28.316666666666666</v>
      </c>
      <c r="C1701">
        <f t="shared" si="185"/>
        <v>10574.299399999993</v>
      </c>
      <c r="D1701" s="12">
        <v>15.449599999999998</v>
      </c>
      <c r="E1701" s="9">
        <f t="shared" si="186"/>
        <v>-0.58500000000000085</v>
      </c>
      <c r="F1701">
        <f t="shared" si="182"/>
        <v>-5.8519004367095384</v>
      </c>
      <c r="G1701" s="11">
        <v>0.98027799999999998</v>
      </c>
      <c r="H1701" s="11">
        <f>SUM(G$2:G1701)</f>
        <v>2974.8957908059911</v>
      </c>
      <c r="I1701" s="11">
        <v>0</v>
      </c>
      <c r="J1701" s="19">
        <f t="shared" si="187"/>
        <v>12157.321360000007</v>
      </c>
      <c r="K1701" s="27">
        <v>0</v>
      </c>
      <c r="L1701" s="27">
        <f t="shared" si="188"/>
        <v>1.0947</v>
      </c>
      <c r="M1701" s="19">
        <f t="shared" si="183"/>
        <v>0</v>
      </c>
      <c r="N1701" s="28">
        <v>0.90694399999999997</v>
      </c>
      <c r="O1701" s="19">
        <f>SUM(N$2:N1701)</f>
        <v>2869.8172377049823</v>
      </c>
      <c r="P1701" s="28">
        <v>1</v>
      </c>
    </row>
    <row r="1702" spans="1:16">
      <c r="A1702">
        <v>1700</v>
      </c>
      <c r="B1702">
        <f t="shared" si="184"/>
        <v>28.333333333333332</v>
      </c>
      <c r="C1702">
        <f t="shared" si="185"/>
        <v>10589.163999999993</v>
      </c>
      <c r="D1702" s="12">
        <v>14.864599999999998</v>
      </c>
      <c r="E1702" s="9">
        <f t="shared" si="186"/>
        <v>0.97739999999999938</v>
      </c>
      <c r="F1702">
        <f t="shared" si="182"/>
        <v>17.494565023338868</v>
      </c>
      <c r="G1702" s="11">
        <v>6.0708333330000004</v>
      </c>
      <c r="H1702" s="11">
        <f>SUM(G$2:G1702)</f>
        <v>2980.9666241389909</v>
      </c>
      <c r="I1702" s="11">
        <v>13</v>
      </c>
      <c r="J1702" s="19">
        <f t="shared" si="187"/>
        <v>12158.416060000007</v>
      </c>
      <c r="K1702" s="27">
        <v>1.0947</v>
      </c>
      <c r="L1702" s="27">
        <f t="shared" si="188"/>
        <v>1.8778999999999999</v>
      </c>
      <c r="M1702" s="19">
        <f t="shared" si="183"/>
        <v>2.1736315870479954</v>
      </c>
      <c r="N1702" s="28">
        <v>1.9691666670000001</v>
      </c>
      <c r="O1702" s="19">
        <f>SUM(N$2:N1702)</f>
        <v>2871.7864043719824</v>
      </c>
      <c r="P1702" s="28">
        <v>3</v>
      </c>
    </row>
    <row r="1703" spans="1:16">
      <c r="A1703">
        <v>1701</v>
      </c>
      <c r="B1703">
        <f t="shared" si="184"/>
        <v>28.35</v>
      </c>
      <c r="C1703">
        <f t="shared" si="185"/>
        <v>10605.005999999994</v>
      </c>
      <c r="D1703" s="12">
        <v>15.841999999999997</v>
      </c>
      <c r="E1703" s="9">
        <f t="shared" si="186"/>
        <v>-0.25549999999999962</v>
      </c>
      <c r="F1703">
        <f t="shared" si="182"/>
        <v>-0.70738979827781134</v>
      </c>
      <c r="G1703" s="11">
        <v>0.98027799999999998</v>
      </c>
      <c r="H1703" s="11">
        <f>SUM(G$2:G1703)</f>
        <v>2981.9469021389909</v>
      </c>
      <c r="I1703" s="11">
        <v>0</v>
      </c>
      <c r="J1703" s="19">
        <f t="shared" si="187"/>
        <v>12161.388660000006</v>
      </c>
      <c r="K1703" s="27">
        <v>2.9725999999999999</v>
      </c>
      <c r="L1703" s="27">
        <f t="shared" si="188"/>
        <v>2.0737000000000005</v>
      </c>
      <c r="M1703" s="19">
        <f t="shared" si="183"/>
        <v>6.4995350939876388</v>
      </c>
      <c r="N1703" s="28">
        <v>3.4580555560000001</v>
      </c>
      <c r="O1703" s="19">
        <f>SUM(N$2:N1703)</f>
        <v>2875.2444599279825</v>
      </c>
      <c r="P1703" s="28">
        <v>5</v>
      </c>
    </row>
    <row r="1704" spans="1:16">
      <c r="A1704">
        <v>1702</v>
      </c>
      <c r="B1704">
        <f t="shared" si="184"/>
        <v>28.366666666666667</v>
      </c>
      <c r="C1704">
        <f t="shared" si="185"/>
        <v>10620.592499999993</v>
      </c>
      <c r="D1704" s="12">
        <v>15.586499999999997</v>
      </c>
      <c r="E1704" s="9">
        <f t="shared" si="186"/>
        <v>-0.19500000000000028</v>
      </c>
      <c r="F1704">
        <f t="shared" si="182"/>
        <v>0.19992574501534313</v>
      </c>
      <c r="G1704" s="11">
        <v>0.98027799999999998</v>
      </c>
      <c r="H1704" s="11">
        <f>SUM(G$2:G1704)</f>
        <v>2982.9271801389909</v>
      </c>
      <c r="I1704" s="11">
        <v>0</v>
      </c>
      <c r="J1704" s="19">
        <f t="shared" si="187"/>
        <v>12166.434960000006</v>
      </c>
      <c r="K1704" s="27">
        <v>5.0463000000000005</v>
      </c>
      <c r="L1704" s="27">
        <f t="shared" si="188"/>
        <v>2.242799999999999</v>
      </c>
      <c r="M1704" s="19">
        <f t="shared" si="183"/>
        <v>11.92908478387068</v>
      </c>
      <c r="N1704" s="28">
        <v>4.1236111109999998</v>
      </c>
      <c r="O1704" s="19">
        <f>SUM(N$2:N1704)</f>
        <v>2879.3680710389826</v>
      </c>
      <c r="P1704" s="28">
        <v>6</v>
      </c>
    </row>
    <row r="1705" spans="1:16">
      <c r="A1705">
        <v>1703</v>
      </c>
      <c r="B1705">
        <f t="shared" si="184"/>
        <v>28.383333333333333</v>
      </c>
      <c r="C1705">
        <f t="shared" si="185"/>
        <v>10635.983999999993</v>
      </c>
      <c r="D1705" s="12">
        <v>15.391499999999997</v>
      </c>
      <c r="E1705" s="9">
        <f t="shared" si="186"/>
        <v>-0.52609999999999957</v>
      </c>
      <c r="F1705">
        <f t="shared" si="182"/>
        <v>-4.9337305276144949</v>
      </c>
      <c r="G1705" s="11">
        <v>0.98027799999999998</v>
      </c>
      <c r="H1705" s="11">
        <f>SUM(G$2:G1705)</f>
        <v>2983.9074581389909</v>
      </c>
      <c r="I1705" s="11">
        <v>0</v>
      </c>
      <c r="J1705" s="19">
        <f t="shared" si="187"/>
        <v>12173.724060000006</v>
      </c>
      <c r="K1705" s="27">
        <v>7.2890999999999995</v>
      </c>
      <c r="L1705" s="27">
        <f t="shared" si="188"/>
        <v>0.71200000000000152</v>
      </c>
      <c r="M1705" s="19">
        <f t="shared" si="183"/>
        <v>6.1620400306078809</v>
      </c>
      <c r="N1705" s="28">
        <v>3.4580555560000001</v>
      </c>
      <c r="O1705" s="19">
        <f>SUM(N$2:N1705)</f>
        <v>2882.8261265949827</v>
      </c>
      <c r="P1705" s="28">
        <v>5</v>
      </c>
    </row>
    <row r="1706" spans="1:16">
      <c r="A1706">
        <v>1704</v>
      </c>
      <c r="B1706">
        <f t="shared" si="184"/>
        <v>28.4</v>
      </c>
      <c r="C1706">
        <f t="shared" si="185"/>
        <v>10650.849399999994</v>
      </c>
      <c r="D1706" s="12">
        <v>14.865399999999998</v>
      </c>
      <c r="E1706" s="9">
        <f t="shared" si="186"/>
        <v>0.54679999999999751</v>
      </c>
      <c r="F1706">
        <f t="shared" si="182"/>
        <v>11.09459918071706</v>
      </c>
      <c r="G1706" s="11">
        <v>4.6050000000000004</v>
      </c>
      <c r="H1706" s="11">
        <f>SUM(G$2:G1706)</f>
        <v>2988.512458138991</v>
      </c>
      <c r="I1706" s="11">
        <v>12</v>
      </c>
      <c r="J1706" s="19">
        <f t="shared" si="187"/>
        <v>12181.725160000005</v>
      </c>
      <c r="K1706" s="27">
        <v>8.001100000000001</v>
      </c>
      <c r="L1706" s="27">
        <f t="shared" si="188"/>
        <v>0.88109999999999999</v>
      </c>
      <c r="M1706" s="19">
        <f t="shared" si="183"/>
        <v>8.15365740408261</v>
      </c>
      <c r="N1706" s="28">
        <v>3.4580555560000001</v>
      </c>
      <c r="O1706" s="19">
        <f>SUM(N$2:N1706)</f>
        <v>2886.2841821509828</v>
      </c>
      <c r="P1706" s="28">
        <v>5</v>
      </c>
    </row>
    <row r="1707" spans="1:16">
      <c r="A1707">
        <v>1705</v>
      </c>
      <c r="B1707">
        <f t="shared" si="184"/>
        <v>28.416666666666668</v>
      </c>
      <c r="C1707">
        <f t="shared" si="185"/>
        <v>10666.261599999994</v>
      </c>
      <c r="D1707" s="12">
        <v>15.412199999999995</v>
      </c>
      <c r="E1707" s="9">
        <f t="shared" si="186"/>
        <v>0.41150000000000198</v>
      </c>
      <c r="F1707">
        <f t="shared" si="182"/>
        <v>9.5138178116270371</v>
      </c>
      <c r="G1707" s="11">
        <v>4.6050000000000004</v>
      </c>
      <c r="H1707" s="11">
        <f>SUM(G$2:G1707)</f>
        <v>2993.117458138991</v>
      </c>
      <c r="I1707" s="11">
        <v>12</v>
      </c>
      <c r="J1707" s="19">
        <f t="shared" si="187"/>
        <v>12190.607360000005</v>
      </c>
      <c r="K1707" s="27">
        <v>8.882200000000001</v>
      </c>
      <c r="L1707" s="27">
        <f t="shared" si="188"/>
        <v>0.91669999999999874</v>
      </c>
      <c r="M1707" s="19">
        <f t="shared" si="183"/>
        <v>9.4223650240377808</v>
      </c>
      <c r="N1707" s="28">
        <v>4.1236111109999998</v>
      </c>
      <c r="O1707" s="19">
        <f>SUM(N$2:N1707)</f>
        <v>2890.407793261983</v>
      </c>
      <c r="P1707" s="28">
        <v>6</v>
      </c>
    </row>
    <row r="1708" spans="1:16">
      <c r="A1708">
        <v>1706</v>
      </c>
      <c r="B1708">
        <f t="shared" si="184"/>
        <v>28.433333333333334</v>
      </c>
      <c r="C1708">
        <f t="shared" si="185"/>
        <v>10682.085299999995</v>
      </c>
      <c r="D1708" s="12">
        <v>15.823699999999997</v>
      </c>
      <c r="E1708" s="9">
        <f t="shared" si="186"/>
        <v>0.68289999999999829</v>
      </c>
      <c r="F1708">
        <f t="shared" si="182"/>
        <v>14.138941417995856</v>
      </c>
      <c r="G1708" s="11">
        <v>6.0708333330000004</v>
      </c>
      <c r="H1708" s="11">
        <f>SUM(G$2:G1708)</f>
        <v>2999.1882914719909</v>
      </c>
      <c r="I1708" s="11">
        <v>13</v>
      </c>
      <c r="J1708" s="19">
        <f t="shared" si="187"/>
        <v>12200.406260000005</v>
      </c>
      <c r="K1708" s="27">
        <v>9.7988999999999997</v>
      </c>
      <c r="L1708" s="27">
        <f t="shared" si="188"/>
        <v>-0.40850999999999971</v>
      </c>
      <c r="M1708" s="19">
        <f t="shared" si="183"/>
        <v>-2.5227377902357535</v>
      </c>
      <c r="N1708" s="28">
        <v>0.98027799999999998</v>
      </c>
      <c r="O1708" s="19">
        <f>SUM(N$2:N1708)</f>
        <v>2891.388071261983</v>
      </c>
      <c r="P1708" s="28">
        <v>0</v>
      </c>
    </row>
    <row r="1709" spans="1:16">
      <c r="A1709">
        <v>1707</v>
      </c>
      <c r="B1709">
        <f t="shared" si="184"/>
        <v>28.45</v>
      </c>
      <c r="C1709">
        <f t="shared" si="185"/>
        <v>10698.591899999996</v>
      </c>
      <c r="D1709" s="12">
        <v>16.506599999999995</v>
      </c>
      <c r="E1709" s="9">
        <f t="shared" si="186"/>
        <v>-0.85800000000000054</v>
      </c>
      <c r="F1709">
        <f t="shared" si="182"/>
        <v>-10.549247827023191</v>
      </c>
      <c r="G1709" s="11">
        <v>0.98027799999999998</v>
      </c>
      <c r="H1709" s="11">
        <f>SUM(G$2:G1709)</f>
        <v>3000.1685694719908</v>
      </c>
      <c r="I1709" s="11">
        <v>0</v>
      </c>
      <c r="J1709" s="19">
        <f t="shared" si="187"/>
        <v>12209.796650000006</v>
      </c>
      <c r="K1709" s="27">
        <v>9.39039</v>
      </c>
      <c r="L1709" s="27">
        <f t="shared" si="188"/>
        <v>-0.31772999999999918</v>
      </c>
      <c r="M1709" s="19">
        <f t="shared" si="183"/>
        <v>-1.5948166303136411</v>
      </c>
      <c r="N1709" s="28">
        <v>0.98027799999999998</v>
      </c>
      <c r="O1709" s="19">
        <f>SUM(N$2:N1709)</f>
        <v>2892.368349261983</v>
      </c>
      <c r="P1709" s="28">
        <v>0</v>
      </c>
    </row>
    <row r="1710" spans="1:16">
      <c r="A1710">
        <v>1708</v>
      </c>
      <c r="B1710">
        <f t="shared" si="184"/>
        <v>28.466666666666665</v>
      </c>
      <c r="C1710">
        <f t="shared" si="185"/>
        <v>10714.240499999996</v>
      </c>
      <c r="D1710" s="12">
        <v>15.648599999999995</v>
      </c>
      <c r="E1710" s="9">
        <f t="shared" si="186"/>
        <v>1.4254999999999995</v>
      </c>
      <c r="F1710">
        <f t="shared" si="182"/>
        <v>25.570703660601001</v>
      </c>
      <c r="G1710" s="11">
        <v>11.21083333</v>
      </c>
      <c r="H1710" s="11">
        <f>SUM(G$2:G1710)</f>
        <v>3011.3794028019906</v>
      </c>
      <c r="I1710" s="11">
        <v>15</v>
      </c>
      <c r="J1710" s="19">
        <f t="shared" si="187"/>
        <v>12218.869310000005</v>
      </c>
      <c r="K1710" s="27">
        <v>9.0726600000000008</v>
      </c>
      <c r="L1710" s="27">
        <f t="shared" si="188"/>
        <v>-0.45389999999999908</v>
      </c>
      <c r="M1710" s="19">
        <f t="shared" si="183"/>
        <v>-2.7979075713602453</v>
      </c>
      <c r="N1710" s="28">
        <v>0.98027799999999998</v>
      </c>
      <c r="O1710" s="19">
        <f>SUM(N$2:N1710)</f>
        <v>2893.348627261983</v>
      </c>
      <c r="P1710" s="28">
        <v>0</v>
      </c>
    </row>
    <row r="1711" spans="1:16">
      <c r="A1711">
        <v>1709</v>
      </c>
      <c r="B1711">
        <f t="shared" si="184"/>
        <v>28.483333333333334</v>
      </c>
      <c r="C1711">
        <f t="shared" si="185"/>
        <v>10731.314599999996</v>
      </c>
      <c r="D1711" s="12">
        <v>17.074099999999994</v>
      </c>
      <c r="E1711" s="9">
        <f t="shared" si="186"/>
        <v>-0.91689999999999827</v>
      </c>
      <c r="F1711">
        <f t="shared" si="182"/>
        <v>-11.79610884546406</v>
      </c>
      <c r="G1711" s="11">
        <v>0.98027799999999998</v>
      </c>
      <c r="H1711" s="11">
        <f>SUM(G$2:G1711)</f>
        <v>3012.3596808019906</v>
      </c>
      <c r="I1711" s="11">
        <v>0</v>
      </c>
      <c r="J1711" s="19">
        <f t="shared" si="187"/>
        <v>12227.488070000005</v>
      </c>
      <c r="K1711" s="27">
        <v>8.6187600000000018</v>
      </c>
      <c r="L1711" s="27">
        <f t="shared" si="188"/>
        <v>0.1361699999999999</v>
      </c>
      <c r="M1711" s="19">
        <f t="shared" si="183"/>
        <v>2.399395215670173</v>
      </c>
      <c r="N1711" s="28">
        <v>1.9691666670000001</v>
      </c>
      <c r="O1711" s="19">
        <f>SUM(N$2:N1711)</f>
        <v>2895.3177939289831</v>
      </c>
      <c r="P1711" s="28">
        <v>3</v>
      </c>
    </row>
    <row r="1712" spans="1:16">
      <c r="A1712">
        <v>1710</v>
      </c>
      <c r="B1712">
        <f t="shared" si="184"/>
        <v>28.5</v>
      </c>
      <c r="C1712">
        <f t="shared" si="185"/>
        <v>10747.471799999996</v>
      </c>
      <c r="D1712" s="12">
        <v>16.157199999999996</v>
      </c>
      <c r="E1712" s="9">
        <f t="shared" si="186"/>
        <v>0.78240000000000265</v>
      </c>
      <c r="F1712">
        <f t="shared" si="182"/>
        <v>16.10926437870318</v>
      </c>
      <c r="G1712" s="11">
        <v>6.0708333330000004</v>
      </c>
      <c r="H1712" s="11">
        <f>SUM(G$2:G1712)</f>
        <v>3018.4305141349905</v>
      </c>
      <c r="I1712" s="11">
        <v>13</v>
      </c>
      <c r="J1712" s="19">
        <f t="shared" si="187"/>
        <v>12236.243000000004</v>
      </c>
      <c r="K1712" s="27">
        <v>8.7549300000000017</v>
      </c>
      <c r="L1712" s="27">
        <f t="shared" si="188"/>
        <v>-0.22695000000000043</v>
      </c>
      <c r="M1712" s="19">
        <f t="shared" si="183"/>
        <v>-0.7332741144120084</v>
      </c>
      <c r="N1712" s="28">
        <v>0.98027799999999998</v>
      </c>
      <c r="O1712" s="19">
        <f>SUM(N$2:N1712)</f>
        <v>2896.2980719289831</v>
      </c>
      <c r="P1712" s="28">
        <v>0</v>
      </c>
    </row>
    <row r="1713" spans="1:16">
      <c r="A1713">
        <v>1711</v>
      </c>
      <c r="B1713">
        <f t="shared" si="184"/>
        <v>28.516666666666666</v>
      </c>
      <c r="C1713">
        <f t="shared" si="185"/>
        <v>10764.411399999995</v>
      </c>
      <c r="D1713" s="12">
        <v>16.939599999999999</v>
      </c>
      <c r="E1713" s="9">
        <f t="shared" si="186"/>
        <v>0.48710000000000164</v>
      </c>
      <c r="F1713">
        <f t="shared" si="182"/>
        <v>12.05111746524471</v>
      </c>
      <c r="G1713" s="11">
        <v>6.0708333330000004</v>
      </c>
      <c r="H1713" s="11">
        <f>SUM(G$2:G1713)</f>
        <v>3024.5013474679904</v>
      </c>
      <c r="I1713" s="11">
        <v>13</v>
      </c>
      <c r="J1713" s="19">
        <f t="shared" si="187"/>
        <v>12244.770980000005</v>
      </c>
      <c r="K1713" s="27">
        <v>8.5279800000000012</v>
      </c>
      <c r="L1713" s="27">
        <f t="shared" si="188"/>
        <v>-0.49929000000000023</v>
      </c>
      <c r="M1713" s="19">
        <f t="shared" si="183"/>
        <v>-3.0505365659704355</v>
      </c>
      <c r="N1713" s="28">
        <v>0.98027799999999998</v>
      </c>
      <c r="O1713" s="19">
        <f>SUM(N$2:N1713)</f>
        <v>2897.2783499289831</v>
      </c>
      <c r="P1713" s="28">
        <v>0</v>
      </c>
    </row>
    <row r="1714" spans="1:16">
      <c r="A1714">
        <v>1712</v>
      </c>
      <c r="B1714">
        <f t="shared" si="184"/>
        <v>28.533333333333335</v>
      </c>
      <c r="C1714">
        <f t="shared" si="185"/>
        <v>10781.838099999995</v>
      </c>
      <c r="D1714" s="12">
        <v>17.4267</v>
      </c>
      <c r="E1714" s="9">
        <f t="shared" si="186"/>
        <v>-0.25310000000000343</v>
      </c>
      <c r="F1714">
        <f t="shared" si="182"/>
        <v>-0.39294339650887689</v>
      </c>
      <c r="G1714" s="11">
        <v>0.98027799999999998</v>
      </c>
      <c r="H1714" s="11">
        <f>SUM(G$2:G1714)</f>
        <v>3025.4816254679904</v>
      </c>
      <c r="I1714" s="11">
        <v>0</v>
      </c>
      <c r="J1714" s="19">
        <f t="shared" si="187"/>
        <v>12252.799670000004</v>
      </c>
      <c r="K1714" s="27">
        <v>8.028690000000001</v>
      </c>
      <c r="L1714" s="27">
        <f t="shared" si="188"/>
        <v>-4.5390000000000263E-2</v>
      </c>
      <c r="M1714" s="19">
        <f t="shared" si="183"/>
        <v>0.74475494213533322</v>
      </c>
      <c r="N1714" s="28">
        <v>0.98027799999999998</v>
      </c>
      <c r="O1714" s="19">
        <f>SUM(N$2:N1714)</f>
        <v>2898.2586279289831</v>
      </c>
      <c r="P1714" s="28">
        <v>0</v>
      </c>
    </row>
    <row r="1715" spans="1:16">
      <c r="A1715">
        <v>1713</v>
      </c>
      <c r="B1715">
        <f t="shared" si="184"/>
        <v>28.55</v>
      </c>
      <c r="C1715">
        <f t="shared" si="185"/>
        <v>10799.011699999995</v>
      </c>
      <c r="D1715" s="12">
        <v>17.173599999999997</v>
      </c>
      <c r="E1715" s="9">
        <f t="shared" si="186"/>
        <v>-0.39160000000000394</v>
      </c>
      <c r="F1715">
        <f t="shared" si="182"/>
        <v>-2.8217546794874244</v>
      </c>
      <c r="G1715" s="11">
        <v>0.98027799999999998</v>
      </c>
      <c r="H1715" s="11">
        <f>SUM(G$2:G1715)</f>
        <v>3026.4619034679904</v>
      </c>
      <c r="I1715" s="11">
        <v>0</v>
      </c>
      <c r="J1715" s="19">
        <f t="shared" si="187"/>
        <v>12260.782970000004</v>
      </c>
      <c r="K1715" s="27">
        <v>7.9833000000000007</v>
      </c>
      <c r="L1715" s="27">
        <f t="shared" si="188"/>
        <v>-0.45389999999999997</v>
      </c>
      <c r="M1715" s="19">
        <f t="shared" si="183"/>
        <v>-2.5231363702348548</v>
      </c>
      <c r="N1715" s="28">
        <v>0.98027799999999998</v>
      </c>
      <c r="O1715" s="19">
        <f>SUM(N$2:N1715)</f>
        <v>2899.2389059289831</v>
      </c>
      <c r="P1715" s="28">
        <v>0</v>
      </c>
    </row>
    <row r="1716" spans="1:16">
      <c r="A1716">
        <v>1714</v>
      </c>
      <c r="B1716">
        <f t="shared" si="184"/>
        <v>28.566666666666666</v>
      </c>
      <c r="C1716">
        <f t="shared" si="185"/>
        <v>10815.793699999995</v>
      </c>
      <c r="D1716" s="12">
        <v>16.781999999999993</v>
      </c>
      <c r="E1716" s="9">
        <f t="shared" si="186"/>
        <v>0.70280000000000342</v>
      </c>
      <c r="F1716">
        <f t="shared" si="182"/>
        <v>15.52559013173779</v>
      </c>
      <c r="G1716" s="11">
        <v>6.0708333330000004</v>
      </c>
      <c r="H1716" s="11">
        <f>SUM(G$2:G1716)</f>
        <v>3032.5327368009903</v>
      </c>
      <c r="I1716" s="11">
        <v>13</v>
      </c>
      <c r="J1716" s="19">
        <f t="shared" si="187"/>
        <v>12268.312370000003</v>
      </c>
      <c r="K1716" s="27">
        <v>7.5294000000000008</v>
      </c>
      <c r="L1716" s="27">
        <f t="shared" si="188"/>
        <v>-9.0780000000000527E-2</v>
      </c>
      <c r="M1716" s="19">
        <f t="shared" si="183"/>
        <v>0.33211145464693448</v>
      </c>
      <c r="N1716" s="28">
        <v>0.98027799999999998</v>
      </c>
      <c r="O1716" s="19">
        <f>SUM(N$2:N1716)</f>
        <v>2900.2191839289831</v>
      </c>
      <c r="P1716" s="28">
        <v>0</v>
      </c>
    </row>
    <row r="1717" spans="1:16">
      <c r="A1717">
        <v>1715</v>
      </c>
      <c r="B1717">
        <f t="shared" si="184"/>
        <v>28.583333333333332</v>
      </c>
      <c r="C1717">
        <f t="shared" si="185"/>
        <v>10833.278499999995</v>
      </c>
      <c r="D1717" s="12">
        <v>17.484799999999996</v>
      </c>
      <c r="E1717" s="9">
        <f t="shared" si="186"/>
        <v>-0.66460000000000363</v>
      </c>
      <c r="F1717">
        <f t="shared" si="182"/>
        <v>-7.5760613404103925</v>
      </c>
      <c r="G1717" s="11">
        <v>0.98027799999999998</v>
      </c>
      <c r="H1717" s="11">
        <f>SUM(G$2:G1717)</f>
        <v>3033.5130148009903</v>
      </c>
      <c r="I1717" s="11">
        <v>0</v>
      </c>
      <c r="J1717" s="19">
        <f t="shared" si="187"/>
        <v>12275.750990000004</v>
      </c>
      <c r="K1717" s="27">
        <v>7.4386200000000002</v>
      </c>
      <c r="L1717" s="27">
        <f t="shared" si="188"/>
        <v>-0.1361699999999999</v>
      </c>
      <c r="M1717" s="19">
        <f t="shared" si="183"/>
        <v>-1.3812213229369272E-2</v>
      </c>
      <c r="N1717" s="28">
        <v>0.98027799999999998</v>
      </c>
      <c r="O1717" s="19">
        <f>SUM(N$2:N1717)</f>
        <v>2901.1994619289831</v>
      </c>
      <c r="P1717" s="28">
        <v>0</v>
      </c>
    </row>
    <row r="1718" spans="1:16">
      <c r="A1718">
        <v>1716</v>
      </c>
      <c r="B1718">
        <f t="shared" si="184"/>
        <v>28.6</v>
      </c>
      <c r="C1718">
        <f t="shared" si="185"/>
        <v>10850.098699999995</v>
      </c>
      <c r="D1718" s="12">
        <v>16.820199999999993</v>
      </c>
      <c r="E1718" s="9">
        <f t="shared" si="186"/>
        <v>0.15760000000000218</v>
      </c>
      <c r="F1718">
        <f t="shared" si="182"/>
        <v>6.3986179191319401</v>
      </c>
      <c r="G1718" s="11">
        <v>3.4508333329999998</v>
      </c>
      <c r="H1718" s="11">
        <f>SUM(G$2:G1718)</f>
        <v>3036.9638481339903</v>
      </c>
      <c r="I1718" s="11">
        <v>11</v>
      </c>
      <c r="J1718" s="19">
        <f t="shared" si="187"/>
        <v>12283.053440000003</v>
      </c>
      <c r="K1718" s="27">
        <v>7.3024500000000003</v>
      </c>
      <c r="L1718" s="27">
        <f t="shared" si="188"/>
        <v>9.0780000000000527E-2</v>
      </c>
      <c r="M1718" s="19">
        <f t="shared" si="183"/>
        <v>1.6375035711256014</v>
      </c>
      <c r="N1718" s="28">
        <v>1.9691666670000001</v>
      </c>
      <c r="O1718" s="19">
        <f>SUM(N$2:N1718)</f>
        <v>2903.1686285959831</v>
      </c>
      <c r="P1718" s="28">
        <v>3</v>
      </c>
    </row>
    <row r="1719" spans="1:16">
      <c r="A1719">
        <v>1717</v>
      </c>
      <c r="B1719">
        <f t="shared" si="184"/>
        <v>28.616666666666667</v>
      </c>
      <c r="C1719">
        <f t="shared" si="185"/>
        <v>10867.076499999996</v>
      </c>
      <c r="D1719" s="12">
        <v>16.977799999999995</v>
      </c>
      <c r="E1719" s="9">
        <f t="shared" si="186"/>
        <v>-0.58579999999999899</v>
      </c>
      <c r="F1719">
        <f t="shared" si="182"/>
        <v>-6.1289836890477831</v>
      </c>
      <c r="G1719" s="11">
        <v>0.98027799999999998</v>
      </c>
      <c r="H1719" s="11">
        <f>SUM(G$2:G1719)</f>
        <v>3037.9441261339903</v>
      </c>
      <c r="I1719" s="11">
        <v>0</v>
      </c>
      <c r="J1719" s="19">
        <f t="shared" si="187"/>
        <v>12290.446670000003</v>
      </c>
      <c r="K1719" s="27">
        <v>7.3932300000000009</v>
      </c>
      <c r="L1719" s="27">
        <f t="shared" si="188"/>
        <v>0</v>
      </c>
      <c r="M1719" s="19">
        <f t="shared" si="183"/>
        <v>0.99089621374429959</v>
      </c>
      <c r="N1719" s="28">
        <v>1.9691666670000001</v>
      </c>
      <c r="O1719" s="19">
        <f>SUM(N$2:N1719)</f>
        <v>2905.1377952629832</v>
      </c>
      <c r="P1719" s="28">
        <v>3</v>
      </c>
    </row>
    <row r="1720" spans="1:16">
      <c r="A1720">
        <v>1718</v>
      </c>
      <c r="B1720">
        <f t="shared" si="184"/>
        <v>28.633333333333333</v>
      </c>
      <c r="C1720">
        <f t="shared" si="185"/>
        <v>10883.468499999995</v>
      </c>
      <c r="D1720" s="12">
        <v>16.391999999999996</v>
      </c>
      <c r="E1720" s="9">
        <f t="shared" si="186"/>
        <v>7.8800000000001091E-2</v>
      </c>
      <c r="F1720">
        <f t="shared" si="182"/>
        <v>4.8568914498111502</v>
      </c>
      <c r="G1720" s="11">
        <v>2.6897222219999999</v>
      </c>
      <c r="H1720" s="11">
        <f>SUM(G$2:G1720)</f>
        <v>3040.6338483559903</v>
      </c>
      <c r="I1720" s="11">
        <v>10</v>
      </c>
      <c r="J1720" s="19">
        <f t="shared" si="187"/>
        <v>12297.839900000003</v>
      </c>
      <c r="K1720" s="27">
        <v>7.3932300000000009</v>
      </c>
      <c r="L1720" s="27">
        <f t="shared" si="188"/>
        <v>-0.45389999999999997</v>
      </c>
      <c r="M1720" s="19">
        <f t="shared" si="183"/>
        <v>-2.364890883255701</v>
      </c>
      <c r="N1720" s="28">
        <v>0.98027799999999998</v>
      </c>
      <c r="O1720" s="19">
        <f>SUM(N$2:N1720)</f>
        <v>2906.1180732629832</v>
      </c>
      <c r="P1720" s="28">
        <v>0</v>
      </c>
    </row>
    <row r="1721" spans="1:16">
      <c r="A1721">
        <v>1719</v>
      </c>
      <c r="B1721">
        <f t="shared" si="184"/>
        <v>28.65</v>
      </c>
      <c r="C1721">
        <f t="shared" si="185"/>
        <v>10899.939299999995</v>
      </c>
      <c r="D1721" s="12">
        <v>16.470799999999997</v>
      </c>
      <c r="E1721" s="9">
        <f t="shared" si="186"/>
        <v>0</v>
      </c>
      <c r="F1721">
        <f t="shared" si="182"/>
        <v>3.5983034255435702</v>
      </c>
      <c r="G1721" s="11">
        <v>2.6897222219999999</v>
      </c>
      <c r="H1721" s="11">
        <f>SUM(G$2:G1721)</f>
        <v>3043.3235705779903</v>
      </c>
      <c r="I1721" s="11">
        <v>10</v>
      </c>
      <c r="J1721" s="19">
        <f t="shared" si="187"/>
        <v>12304.779230000002</v>
      </c>
      <c r="K1721" s="27">
        <v>6.9393300000000009</v>
      </c>
      <c r="L1721" s="27">
        <f t="shared" si="188"/>
        <v>-4.5390000000000263E-2</v>
      </c>
      <c r="M1721" s="19">
        <f t="shared" si="183"/>
        <v>0.59578552463943291</v>
      </c>
      <c r="N1721" s="28">
        <v>0.98027799999999998</v>
      </c>
      <c r="O1721" s="19">
        <f>SUM(N$2:N1721)</f>
        <v>2907.0983512629832</v>
      </c>
      <c r="P1721" s="28">
        <v>0</v>
      </c>
    </row>
    <row r="1722" spans="1:16">
      <c r="A1722">
        <v>1720</v>
      </c>
      <c r="B1722">
        <f t="shared" si="184"/>
        <v>28.666666666666668</v>
      </c>
      <c r="C1722">
        <f t="shared" si="185"/>
        <v>10916.410099999994</v>
      </c>
      <c r="D1722" s="12">
        <v>16.470799999999997</v>
      </c>
      <c r="E1722" s="9">
        <f t="shared" si="186"/>
        <v>0.36929999999999907</v>
      </c>
      <c r="F1722">
        <f t="shared" si="182"/>
        <v>9.6809698655435525</v>
      </c>
      <c r="G1722" s="11">
        <v>4.6050000000000004</v>
      </c>
      <c r="H1722" s="11">
        <f>SUM(G$2:G1722)</f>
        <v>3047.9285705779903</v>
      </c>
      <c r="I1722" s="11">
        <v>12</v>
      </c>
      <c r="J1722" s="19">
        <f t="shared" si="187"/>
        <v>12311.673170000002</v>
      </c>
      <c r="K1722" s="27">
        <v>6.8939400000000006</v>
      </c>
      <c r="L1722" s="27">
        <f t="shared" si="188"/>
        <v>0.49929000000000023</v>
      </c>
      <c r="M1722" s="19">
        <f t="shared" si="183"/>
        <v>4.3450144629701715</v>
      </c>
      <c r="N1722" s="28">
        <v>2.7366666670000002</v>
      </c>
      <c r="O1722" s="19">
        <f>SUM(N$2:N1722)</f>
        <v>2909.8350179299832</v>
      </c>
      <c r="P1722" s="28">
        <v>4</v>
      </c>
    </row>
    <row r="1723" spans="1:16">
      <c r="A1723">
        <v>1721</v>
      </c>
      <c r="B1723">
        <f t="shared" si="184"/>
        <v>28.683333333333334</v>
      </c>
      <c r="C1723">
        <f t="shared" si="185"/>
        <v>10933.250199999993</v>
      </c>
      <c r="D1723" s="12">
        <v>16.840099999999996</v>
      </c>
      <c r="E1723" s="9">
        <f t="shared" si="186"/>
        <v>-1.1326000000000018</v>
      </c>
      <c r="F1723">
        <f t="shared" si="182"/>
        <v>-15.31669825975983</v>
      </c>
      <c r="G1723" s="11">
        <v>0.98027799999999998</v>
      </c>
      <c r="H1723" s="11">
        <f>SUM(G$2:G1723)</f>
        <v>3048.9088485779903</v>
      </c>
      <c r="I1723" s="11">
        <v>0</v>
      </c>
      <c r="J1723" s="19">
        <f t="shared" si="187"/>
        <v>12319.066400000002</v>
      </c>
      <c r="K1723" s="27">
        <v>7.3932300000000009</v>
      </c>
      <c r="L1723" s="27">
        <f t="shared" si="188"/>
        <v>0.49928999999999935</v>
      </c>
      <c r="M1723" s="19">
        <f t="shared" si="183"/>
        <v>4.6822620204442948</v>
      </c>
      <c r="N1723" s="28">
        <v>2.7366666670000002</v>
      </c>
      <c r="O1723" s="19">
        <f>SUM(N$2:N1723)</f>
        <v>2912.5716845969832</v>
      </c>
      <c r="P1723" s="28">
        <v>4</v>
      </c>
    </row>
    <row r="1724" spans="1:16">
      <c r="A1724">
        <v>1722</v>
      </c>
      <c r="B1724">
        <f t="shared" si="184"/>
        <v>28.7</v>
      </c>
      <c r="C1724">
        <f t="shared" si="185"/>
        <v>10948.957699999994</v>
      </c>
      <c r="D1724" s="12">
        <v>15.707499999999994</v>
      </c>
      <c r="E1724" s="9">
        <f t="shared" si="186"/>
        <v>0.93600000000000172</v>
      </c>
      <c r="F1724">
        <f t="shared" si="182"/>
        <v>17.989042773913095</v>
      </c>
      <c r="G1724" s="11">
        <v>6.0708333330000004</v>
      </c>
      <c r="H1724" s="11">
        <f>SUM(G$2:G1724)</f>
        <v>3054.9796819109902</v>
      </c>
      <c r="I1724" s="11">
        <v>13</v>
      </c>
      <c r="J1724" s="19">
        <f t="shared" si="187"/>
        <v>12326.958920000001</v>
      </c>
      <c r="K1724" s="27">
        <v>7.8925200000000002</v>
      </c>
      <c r="L1724" s="27">
        <f t="shared" si="188"/>
        <v>4.5390000000000263E-2</v>
      </c>
      <c r="M1724" s="19">
        <f t="shared" si="183"/>
        <v>1.4414527710982858</v>
      </c>
      <c r="N1724" s="28">
        <v>1.9691666670000001</v>
      </c>
      <c r="O1724" s="19">
        <f>SUM(N$2:N1724)</f>
        <v>2914.5408512639833</v>
      </c>
      <c r="P1724" s="28">
        <v>3</v>
      </c>
    </row>
    <row r="1725" spans="1:16">
      <c r="A1725">
        <v>1723</v>
      </c>
      <c r="B1725">
        <f t="shared" si="184"/>
        <v>28.716666666666665</v>
      </c>
      <c r="C1725">
        <f t="shared" si="185"/>
        <v>10965.601199999994</v>
      </c>
      <c r="D1725" s="12">
        <v>16.643499999999996</v>
      </c>
      <c r="E1725" s="9">
        <f t="shared" si="186"/>
        <v>-0.6232000000000042</v>
      </c>
      <c r="F1725">
        <f t="shared" si="182"/>
        <v>-6.7006045899710962</v>
      </c>
      <c r="G1725" s="11">
        <v>0.98027799999999998</v>
      </c>
      <c r="H1725" s="11">
        <f>SUM(G$2:G1725)</f>
        <v>3055.9599599109902</v>
      </c>
      <c r="I1725" s="11">
        <v>0</v>
      </c>
      <c r="J1725" s="19">
        <f t="shared" si="187"/>
        <v>12334.896830000002</v>
      </c>
      <c r="K1725" s="27">
        <v>7.9379100000000005</v>
      </c>
      <c r="L1725" s="27">
        <f t="shared" si="188"/>
        <v>0.2723399999999998</v>
      </c>
      <c r="M1725" s="19">
        <f t="shared" si="183"/>
        <v>3.2536386738121061</v>
      </c>
      <c r="N1725" s="28">
        <v>2.7366666670000002</v>
      </c>
      <c r="O1725" s="19">
        <f>SUM(N$2:N1725)</f>
        <v>2917.2775179309833</v>
      </c>
      <c r="P1725" s="28">
        <v>4</v>
      </c>
    </row>
    <row r="1726" spans="1:16">
      <c r="A1726">
        <v>1724</v>
      </c>
      <c r="B1726">
        <f t="shared" si="184"/>
        <v>28.733333333333334</v>
      </c>
      <c r="C1726">
        <f t="shared" si="185"/>
        <v>10981.621499999994</v>
      </c>
      <c r="D1726" s="12">
        <v>16.020299999999992</v>
      </c>
      <c r="E1726" s="9">
        <f t="shared" si="186"/>
        <v>0.25470000000000326</v>
      </c>
      <c r="F1726">
        <f t="shared" si="182"/>
        <v>7.4923849151728801</v>
      </c>
      <c r="G1726" s="11">
        <v>3.4508333329999998</v>
      </c>
      <c r="H1726" s="11">
        <f>SUM(G$2:G1726)</f>
        <v>3059.4107932439902</v>
      </c>
      <c r="I1726" s="11">
        <v>11</v>
      </c>
      <c r="J1726" s="19">
        <f t="shared" si="187"/>
        <v>12343.107080000002</v>
      </c>
      <c r="K1726" s="27">
        <v>8.2102500000000003</v>
      </c>
      <c r="L1726" s="27">
        <f t="shared" si="188"/>
        <v>0.31772999999999918</v>
      </c>
      <c r="M1726" s="19">
        <f t="shared" si="183"/>
        <v>3.7529828383463579</v>
      </c>
      <c r="N1726" s="28">
        <v>2.7366666670000002</v>
      </c>
      <c r="O1726" s="19">
        <f>SUM(N$2:N1726)</f>
        <v>2920.0141845979833</v>
      </c>
      <c r="P1726" s="28">
        <v>4</v>
      </c>
    </row>
    <row r="1727" spans="1:16">
      <c r="A1727">
        <v>1725</v>
      </c>
      <c r="B1727">
        <f t="shared" si="184"/>
        <v>28.75</v>
      </c>
      <c r="C1727">
        <f t="shared" si="185"/>
        <v>10997.896499999993</v>
      </c>
      <c r="D1727" s="12">
        <v>16.274999999999995</v>
      </c>
      <c r="E1727" s="9">
        <f t="shared" si="186"/>
        <v>-3.9800000000003166E-2</v>
      </c>
      <c r="F1727">
        <f t="shared" si="182"/>
        <v>2.868714502224845</v>
      </c>
      <c r="G1727" s="11">
        <v>0.98027799999999998</v>
      </c>
      <c r="H1727" s="11">
        <f>SUM(G$2:G1727)</f>
        <v>3060.3910712439902</v>
      </c>
      <c r="I1727" s="11">
        <v>0</v>
      </c>
      <c r="J1727" s="19">
        <f t="shared" si="187"/>
        <v>12351.635060000002</v>
      </c>
      <c r="K1727" s="27">
        <v>8.5279799999999994</v>
      </c>
      <c r="L1727" s="27">
        <f t="shared" si="188"/>
        <v>-0.31772999999999918</v>
      </c>
      <c r="M1727" s="19">
        <f t="shared" si="183"/>
        <v>-1.5021965171704263</v>
      </c>
      <c r="N1727" s="28">
        <v>0.98027799999999998</v>
      </c>
      <c r="O1727" s="19">
        <f>SUM(N$2:N1727)</f>
        <v>2920.9944625979833</v>
      </c>
      <c r="P1727" s="28">
        <v>0</v>
      </c>
    </row>
    <row r="1728" spans="1:16">
      <c r="A1728">
        <v>1726</v>
      </c>
      <c r="B1728">
        <f t="shared" si="184"/>
        <v>28.766666666666666</v>
      </c>
      <c r="C1728">
        <f t="shared" si="185"/>
        <v>11014.131699999993</v>
      </c>
      <c r="D1728" s="12">
        <v>16.235199999999992</v>
      </c>
      <c r="E1728" s="9">
        <f t="shared" si="186"/>
        <v>0.33190000000000097</v>
      </c>
      <c r="F1728">
        <f t="shared" si="182"/>
        <v>8.888451743930025</v>
      </c>
      <c r="G1728" s="11">
        <v>3.4508333329999998</v>
      </c>
      <c r="H1728" s="11">
        <f>SUM(G$2:G1728)</f>
        <v>3063.8419045769901</v>
      </c>
      <c r="I1728" s="11">
        <v>11</v>
      </c>
      <c r="J1728" s="19">
        <f t="shared" si="187"/>
        <v>12359.845310000002</v>
      </c>
      <c r="K1728" s="27">
        <v>8.2102500000000003</v>
      </c>
      <c r="L1728" s="27">
        <f t="shared" si="188"/>
        <v>0.45389999999999908</v>
      </c>
      <c r="M1728" s="19">
        <f t="shared" si="183"/>
        <v>4.8709725808463578</v>
      </c>
      <c r="N1728" s="28">
        <v>2.7366666670000002</v>
      </c>
      <c r="O1728" s="19">
        <f>SUM(N$2:N1728)</f>
        <v>2923.7311292649833</v>
      </c>
      <c r="P1728" s="28">
        <v>4</v>
      </c>
    </row>
    <row r="1729" spans="1:16">
      <c r="A1729">
        <v>1727</v>
      </c>
      <c r="B1729">
        <f t="shared" si="184"/>
        <v>28.783333333333335</v>
      </c>
      <c r="C1729">
        <f t="shared" si="185"/>
        <v>11030.698799999993</v>
      </c>
      <c r="D1729" s="12">
        <v>16.567099999999993</v>
      </c>
      <c r="E1729" s="9">
        <f t="shared" si="186"/>
        <v>-1.543399999999993</v>
      </c>
      <c r="F1729">
        <f t="shared" si="182"/>
        <v>-21.930605469874951</v>
      </c>
      <c r="G1729" s="11">
        <v>0.98027799999999998</v>
      </c>
      <c r="H1729" s="11">
        <f>SUM(G$2:G1729)</f>
        <v>3064.8221825769901</v>
      </c>
      <c r="I1729" s="11">
        <v>0</v>
      </c>
      <c r="J1729" s="19">
        <f t="shared" si="187"/>
        <v>12368.509460000003</v>
      </c>
      <c r="K1729" s="27">
        <v>8.6641499999999994</v>
      </c>
      <c r="L1729" s="27">
        <f t="shared" si="188"/>
        <v>-0.40850999999999971</v>
      </c>
      <c r="M1729" s="19">
        <f t="shared" si="183"/>
        <v>-2.3043617007360764</v>
      </c>
      <c r="N1729" s="28">
        <v>0.98027799999999998</v>
      </c>
      <c r="O1729" s="19">
        <f>SUM(N$2:N1729)</f>
        <v>2924.7114072649833</v>
      </c>
      <c r="P1729" s="28">
        <v>0</v>
      </c>
    </row>
    <row r="1730" spans="1:16">
      <c r="A1730">
        <v>1728</v>
      </c>
      <c r="B1730">
        <f t="shared" si="184"/>
        <v>28.8</v>
      </c>
      <c r="C1730">
        <f t="shared" ref="C1730:C1793" si="189">C1729+D1730</f>
        <v>11045.722499999993</v>
      </c>
      <c r="D1730" s="12">
        <v>15.0237</v>
      </c>
      <c r="E1730" s="9">
        <f t="shared" si="186"/>
        <v>-2.0566999999999993</v>
      </c>
      <c r="F1730">
        <f t="shared" ref="F1730:F1793" si="190">(R$2*D1730+R$3*D1730^2+R$4*D1730^3+R$5*D1730*E1730)/R$5</f>
        <v>-27.874563991120258</v>
      </c>
      <c r="G1730" s="11">
        <v>0.98027799999999998</v>
      </c>
      <c r="H1730" s="11">
        <f>SUM(G$2:G1730)</f>
        <v>3065.8024605769901</v>
      </c>
      <c r="I1730" s="11">
        <v>0</v>
      </c>
      <c r="J1730" s="19">
        <f t="shared" si="187"/>
        <v>12376.765100000002</v>
      </c>
      <c r="K1730" s="27">
        <v>8.2556399999999996</v>
      </c>
      <c r="L1730" s="27">
        <f t="shared" si="188"/>
        <v>0.1361699999999999</v>
      </c>
      <c r="M1730" s="19">
        <f t="shared" ref="M1730:M1793" si="191">(R$2*K1730+R$3*K1730^2+R$4*K1730^3+R$5*K1730*L1730)/R$5</f>
        <v>2.277399319871376</v>
      </c>
      <c r="N1730" s="28">
        <v>1.9691666670000001</v>
      </c>
      <c r="O1730" s="19">
        <f>SUM(N$2:N1730)</f>
        <v>2926.6805739319834</v>
      </c>
      <c r="P1730" s="28">
        <v>3</v>
      </c>
    </row>
    <row r="1731" spans="1:16">
      <c r="A1731">
        <v>1729</v>
      </c>
      <c r="B1731">
        <f t="shared" ref="B1731:B1794" si="192">A1731/60</f>
        <v>28.816666666666666</v>
      </c>
      <c r="C1731">
        <f t="shared" si="189"/>
        <v>11058.689499999993</v>
      </c>
      <c r="D1731" s="12">
        <v>12.967000000000001</v>
      </c>
      <c r="E1731" s="9">
        <f t="shared" ref="E1731:E1794" si="193">D1732-D1731</f>
        <v>-1.5328999999999997</v>
      </c>
      <c r="F1731">
        <f t="shared" si="190"/>
        <v>-17.551232368228504</v>
      </c>
      <c r="G1731" s="11">
        <v>0.98027799999999998</v>
      </c>
      <c r="H1731" s="11">
        <f>SUM(G$2:G1731)</f>
        <v>3066.7827385769901</v>
      </c>
      <c r="I1731" s="11">
        <v>0</v>
      </c>
      <c r="J1731" s="19">
        <f t="shared" ref="J1731:J1794" si="194">J1730+K1731</f>
        <v>12385.156910000002</v>
      </c>
      <c r="K1731" s="27">
        <v>8.3918099999999995</v>
      </c>
      <c r="L1731" s="27">
        <f t="shared" ref="L1731:L1794" si="195">K1732-K1731</f>
        <v>-0.18155999999999928</v>
      </c>
      <c r="M1731" s="19">
        <f t="shared" si="191"/>
        <v>-0.34348390503317228</v>
      </c>
      <c r="N1731" s="28">
        <v>0.98027799999999998</v>
      </c>
      <c r="O1731" s="19">
        <f>SUM(N$2:N1731)</f>
        <v>2927.6608519319834</v>
      </c>
      <c r="P1731" s="28">
        <v>0</v>
      </c>
    </row>
    <row r="1732" spans="1:16">
      <c r="A1732">
        <v>1730</v>
      </c>
      <c r="B1732">
        <f t="shared" si="192"/>
        <v>28.833333333333332</v>
      </c>
      <c r="C1732">
        <f t="shared" si="189"/>
        <v>11070.123599999994</v>
      </c>
      <c r="D1732" s="12">
        <v>11.434100000000001</v>
      </c>
      <c r="E1732" s="9">
        <f t="shared" si="193"/>
        <v>-2.440900000000001</v>
      </c>
      <c r="F1732">
        <f t="shared" si="190"/>
        <v>-26.024739674255624</v>
      </c>
      <c r="G1732" s="11">
        <v>0.98027799999999998</v>
      </c>
      <c r="H1732" s="11">
        <f>SUM(G$2:G1732)</f>
        <v>3067.7630165769901</v>
      </c>
      <c r="I1732" s="11">
        <v>0</v>
      </c>
      <c r="J1732" s="19">
        <f t="shared" si="194"/>
        <v>12393.367160000002</v>
      </c>
      <c r="K1732" s="27">
        <v>8.2102500000000003</v>
      </c>
      <c r="L1732" s="27">
        <f t="shared" si="195"/>
        <v>0.27233999999999803</v>
      </c>
      <c r="M1732" s="19">
        <f t="shared" si="191"/>
        <v>3.3803195908463488</v>
      </c>
      <c r="N1732" s="28">
        <v>2.7366666670000002</v>
      </c>
      <c r="O1732" s="19">
        <f>SUM(N$2:N1732)</f>
        <v>2930.3975185989834</v>
      </c>
      <c r="P1732" s="28">
        <v>4</v>
      </c>
    </row>
    <row r="1733" spans="1:16">
      <c r="A1733">
        <v>1731</v>
      </c>
      <c r="B1733">
        <f t="shared" si="192"/>
        <v>28.85</v>
      </c>
      <c r="C1733">
        <f t="shared" si="189"/>
        <v>11079.116799999994</v>
      </c>
      <c r="D1733" s="12">
        <v>8.9931999999999999</v>
      </c>
      <c r="E1733" s="9">
        <f t="shared" si="193"/>
        <v>-1.8108999999999993</v>
      </c>
      <c r="F1733">
        <f t="shared" si="190"/>
        <v>-14.982442478797262</v>
      </c>
      <c r="G1733" s="11">
        <v>0.98027799999999998</v>
      </c>
      <c r="H1733" s="11">
        <f>SUM(G$2:G1733)</f>
        <v>3068.7432945769901</v>
      </c>
      <c r="I1733" s="11">
        <v>0</v>
      </c>
      <c r="J1733" s="19">
        <f t="shared" si="194"/>
        <v>12401.849750000001</v>
      </c>
      <c r="K1733" s="27">
        <v>8.4825899999999983</v>
      </c>
      <c r="L1733" s="27">
        <f t="shared" si="195"/>
        <v>0</v>
      </c>
      <c r="M1733" s="19">
        <f t="shared" si="191"/>
        <v>1.1982696455268336</v>
      </c>
      <c r="N1733" s="28">
        <v>1.9691666670000001</v>
      </c>
      <c r="O1733" s="19">
        <f>SUM(N$2:N1733)</f>
        <v>2932.3666852659835</v>
      </c>
      <c r="P1733" s="28">
        <v>3</v>
      </c>
    </row>
    <row r="1734" spans="1:16">
      <c r="A1734">
        <v>1732</v>
      </c>
      <c r="B1734">
        <f t="shared" si="192"/>
        <v>28.866666666666667</v>
      </c>
      <c r="C1734">
        <f t="shared" si="189"/>
        <v>11086.299099999995</v>
      </c>
      <c r="D1734" s="12">
        <v>7.1823000000000006</v>
      </c>
      <c r="E1734" s="9">
        <f t="shared" si="193"/>
        <v>-1.6808000000000005</v>
      </c>
      <c r="F1734">
        <f t="shared" si="190"/>
        <v>-11.118789217295253</v>
      </c>
      <c r="G1734" s="11">
        <v>0.98027799999999998</v>
      </c>
      <c r="H1734" s="11">
        <f>SUM(G$2:G1734)</f>
        <v>3069.7235725769901</v>
      </c>
      <c r="I1734" s="11">
        <v>0</v>
      </c>
      <c r="J1734" s="19">
        <f t="shared" si="194"/>
        <v>12410.332340000001</v>
      </c>
      <c r="K1734" s="27">
        <v>8.4825899999999983</v>
      </c>
      <c r="L1734" s="27">
        <f t="shared" si="195"/>
        <v>0.49929000000000023</v>
      </c>
      <c r="M1734" s="19">
        <f t="shared" si="191"/>
        <v>5.4335420066268352</v>
      </c>
      <c r="N1734" s="28">
        <v>2.7366666670000002</v>
      </c>
      <c r="O1734" s="19">
        <f>SUM(N$2:N1734)</f>
        <v>2935.1033519329835</v>
      </c>
      <c r="P1734" s="28">
        <v>4</v>
      </c>
    </row>
    <row r="1735" spans="1:16">
      <c r="A1735">
        <v>1733</v>
      </c>
      <c r="B1735">
        <f t="shared" si="192"/>
        <v>28.883333333333333</v>
      </c>
      <c r="C1735">
        <f t="shared" si="189"/>
        <v>11091.800599999995</v>
      </c>
      <c r="D1735" s="12">
        <v>5.5015000000000001</v>
      </c>
      <c r="E1735" s="9">
        <f t="shared" si="193"/>
        <v>-2.1922999999999999</v>
      </c>
      <c r="F1735">
        <f t="shared" si="190"/>
        <v>-11.382370711008155</v>
      </c>
      <c r="G1735" s="11">
        <v>0.98027799999999998</v>
      </c>
      <c r="H1735" s="11">
        <f>SUM(G$2:G1735)</f>
        <v>3070.7038505769901</v>
      </c>
      <c r="I1735" s="11">
        <v>0</v>
      </c>
      <c r="J1735" s="19">
        <f t="shared" si="194"/>
        <v>12419.31422</v>
      </c>
      <c r="K1735" s="27">
        <v>8.9818799999999985</v>
      </c>
      <c r="L1735" s="27">
        <f t="shared" si="195"/>
        <v>-0.22695000000000043</v>
      </c>
      <c r="M1735" s="19">
        <f t="shared" si="191"/>
        <v>-0.7374811600013752</v>
      </c>
      <c r="N1735" s="28">
        <v>0.98027799999999998</v>
      </c>
      <c r="O1735" s="19">
        <f>SUM(N$2:N1735)</f>
        <v>2936.0836299329835</v>
      </c>
      <c r="P1735" s="28">
        <v>0</v>
      </c>
    </row>
    <row r="1736" spans="1:16">
      <c r="A1736">
        <v>1734</v>
      </c>
      <c r="B1736">
        <f t="shared" si="192"/>
        <v>28.9</v>
      </c>
      <c r="C1736">
        <f t="shared" si="189"/>
        <v>11095.109799999995</v>
      </c>
      <c r="D1736" s="12">
        <v>3.3092000000000001</v>
      </c>
      <c r="E1736" s="9">
        <f t="shared" si="193"/>
        <v>-2.7040000000000002</v>
      </c>
      <c r="F1736">
        <f t="shared" si="190"/>
        <v>-8.5710217979266172</v>
      </c>
      <c r="G1736" s="11">
        <v>0.98027799999999998</v>
      </c>
      <c r="H1736" s="11">
        <f>SUM(G$2:G1736)</f>
        <v>3071.6841285769901</v>
      </c>
      <c r="I1736" s="11">
        <v>0</v>
      </c>
      <c r="J1736" s="19">
        <f t="shared" si="194"/>
        <v>12428.069149999999</v>
      </c>
      <c r="K1736" s="27">
        <v>8.7549299999999981</v>
      </c>
      <c r="L1736" s="27">
        <f t="shared" si="195"/>
        <v>9.0780000000000527E-2</v>
      </c>
      <c r="M1736" s="19">
        <f t="shared" si="191"/>
        <v>2.0484297944879994</v>
      </c>
      <c r="N1736" s="28">
        <v>1.9691666670000001</v>
      </c>
      <c r="O1736" s="19">
        <f>SUM(N$2:N1736)</f>
        <v>2938.0527965999836</v>
      </c>
      <c r="P1736" s="28">
        <v>3</v>
      </c>
    </row>
    <row r="1737" spans="1:16">
      <c r="A1737">
        <v>1735</v>
      </c>
      <c r="B1737">
        <f t="shared" si="192"/>
        <v>28.916666666666668</v>
      </c>
      <c r="C1737">
        <f t="shared" si="189"/>
        <v>11095.714999999995</v>
      </c>
      <c r="D1737" s="12">
        <v>0.60520000000000007</v>
      </c>
      <c r="E1737" s="9">
        <f t="shared" si="193"/>
        <v>-0.60520000000000007</v>
      </c>
      <c r="F1737">
        <f t="shared" si="190"/>
        <v>-0.30165834581421863</v>
      </c>
      <c r="G1737" s="11">
        <v>0.98027799999999998</v>
      </c>
      <c r="H1737" s="11">
        <f>SUM(G$2:G1737)</f>
        <v>3072.6644065769901</v>
      </c>
      <c r="I1737" s="11">
        <v>0</v>
      </c>
      <c r="J1737" s="19">
        <f t="shared" si="194"/>
        <v>12436.914859999999</v>
      </c>
      <c r="K1737" s="27">
        <v>8.8457099999999986</v>
      </c>
      <c r="L1737" s="27">
        <f t="shared" si="195"/>
        <v>9.0780000000000527E-2</v>
      </c>
      <c r="M1737" s="19">
        <f t="shared" si="191"/>
        <v>2.0754643283804262</v>
      </c>
      <c r="N1737" s="28">
        <v>1.9691666670000001</v>
      </c>
      <c r="O1737" s="19">
        <f>SUM(N$2:N1737)</f>
        <v>2940.0219632669837</v>
      </c>
      <c r="P1737" s="28">
        <v>3</v>
      </c>
    </row>
    <row r="1738" spans="1:16">
      <c r="A1738">
        <v>1736</v>
      </c>
      <c r="B1738">
        <f t="shared" si="192"/>
        <v>28.933333333333334</v>
      </c>
      <c r="C1738">
        <f t="shared" si="189"/>
        <v>11095.714999999995</v>
      </c>
      <c r="D1738" s="12">
        <v>0</v>
      </c>
      <c r="E1738" s="9">
        <f t="shared" si="193"/>
        <v>0</v>
      </c>
      <c r="F1738">
        <f t="shared" si="190"/>
        <v>0</v>
      </c>
      <c r="G1738" s="11">
        <v>0.90694399999999997</v>
      </c>
      <c r="H1738" s="11">
        <f>SUM(G$2:G1738)</f>
        <v>3073.57135057699</v>
      </c>
      <c r="I1738" s="11">
        <v>1</v>
      </c>
      <c r="J1738" s="19">
        <f t="shared" si="194"/>
        <v>12445.851349999999</v>
      </c>
      <c r="K1738" s="27">
        <v>8.9364899999999992</v>
      </c>
      <c r="L1738" s="27">
        <f t="shared" si="195"/>
        <v>4.5389999999999375E-2</v>
      </c>
      <c r="M1738" s="19">
        <f t="shared" si="191"/>
        <v>1.6970395683646953</v>
      </c>
      <c r="N1738" s="28">
        <v>1.9691666670000001</v>
      </c>
      <c r="O1738" s="19">
        <f>SUM(N$2:N1738)</f>
        <v>2941.9911299339838</v>
      </c>
      <c r="P1738" s="28">
        <v>3</v>
      </c>
    </row>
    <row r="1739" spans="1:16">
      <c r="A1739">
        <v>1737</v>
      </c>
      <c r="B1739">
        <f t="shared" si="192"/>
        <v>28.95</v>
      </c>
      <c r="C1739">
        <f t="shared" si="189"/>
        <v>11095.714999999995</v>
      </c>
      <c r="D1739" s="12">
        <v>0</v>
      </c>
      <c r="E1739" s="9">
        <f t="shared" si="193"/>
        <v>0</v>
      </c>
      <c r="F1739">
        <f t="shared" si="190"/>
        <v>0</v>
      </c>
      <c r="G1739" s="11">
        <v>0.90694399999999997</v>
      </c>
      <c r="H1739" s="11">
        <f>SUM(G$2:G1739)</f>
        <v>3074.4782945769898</v>
      </c>
      <c r="I1739" s="11">
        <v>1</v>
      </c>
      <c r="J1739" s="19">
        <f t="shared" si="194"/>
        <v>12454.833229999998</v>
      </c>
      <c r="K1739" s="27">
        <v>8.9818799999999985</v>
      </c>
      <c r="L1739" s="27">
        <f t="shared" si="195"/>
        <v>0.22695000000000043</v>
      </c>
      <c r="M1739" s="19">
        <f t="shared" si="191"/>
        <v>3.3393941719986313</v>
      </c>
      <c r="N1739" s="28">
        <v>2.7366666670000002</v>
      </c>
      <c r="O1739" s="19">
        <f>SUM(N$2:N1739)</f>
        <v>2944.7277966009838</v>
      </c>
      <c r="P1739" s="28">
        <v>4</v>
      </c>
    </row>
    <row r="1740" spans="1:16">
      <c r="A1740">
        <v>1738</v>
      </c>
      <c r="B1740">
        <f t="shared" si="192"/>
        <v>28.966666666666665</v>
      </c>
      <c r="C1740">
        <f t="shared" si="189"/>
        <v>11095.714999999995</v>
      </c>
      <c r="D1740" s="12">
        <v>0</v>
      </c>
      <c r="E1740" s="9">
        <f t="shared" si="193"/>
        <v>0</v>
      </c>
      <c r="F1740">
        <f t="shared" si="190"/>
        <v>0</v>
      </c>
      <c r="G1740" s="11">
        <v>0.90694399999999997</v>
      </c>
      <c r="H1740" s="11">
        <f>SUM(G$2:G1740)</f>
        <v>3075.3852385769897</v>
      </c>
      <c r="I1740" s="11">
        <v>1</v>
      </c>
      <c r="J1740" s="19">
        <f t="shared" si="194"/>
        <v>12464.042059999998</v>
      </c>
      <c r="K1740" s="27">
        <v>9.208829999999999</v>
      </c>
      <c r="L1740" s="27">
        <f t="shared" si="195"/>
        <v>0</v>
      </c>
      <c r="M1740" s="19">
        <f t="shared" si="191"/>
        <v>1.3493196987036427</v>
      </c>
      <c r="N1740" s="28">
        <v>1.9691666670000001</v>
      </c>
      <c r="O1740" s="19">
        <f>SUM(N$2:N1740)</f>
        <v>2946.6969632679838</v>
      </c>
      <c r="P1740" s="28">
        <v>3</v>
      </c>
    </row>
    <row r="1741" spans="1:16">
      <c r="A1741">
        <v>1739</v>
      </c>
      <c r="B1741">
        <f t="shared" si="192"/>
        <v>28.983333333333334</v>
      </c>
      <c r="C1741">
        <f t="shared" si="189"/>
        <v>11095.714999999995</v>
      </c>
      <c r="D1741" s="12">
        <v>0</v>
      </c>
      <c r="E1741" s="9">
        <f t="shared" si="193"/>
        <v>0</v>
      </c>
      <c r="F1741">
        <f t="shared" si="190"/>
        <v>0</v>
      </c>
      <c r="G1741" s="11">
        <v>0.90694399999999997</v>
      </c>
      <c r="H1741" s="11">
        <f>SUM(G$2:G1741)</f>
        <v>3076.2921825769895</v>
      </c>
      <c r="I1741" s="11">
        <v>1</v>
      </c>
      <c r="J1741" s="19">
        <f t="shared" si="194"/>
        <v>12473.250889999998</v>
      </c>
      <c r="K1741" s="27">
        <v>9.208829999999999</v>
      </c>
      <c r="L1741" s="27">
        <f t="shared" si="195"/>
        <v>-0.31772999999999918</v>
      </c>
      <c r="M1741" s="19">
        <f t="shared" si="191"/>
        <v>-1.5766018571963494</v>
      </c>
      <c r="N1741" s="28">
        <v>0.98027799999999998</v>
      </c>
      <c r="O1741" s="19">
        <f>SUM(N$2:N1741)</f>
        <v>2947.6772412679838</v>
      </c>
      <c r="P1741" s="28">
        <v>0</v>
      </c>
    </row>
    <row r="1742" spans="1:16">
      <c r="A1742">
        <v>1740</v>
      </c>
      <c r="B1742">
        <f t="shared" si="192"/>
        <v>29</v>
      </c>
      <c r="C1742">
        <f t="shared" si="189"/>
        <v>11095.714999999995</v>
      </c>
      <c r="D1742" s="12">
        <v>0</v>
      </c>
      <c r="E1742" s="9">
        <f t="shared" si="193"/>
        <v>0</v>
      </c>
      <c r="F1742">
        <f t="shared" si="190"/>
        <v>0</v>
      </c>
      <c r="G1742" s="11">
        <v>0.90694399999999997</v>
      </c>
      <c r="H1742" s="11">
        <f>SUM(G$2:G1742)</f>
        <v>3077.1991265769893</v>
      </c>
      <c r="I1742" s="11">
        <v>1</v>
      </c>
      <c r="J1742" s="19">
        <f t="shared" si="194"/>
        <v>12482.141989999998</v>
      </c>
      <c r="K1742" s="27">
        <v>8.8910999999999998</v>
      </c>
      <c r="L1742" s="27">
        <f t="shared" si="195"/>
        <v>-0.31772999999999918</v>
      </c>
      <c r="M1742" s="19">
        <f t="shared" si="191"/>
        <v>-1.5430587639153812</v>
      </c>
      <c r="N1742" s="28">
        <v>0.98027799999999998</v>
      </c>
      <c r="O1742" s="19">
        <f>SUM(N$2:N1742)</f>
        <v>2948.6575192679838</v>
      </c>
      <c r="P1742" s="28">
        <v>0</v>
      </c>
    </row>
    <row r="1743" spans="1:16">
      <c r="A1743">
        <v>1741</v>
      </c>
      <c r="B1743">
        <f t="shared" si="192"/>
        <v>29.016666666666666</v>
      </c>
      <c r="C1743">
        <f t="shared" si="189"/>
        <v>11095.714999999995</v>
      </c>
      <c r="D1743" s="12">
        <v>0</v>
      </c>
      <c r="E1743" s="9">
        <f t="shared" si="193"/>
        <v>0</v>
      </c>
      <c r="F1743">
        <f t="shared" si="190"/>
        <v>0</v>
      </c>
      <c r="G1743" s="11">
        <v>0.90694399999999997</v>
      </c>
      <c r="H1743" s="11">
        <f>SUM(G$2:G1743)</f>
        <v>3078.1060705769892</v>
      </c>
      <c r="I1743" s="11">
        <v>1</v>
      </c>
      <c r="J1743" s="19">
        <f t="shared" si="194"/>
        <v>12490.715359999998</v>
      </c>
      <c r="K1743" s="27">
        <v>8.5733700000000006</v>
      </c>
      <c r="L1743" s="27">
        <f t="shared" si="195"/>
        <v>0.22695000000000043</v>
      </c>
      <c r="M1743" s="19">
        <f t="shared" si="191"/>
        <v>3.1622945010847041</v>
      </c>
      <c r="N1743" s="28">
        <v>2.7366666670000002</v>
      </c>
      <c r="O1743" s="19">
        <f>SUM(N$2:N1743)</f>
        <v>2951.3941859349839</v>
      </c>
      <c r="P1743" s="28">
        <v>4</v>
      </c>
    </row>
    <row r="1744" spans="1:16">
      <c r="A1744">
        <v>1742</v>
      </c>
      <c r="B1744">
        <f t="shared" si="192"/>
        <v>29.033333333333335</v>
      </c>
      <c r="C1744">
        <f t="shared" si="189"/>
        <v>11095.714999999995</v>
      </c>
      <c r="D1744" s="12">
        <v>0</v>
      </c>
      <c r="E1744" s="9">
        <f t="shared" si="193"/>
        <v>0</v>
      </c>
      <c r="F1744">
        <f t="shared" si="190"/>
        <v>0</v>
      </c>
      <c r="G1744" s="11">
        <v>0.90694399999999997</v>
      </c>
      <c r="H1744" s="11">
        <f>SUM(G$2:G1744)</f>
        <v>3079.013014576989</v>
      </c>
      <c r="I1744" s="11">
        <v>1</v>
      </c>
      <c r="J1744" s="19">
        <f t="shared" si="194"/>
        <v>12499.515679999999</v>
      </c>
      <c r="K1744" s="27">
        <v>8.800320000000001</v>
      </c>
      <c r="L1744" s="27">
        <f t="shared" si="195"/>
        <v>0.2723399999999998</v>
      </c>
      <c r="M1744" s="19">
        <f t="shared" si="191"/>
        <v>3.6597122556741946</v>
      </c>
      <c r="N1744" s="28">
        <v>2.7366666670000002</v>
      </c>
      <c r="O1744" s="19">
        <f>SUM(N$2:N1744)</f>
        <v>2954.1308526019839</v>
      </c>
      <c r="P1744" s="28">
        <v>4</v>
      </c>
    </row>
    <row r="1745" spans="1:16">
      <c r="A1745">
        <v>1743</v>
      </c>
      <c r="B1745">
        <f t="shared" si="192"/>
        <v>29.05</v>
      </c>
      <c r="C1745">
        <f t="shared" si="189"/>
        <v>11095.714999999995</v>
      </c>
      <c r="D1745" s="12">
        <v>0</v>
      </c>
      <c r="E1745" s="9">
        <f t="shared" si="193"/>
        <v>0</v>
      </c>
      <c r="F1745">
        <f t="shared" si="190"/>
        <v>0</v>
      </c>
      <c r="G1745" s="11">
        <v>0.90694399999999997</v>
      </c>
      <c r="H1745" s="11">
        <f>SUM(G$2:G1745)</f>
        <v>3079.9199585769888</v>
      </c>
      <c r="I1745" s="11">
        <v>1</v>
      </c>
      <c r="J1745" s="19">
        <f t="shared" si="194"/>
        <v>12508.588339999998</v>
      </c>
      <c r="K1745" s="27">
        <v>9.0726600000000008</v>
      </c>
      <c r="L1745" s="27">
        <f t="shared" si="195"/>
        <v>0.45389999999999908</v>
      </c>
      <c r="M1745" s="19">
        <f t="shared" si="191"/>
        <v>5.4382531766397397</v>
      </c>
      <c r="N1745" s="28">
        <v>2.7366666670000002</v>
      </c>
      <c r="O1745" s="19">
        <f>SUM(N$2:N1745)</f>
        <v>2956.8675192689839</v>
      </c>
      <c r="P1745" s="28">
        <v>4</v>
      </c>
    </row>
    <row r="1746" spans="1:16">
      <c r="A1746">
        <v>1744</v>
      </c>
      <c r="B1746">
        <f t="shared" si="192"/>
        <v>29.066666666666666</v>
      </c>
      <c r="C1746">
        <f t="shared" si="189"/>
        <v>11095.714999999995</v>
      </c>
      <c r="D1746" s="12">
        <v>0</v>
      </c>
      <c r="E1746" s="9">
        <f t="shared" si="193"/>
        <v>0</v>
      </c>
      <c r="F1746">
        <f t="shared" si="190"/>
        <v>0</v>
      </c>
      <c r="G1746" s="11">
        <v>0.90694399999999997</v>
      </c>
      <c r="H1746" s="11">
        <f>SUM(G$2:G1746)</f>
        <v>3080.8269025769887</v>
      </c>
      <c r="I1746" s="11">
        <v>1</v>
      </c>
      <c r="J1746" s="19">
        <f t="shared" si="194"/>
        <v>12518.114899999999</v>
      </c>
      <c r="K1746" s="27">
        <v>9.5265599999999999</v>
      </c>
      <c r="L1746" s="27">
        <f t="shared" si="195"/>
        <v>0.45390000000000086</v>
      </c>
      <c r="M1746" s="19">
        <f t="shared" si="191"/>
        <v>5.7429656415743349</v>
      </c>
      <c r="N1746" s="28">
        <v>2.7366666670000002</v>
      </c>
      <c r="O1746" s="19">
        <f>SUM(N$2:N1746)</f>
        <v>2959.6041859359839</v>
      </c>
      <c r="P1746" s="28">
        <v>4</v>
      </c>
    </row>
    <row r="1747" spans="1:16">
      <c r="A1747">
        <v>1745</v>
      </c>
      <c r="B1747">
        <f t="shared" si="192"/>
        <v>29.083333333333332</v>
      </c>
      <c r="C1747">
        <f t="shared" si="189"/>
        <v>11095.714999999995</v>
      </c>
      <c r="D1747" s="12">
        <v>0</v>
      </c>
      <c r="E1747" s="9">
        <f t="shared" si="193"/>
        <v>0</v>
      </c>
      <c r="F1747">
        <f t="shared" si="190"/>
        <v>0</v>
      </c>
      <c r="G1747" s="11">
        <v>0.90694399999999997</v>
      </c>
      <c r="H1747" s="11">
        <f>SUM(G$2:G1747)</f>
        <v>3081.7338465769885</v>
      </c>
      <c r="I1747" s="11">
        <v>1</v>
      </c>
      <c r="J1747" s="19">
        <f t="shared" si="194"/>
        <v>12528.095359999999</v>
      </c>
      <c r="K1747" s="27">
        <v>9.9804600000000008</v>
      </c>
      <c r="L1747" s="27">
        <f t="shared" si="195"/>
        <v>-0.18156000000000105</v>
      </c>
      <c r="M1747" s="19">
        <f t="shared" si="191"/>
        <v>-0.29002500838868039</v>
      </c>
      <c r="N1747" s="28">
        <v>0.98027799999999998</v>
      </c>
      <c r="O1747" s="19">
        <f>SUM(N$2:N1747)</f>
        <v>2960.5844639359839</v>
      </c>
      <c r="P1747" s="28">
        <v>0</v>
      </c>
    </row>
    <row r="1748" spans="1:16">
      <c r="A1748">
        <v>1746</v>
      </c>
      <c r="B1748">
        <f t="shared" si="192"/>
        <v>29.1</v>
      </c>
      <c r="C1748">
        <f t="shared" si="189"/>
        <v>11095.714999999995</v>
      </c>
      <c r="D1748" s="12">
        <v>0</v>
      </c>
      <c r="E1748" s="9">
        <f t="shared" si="193"/>
        <v>0</v>
      </c>
      <c r="F1748">
        <f t="shared" si="190"/>
        <v>0</v>
      </c>
      <c r="G1748" s="11">
        <v>0.90694399999999997</v>
      </c>
      <c r="H1748" s="11">
        <f>SUM(G$2:G1748)</f>
        <v>3082.6407905769884</v>
      </c>
      <c r="I1748" s="11">
        <v>1</v>
      </c>
      <c r="J1748" s="19">
        <f t="shared" si="194"/>
        <v>12537.894259999999</v>
      </c>
      <c r="K1748" s="27">
        <v>9.7988999999999997</v>
      </c>
      <c r="L1748" s="27">
        <f t="shared" si="195"/>
        <v>0.45390000000000086</v>
      </c>
      <c r="M1748" s="19">
        <f t="shared" si="191"/>
        <v>5.9279315587642527</v>
      </c>
      <c r="N1748" s="28">
        <v>2.7366666670000002</v>
      </c>
      <c r="O1748" s="19">
        <f>SUM(N$2:N1748)</f>
        <v>2963.3211306029839</v>
      </c>
      <c r="P1748" s="28">
        <v>4</v>
      </c>
    </row>
    <row r="1749" spans="1:16">
      <c r="A1749">
        <v>1747</v>
      </c>
      <c r="B1749">
        <f t="shared" si="192"/>
        <v>29.116666666666667</v>
      </c>
      <c r="C1749">
        <f t="shared" si="189"/>
        <v>11095.714999999995</v>
      </c>
      <c r="D1749" s="12">
        <v>0</v>
      </c>
      <c r="E1749" s="9">
        <f t="shared" si="193"/>
        <v>0</v>
      </c>
      <c r="F1749">
        <f t="shared" si="190"/>
        <v>0</v>
      </c>
      <c r="G1749" s="11">
        <v>0.90694399999999997</v>
      </c>
      <c r="H1749" s="11">
        <f>SUM(G$2:G1749)</f>
        <v>3083.5477345769882</v>
      </c>
      <c r="I1749" s="11">
        <v>1</v>
      </c>
      <c r="J1749" s="19">
        <f t="shared" si="194"/>
        <v>12548.147059999999</v>
      </c>
      <c r="K1749" s="27">
        <v>10.252800000000001</v>
      </c>
      <c r="L1749" s="27">
        <f t="shared" si="195"/>
        <v>-0.40850999999999971</v>
      </c>
      <c r="M1749" s="19">
        <f t="shared" si="191"/>
        <v>-2.6022155281673389</v>
      </c>
      <c r="N1749" s="28">
        <v>0.98027799999999998</v>
      </c>
      <c r="O1749" s="19">
        <f>SUM(N$2:N1749)</f>
        <v>2964.3014086029839</v>
      </c>
      <c r="P1749" s="28">
        <v>0</v>
      </c>
    </row>
    <row r="1750" spans="1:16">
      <c r="A1750">
        <v>1748</v>
      </c>
      <c r="B1750">
        <f t="shared" si="192"/>
        <v>29.133333333333333</v>
      </c>
      <c r="C1750">
        <f t="shared" si="189"/>
        <v>11095.714999999995</v>
      </c>
      <c r="D1750" s="12">
        <v>0</v>
      </c>
      <c r="E1750" s="9">
        <f t="shared" si="193"/>
        <v>0</v>
      </c>
      <c r="F1750">
        <f t="shared" si="190"/>
        <v>0</v>
      </c>
      <c r="G1750" s="11">
        <v>0.90694399999999997</v>
      </c>
      <c r="H1750" s="11">
        <f>SUM(G$2:G1750)</f>
        <v>3084.454678576988</v>
      </c>
      <c r="I1750" s="11">
        <v>1</v>
      </c>
      <c r="J1750" s="19">
        <f t="shared" si="194"/>
        <v>12557.99135</v>
      </c>
      <c r="K1750" s="27">
        <v>9.8442900000000009</v>
      </c>
      <c r="L1750" s="27">
        <f t="shared" si="195"/>
        <v>-1.6206899999999997</v>
      </c>
      <c r="M1750" s="19">
        <f t="shared" si="191"/>
        <v>-14.4639467452708</v>
      </c>
      <c r="N1750" s="28">
        <v>0.98027799999999998</v>
      </c>
      <c r="O1750" s="19">
        <f>SUM(N$2:N1750)</f>
        <v>2965.2816866029839</v>
      </c>
      <c r="P1750" s="28">
        <v>0</v>
      </c>
    </row>
    <row r="1751" spans="1:16">
      <c r="A1751">
        <v>1749</v>
      </c>
      <c r="B1751">
        <f t="shared" si="192"/>
        <v>29.15</v>
      </c>
      <c r="C1751">
        <f t="shared" si="189"/>
        <v>11095.714999999995</v>
      </c>
      <c r="D1751" s="12">
        <v>0</v>
      </c>
      <c r="E1751" s="9">
        <f t="shared" si="193"/>
        <v>0</v>
      </c>
      <c r="F1751">
        <f t="shared" si="190"/>
        <v>0</v>
      </c>
      <c r="G1751" s="11">
        <v>0.90694399999999997</v>
      </c>
      <c r="H1751" s="11">
        <f>SUM(G$2:G1751)</f>
        <v>3085.3616225769879</v>
      </c>
      <c r="I1751" s="11">
        <v>1</v>
      </c>
      <c r="J1751" s="19">
        <f t="shared" si="194"/>
        <v>12566.21495</v>
      </c>
      <c r="K1751" s="27">
        <v>8.2236000000000011</v>
      </c>
      <c r="L1751" s="27">
        <f t="shared" si="195"/>
        <v>-1.9135000000000009</v>
      </c>
      <c r="M1751" s="19">
        <f t="shared" si="191"/>
        <v>-14.58890826245641</v>
      </c>
      <c r="N1751" s="28">
        <v>0.98027799999999998</v>
      </c>
      <c r="O1751" s="19">
        <f>SUM(N$2:N1751)</f>
        <v>2966.2619646029839</v>
      </c>
      <c r="P1751" s="28">
        <v>0</v>
      </c>
    </row>
    <row r="1752" spans="1:16">
      <c r="A1752">
        <v>1750</v>
      </c>
      <c r="B1752">
        <f t="shared" si="192"/>
        <v>29.166666666666668</v>
      </c>
      <c r="C1752">
        <f t="shared" si="189"/>
        <v>11095.714999999995</v>
      </c>
      <c r="D1752" s="12">
        <v>0</v>
      </c>
      <c r="E1752" s="9">
        <f t="shared" si="193"/>
        <v>0</v>
      </c>
      <c r="F1752">
        <f t="shared" si="190"/>
        <v>0</v>
      </c>
      <c r="G1752" s="11">
        <v>0.90694399999999997</v>
      </c>
      <c r="H1752" s="11">
        <f>SUM(G$2:G1752)</f>
        <v>3086.2685665769877</v>
      </c>
      <c r="I1752" s="11">
        <v>1</v>
      </c>
      <c r="J1752" s="19">
        <f t="shared" si="194"/>
        <v>12572.52505</v>
      </c>
      <c r="K1752" s="27">
        <v>6.3101000000000003</v>
      </c>
      <c r="L1752" s="27">
        <f t="shared" si="195"/>
        <v>0.81879999999999953</v>
      </c>
      <c r="M1752" s="19">
        <f t="shared" si="191"/>
        <v>5.9719914995991372</v>
      </c>
      <c r="N1752" s="28">
        <v>2.7366666670000002</v>
      </c>
      <c r="O1752" s="19">
        <f>SUM(N$2:N1752)</f>
        <v>2968.9986312699839</v>
      </c>
      <c r="P1752" s="28">
        <v>4</v>
      </c>
    </row>
    <row r="1753" spans="1:16">
      <c r="A1753">
        <v>1751</v>
      </c>
      <c r="B1753">
        <f t="shared" si="192"/>
        <v>29.183333333333334</v>
      </c>
      <c r="C1753">
        <f t="shared" si="189"/>
        <v>11095.714999999995</v>
      </c>
      <c r="D1753" s="12">
        <v>0</v>
      </c>
      <c r="E1753" s="9">
        <f t="shared" si="193"/>
        <v>0</v>
      </c>
      <c r="F1753">
        <f t="shared" si="190"/>
        <v>0</v>
      </c>
      <c r="G1753" s="11">
        <v>0.90694399999999997</v>
      </c>
      <c r="H1753" s="11">
        <f>SUM(G$2:G1753)</f>
        <v>3087.1755105769876</v>
      </c>
      <c r="I1753" s="11">
        <v>1</v>
      </c>
      <c r="J1753" s="19">
        <f t="shared" si="194"/>
        <v>12579.65395</v>
      </c>
      <c r="K1753" s="27">
        <v>7.1288999999999998</v>
      </c>
      <c r="L1753" s="27">
        <f t="shared" si="195"/>
        <v>-5.3399999999999892E-2</v>
      </c>
      <c r="M1753" s="19">
        <f t="shared" si="191"/>
        <v>0.56312038309228352</v>
      </c>
      <c r="N1753" s="28">
        <v>0.98027799999999998</v>
      </c>
      <c r="O1753" s="19">
        <f>SUM(N$2:N1753)</f>
        <v>2969.9789092699839</v>
      </c>
      <c r="P1753" s="28">
        <v>0</v>
      </c>
    </row>
    <row r="1754" spans="1:16">
      <c r="A1754">
        <v>1752</v>
      </c>
      <c r="B1754">
        <f t="shared" si="192"/>
        <v>29.2</v>
      </c>
      <c r="C1754">
        <f t="shared" si="189"/>
        <v>11095.714999999995</v>
      </c>
      <c r="D1754" s="12">
        <v>0</v>
      </c>
      <c r="E1754" s="9">
        <f t="shared" si="193"/>
        <v>0</v>
      </c>
      <c r="F1754">
        <f t="shared" si="190"/>
        <v>0</v>
      </c>
      <c r="G1754" s="11">
        <v>0.90694399999999997</v>
      </c>
      <c r="H1754" s="11">
        <f>SUM(G$2:G1754)</f>
        <v>3088.0824545769874</v>
      </c>
      <c r="I1754" s="11">
        <v>1</v>
      </c>
      <c r="J1754" s="19">
        <f t="shared" si="194"/>
        <v>12586.729450000001</v>
      </c>
      <c r="K1754" s="27">
        <v>7.0754999999999999</v>
      </c>
      <c r="L1754" s="27">
        <f t="shared" si="195"/>
        <v>-0.79210000000000047</v>
      </c>
      <c r="M1754" s="19">
        <f t="shared" si="191"/>
        <v>-4.6700685426934738</v>
      </c>
      <c r="N1754" s="28">
        <v>0.98027799999999998</v>
      </c>
      <c r="O1754" s="19">
        <f>SUM(N$2:N1754)</f>
        <v>2970.9591872699839</v>
      </c>
      <c r="P1754" s="28">
        <v>0</v>
      </c>
    </row>
    <row r="1755" spans="1:16">
      <c r="A1755">
        <v>1753</v>
      </c>
      <c r="B1755">
        <f t="shared" si="192"/>
        <v>29.216666666666665</v>
      </c>
      <c r="C1755">
        <f t="shared" si="189"/>
        <v>11095.714999999995</v>
      </c>
      <c r="D1755" s="12">
        <v>0</v>
      </c>
      <c r="E1755" s="9">
        <f t="shared" si="193"/>
        <v>0</v>
      </c>
      <c r="F1755">
        <f t="shared" si="190"/>
        <v>0</v>
      </c>
      <c r="G1755" s="11">
        <v>0.90694399999999997</v>
      </c>
      <c r="H1755" s="11">
        <f>SUM(G$2:G1755)</f>
        <v>3088.9893985769872</v>
      </c>
      <c r="I1755" s="11">
        <v>1</v>
      </c>
      <c r="J1755" s="19">
        <f t="shared" si="194"/>
        <v>12593.012850000001</v>
      </c>
      <c r="K1755" s="27">
        <v>6.2833999999999994</v>
      </c>
      <c r="L1755" s="27">
        <f t="shared" si="195"/>
        <v>-6.2299999999999578E-2</v>
      </c>
      <c r="M1755" s="19">
        <f t="shared" si="191"/>
        <v>0.40948762446166603</v>
      </c>
      <c r="N1755" s="28">
        <v>0.98027799999999998</v>
      </c>
      <c r="O1755" s="19">
        <f>SUM(N$2:N1755)</f>
        <v>2971.9394652699839</v>
      </c>
      <c r="P1755" s="28">
        <v>0</v>
      </c>
    </row>
    <row r="1756" spans="1:16">
      <c r="A1756">
        <v>1754</v>
      </c>
      <c r="B1756">
        <f t="shared" si="192"/>
        <v>29.233333333333334</v>
      </c>
      <c r="C1756">
        <f t="shared" si="189"/>
        <v>11095.714999999995</v>
      </c>
      <c r="D1756" s="12">
        <v>0</v>
      </c>
      <c r="E1756" s="9">
        <f t="shared" si="193"/>
        <v>0</v>
      </c>
      <c r="F1756">
        <f t="shared" si="190"/>
        <v>0</v>
      </c>
      <c r="G1756" s="11">
        <v>0.90694399999999997</v>
      </c>
      <c r="H1756" s="11">
        <f>SUM(G$2:G1756)</f>
        <v>3089.8963425769871</v>
      </c>
      <c r="I1756" s="11">
        <v>1</v>
      </c>
      <c r="J1756" s="19">
        <f t="shared" si="194"/>
        <v>12599.233950000002</v>
      </c>
      <c r="K1756" s="27">
        <v>6.2210999999999999</v>
      </c>
      <c r="L1756" s="27">
        <f t="shared" si="195"/>
        <v>-0.10679999999999978</v>
      </c>
      <c r="M1756" s="19">
        <f t="shared" si="191"/>
        <v>0.12644980676630668</v>
      </c>
      <c r="N1756" s="28">
        <v>0.98027799999999998</v>
      </c>
      <c r="O1756" s="19">
        <f>SUM(N$2:N1756)</f>
        <v>2972.9197432699839</v>
      </c>
      <c r="P1756" s="28">
        <v>0</v>
      </c>
    </row>
    <row r="1757" spans="1:16">
      <c r="A1757">
        <v>1755</v>
      </c>
      <c r="B1757">
        <f t="shared" si="192"/>
        <v>29.25</v>
      </c>
      <c r="C1757">
        <f t="shared" si="189"/>
        <v>11095.714999999995</v>
      </c>
      <c r="D1757" s="12">
        <v>0</v>
      </c>
      <c r="E1757" s="9">
        <f t="shared" si="193"/>
        <v>0</v>
      </c>
      <c r="F1757">
        <f t="shared" si="190"/>
        <v>0</v>
      </c>
      <c r="G1757" s="11">
        <v>0.90694399999999997</v>
      </c>
      <c r="H1757" s="11">
        <f>SUM(G$2:G1757)</f>
        <v>3090.8032865769869</v>
      </c>
      <c r="I1757" s="11">
        <v>1</v>
      </c>
      <c r="J1757" s="19">
        <f t="shared" si="194"/>
        <v>12605.348250000001</v>
      </c>
      <c r="K1757" s="27">
        <v>6.1143000000000001</v>
      </c>
      <c r="L1757" s="27">
        <f t="shared" si="195"/>
        <v>-0.71199999999999974</v>
      </c>
      <c r="M1757" s="19">
        <f t="shared" si="191"/>
        <v>-3.5796621439118925</v>
      </c>
      <c r="N1757" s="28">
        <v>0.98027799999999998</v>
      </c>
      <c r="O1757" s="19">
        <f>SUM(N$2:N1757)</f>
        <v>2973.9000212699839</v>
      </c>
      <c r="P1757" s="28">
        <v>0</v>
      </c>
    </row>
    <row r="1758" spans="1:16">
      <c r="A1758">
        <v>1756</v>
      </c>
      <c r="B1758">
        <f t="shared" si="192"/>
        <v>29.266666666666666</v>
      </c>
      <c r="C1758">
        <f t="shared" si="189"/>
        <v>11095.714999999995</v>
      </c>
      <c r="D1758" s="12">
        <v>0</v>
      </c>
      <c r="E1758" s="9">
        <f t="shared" si="193"/>
        <v>0</v>
      </c>
      <c r="F1758">
        <f t="shared" si="190"/>
        <v>0</v>
      </c>
      <c r="G1758" s="11">
        <v>0.90694399999999997</v>
      </c>
      <c r="H1758" s="11">
        <f>SUM(G$2:G1758)</f>
        <v>3091.7102305769868</v>
      </c>
      <c r="I1758" s="11">
        <v>1</v>
      </c>
      <c r="J1758" s="19">
        <f t="shared" si="194"/>
        <v>12610.750550000001</v>
      </c>
      <c r="K1758" s="27">
        <v>5.4023000000000003</v>
      </c>
      <c r="L1758" s="27">
        <f t="shared" si="195"/>
        <v>9.789999999999921E-2</v>
      </c>
      <c r="M1758" s="19">
        <f t="shared" si="191"/>
        <v>1.1925457054846531</v>
      </c>
      <c r="N1758" s="28">
        <v>1.9691666670000001</v>
      </c>
      <c r="O1758" s="19">
        <f>SUM(N$2:N1758)</f>
        <v>2975.869187936984</v>
      </c>
      <c r="P1758" s="28">
        <v>3</v>
      </c>
    </row>
    <row r="1759" spans="1:16">
      <c r="A1759">
        <v>1757</v>
      </c>
      <c r="B1759">
        <f t="shared" si="192"/>
        <v>29.283333333333335</v>
      </c>
      <c r="C1759">
        <f t="shared" si="189"/>
        <v>11095.714999999995</v>
      </c>
      <c r="D1759" s="12">
        <v>0</v>
      </c>
      <c r="E1759" s="9">
        <f t="shared" si="193"/>
        <v>0</v>
      </c>
      <c r="F1759">
        <f t="shared" si="190"/>
        <v>0</v>
      </c>
      <c r="G1759" s="11">
        <v>0.90694399999999997</v>
      </c>
      <c r="H1759" s="11">
        <f>SUM(G$2:G1759)</f>
        <v>3092.6171745769866</v>
      </c>
      <c r="I1759" s="11">
        <v>1</v>
      </c>
      <c r="J1759" s="19">
        <f t="shared" si="194"/>
        <v>12616.250750000001</v>
      </c>
      <c r="K1759" s="27">
        <v>5.5001999999999995</v>
      </c>
      <c r="L1759" s="27">
        <f t="shared" si="195"/>
        <v>-0.76539999999999964</v>
      </c>
      <c r="M1759" s="19">
        <f t="shared" si="191"/>
        <v>-3.5314815651283271</v>
      </c>
      <c r="N1759" s="28">
        <v>0.98027799999999998</v>
      </c>
      <c r="O1759" s="19">
        <f>SUM(N$2:N1759)</f>
        <v>2976.849465936984</v>
      </c>
      <c r="P1759" s="28">
        <v>0</v>
      </c>
    </row>
    <row r="1760" spans="1:16">
      <c r="A1760">
        <v>1758</v>
      </c>
      <c r="B1760">
        <f t="shared" si="192"/>
        <v>29.3</v>
      </c>
      <c r="C1760">
        <f t="shared" si="189"/>
        <v>11095.714999999995</v>
      </c>
      <c r="D1760" s="12">
        <v>0</v>
      </c>
      <c r="E1760" s="9">
        <f t="shared" si="193"/>
        <v>0</v>
      </c>
      <c r="F1760">
        <f t="shared" si="190"/>
        <v>0</v>
      </c>
      <c r="G1760" s="11">
        <v>0.90694399999999997</v>
      </c>
      <c r="H1760" s="11">
        <f>SUM(G$2:G1760)</f>
        <v>3093.5241185769864</v>
      </c>
      <c r="I1760" s="11">
        <v>1</v>
      </c>
      <c r="J1760" s="19">
        <f t="shared" si="194"/>
        <v>12620.985550000001</v>
      </c>
      <c r="K1760" s="27">
        <v>4.7347999999999999</v>
      </c>
      <c r="L1760" s="27">
        <f t="shared" si="195"/>
        <v>-2.1804999999999999</v>
      </c>
      <c r="M1760" s="19">
        <f t="shared" si="191"/>
        <v>-9.7575205325733627</v>
      </c>
      <c r="N1760" s="28">
        <v>0.98027799999999998</v>
      </c>
      <c r="O1760" s="19">
        <f>SUM(N$2:N1760)</f>
        <v>2977.829743936984</v>
      </c>
      <c r="P1760" s="28">
        <v>0</v>
      </c>
    </row>
    <row r="1761" spans="1:16">
      <c r="A1761">
        <v>1759</v>
      </c>
      <c r="B1761">
        <f t="shared" si="192"/>
        <v>29.316666666666666</v>
      </c>
      <c r="C1761">
        <f t="shared" si="189"/>
        <v>11095.714999999995</v>
      </c>
      <c r="D1761" s="12">
        <v>0</v>
      </c>
      <c r="E1761" s="9">
        <f t="shared" si="193"/>
        <v>0</v>
      </c>
      <c r="F1761">
        <f t="shared" si="190"/>
        <v>0</v>
      </c>
      <c r="G1761" s="11">
        <v>0.90694399999999997</v>
      </c>
      <c r="H1761" s="11">
        <f>SUM(G$2:G1761)</f>
        <v>3094.4310625769863</v>
      </c>
      <c r="I1761" s="11">
        <v>1</v>
      </c>
      <c r="J1761" s="19">
        <f t="shared" si="194"/>
        <v>12623.539850000001</v>
      </c>
      <c r="K1761" s="27">
        <v>2.5543</v>
      </c>
      <c r="L1761" s="27">
        <f t="shared" si="195"/>
        <v>-1.8778999999999999</v>
      </c>
      <c r="M1761" s="19">
        <f t="shared" si="191"/>
        <v>-4.5120551482859863</v>
      </c>
      <c r="N1761" s="28">
        <v>0.98027799999999998</v>
      </c>
      <c r="O1761" s="19">
        <f>SUM(N$2:N1761)</f>
        <v>2978.810021936984</v>
      </c>
      <c r="P1761" s="28">
        <v>0</v>
      </c>
    </row>
    <row r="1762" spans="1:16">
      <c r="A1762">
        <v>1760</v>
      </c>
      <c r="B1762">
        <f t="shared" si="192"/>
        <v>29.333333333333332</v>
      </c>
      <c r="C1762">
        <f t="shared" si="189"/>
        <v>11095.714999999995</v>
      </c>
      <c r="D1762" s="12">
        <v>0</v>
      </c>
      <c r="E1762" s="9">
        <f t="shared" si="193"/>
        <v>0</v>
      </c>
      <c r="F1762">
        <f t="shared" si="190"/>
        <v>0</v>
      </c>
      <c r="G1762" s="11">
        <v>0.90694399999999997</v>
      </c>
      <c r="H1762" s="11">
        <f>SUM(G$2:G1762)</f>
        <v>3095.3380065769861</v>
      </c>
      <c r="I1762" s="11">
        <v>1</v>
      </c>
      <c r="J1762" s="19">
        <f t="shared" si="194"/>
        <v>12624.216250000001</v>
      </c>
      <c r="K1762" s="27">
        <v>0.6764</v>
      </c>
      <c r="L1762" s="27">
        <f t="shared" si="195"/>
        <v>-0.6764</v>
      </c>
      <c r="M1762" s="19">
        <f t="shared" si="191"/>
        <v>-0.38522149606984379</v>
      </c>
      <c r="N1762" s="28">
        <v>0.98027799999999998</v>
      </c>
      <c r="O1762" s="19">
        <f>SUM(N$2:N1762)</f>
        <v>2979.790299936984</v>
      </c>
      <c r="P1762" s="28">
        <v>0</v>
      </c>
    </row>
    <row r="1763" spans="1:16">
      <c r="A1763">
        <v>1761</v>
      </c>
      <c r="B1763">
        <f t="shared" si="192"/>
        <v>29.35</v>
      </c>
      <c r="C1763">
        <f t="shared" si="189"/>
        <v>11095.714999999995</v>
      </c>
      <c r="D1763" s="12">
        <v>0</v>
      </c>
      <c r="E1763" s="9">
        <f t="shared" si="193"/>
        <v>0</v>
      </c>
      <c r="F1763">
        <f t="shared" si="190"/>
        <v>0</v>
      </c>
      <c r="G1763" s="11">
        <v>0.90694399999999997</v>
      </c>
      <c r="H1763" s="11">
        <f>SUM(G$2:G1763)</f>
        <v>3096.244950576986</v>
      </c>
      <c r="I1763" s="11">
        <v>1</v>
      </c>
      <c r="J1763" s="19">
        <f t="shared" si="194"/>
        <v>12624.216250000001</v>
      </c>
      <c r="K1763" s="27">
        <v>0</v>
      </c>
      <c r="L1763" s="27">
        <f t="shared" si="195"/>
        <v>0</v>
      </c>
      <c r="M1763" s="19">
        <f t="shared" si="191"/>
        <v>0</v>
      </c>
      <c r="N1763" s="28">
        <v>0.90694399999999997</v>
      </c>
      <c r="O1763" s="19">
        <f>SUM(N$2:N1763)</f>
        <v>2980.6972439369838</v>
      </c>
      <c r="P1763" s="28">
        <v>1</v>
      </c>
    </row>
    <row r="1764" spans="1:16">
      <c r="A1764">
        <v>1762</v>
      </c>
      <c r="B1764">
        <f t="shared" si="192"/>
        <v>29.366666666666667</v>
      </c>
      <c r="C1764">
        <f t="shared" si="189"/>
        <v>11095.714999999995</v>
      </c>
      <c r="D1764" s="12">
        <v>0</v>
      </c>
      <c r="E1764" s="9">
        <f t="shared" si="193"/>
        <v>0</v>
      </c>
      <c r="F1764">
        <f t="shared" si="190"/>
        <v>0</v>
      </c>
      <c r="G1764" s="11">
        <v>0.90694399999999997</v>
      </c>
      <c r="H1764" s="11">
        <f>SUM(G$2:G1764)</f>
        <v>3097.1518945769858</v>
      </c>
      <c r="I1764" s="11">
        <v>1</v>
      </c>
      <c r="J1764" s="19">
        <f t="shared" si="194"/>
        <v>12624.216250000001</v>
      </c>
      <c r="K1764" s="27">
        <v>0</v>
      </c>
      <c r="L1764" s="27">
        <f t="shared" si="195"/>
        <v>0</v>
      </c>
      <c r="M1764" s="19">
        <f t="shared" si="191"/>
        <v>0</v>
      </c>
      <c r="N1764" s="28">
        <v>0.90694399999999997</v>
      </c>
      <c r="O1764" s="19">
        <f>SUM(N$2:N1764)</f>
        <v>2981.6041879369836</v>
      </c>
      <c r="P1764" s="28">
        <v>1</v>
      </c>
    </row>
    <row r="1765" spans="1:16">
      <c r="A1765">
        <v>1763</v>
      </c>
      <c r="B1765">
        <f t="shared" si="192"/>
        <v>29.383333333333333</v>
      </c>
      <c r="C1765">
        <f t="shared" si="189"/>
        <v>11095.714999999995</v>
      </c>
      <c r="D1765" s="12">
        <v>0</v>
      </c>
      <c r="E1765" s="9">
        <f t="shared" si="193"/>
        <v>0</v>
      </c>
      <c r="F1765">
        <f t="shared" si="190"/>
        <v>0</v>
      </c>
      <c r="G1765" s="11">
        <v>0.90694399999999997</v>
      </c>
      <c r="H1765" s="11">
        <f>SUM(G$2:G1765)</f>
        <v>3098.0588385769856</v>
      </c>
      <c r="I1765" s="11">
        <v>1</v>
      </c>
      <c r="J1765" s="19">
        <f t="shared" si="194"/>
        <v>12624.216250000001</v>
      </c>
      <c r="K1765" s="27">
        <v>0</v>
      </c>
      <c r="L1765" s="27">
        <f t="shared" si="195"/>
        <v>0</v>
      </c>
      <c r="M1765" s="19">
        <f t="shared" si="191"/>
        <v>0</v>
      </c>
      <c r="N1765" s="28">
        <v>0.90694399999999997</v>
      </c>
      <c r="O1765" s="19">
        <f>SUM(N$2:N1765)</f>
        <v>2982.5111319369835</v>
      </c>
      <c r="P1765" s="28">
        <v>1</v>
      </c>
    </row>
    <row r="1766" spans="1:16">
      <c r="A1766">
        <v>1764</v>
      </c>
      <c r="B1766">
        <f t="shared" si="192"/>
        <v>29.4</v>
      </c>
      <c r="C1766">
        <f t="shared" si="189"/>
        <v>11095.714999999995</v>
      </c>
      <c r="D1766" s="12">
        <v>0</v>
      </c>
      <c r="E1766" s="9">
        <f t="shared" si="193"/>
        <v>0</v>
      </c>
      <c r="F1766">
        <f t="shared" si="190"/>
        <v>0</v>
      </c>
      <c r="G1766" s="11">
        <v>0.90694399999999997</v>
      </c>
      <c r="H1766" s="11">
        <f>SUM(G$2:G1766)</f>
        <v>3098.9657825769855</v>
      </c>
      <c r="I1766" s="11">
        <v>1</v>
      </c>
      <c r="J1766" s="19">
        <f t="shared" si="194"/>
        <v>12624.216250000001</v>
      </c>
      <c r="K1766" s="27">
        <v>0</v>
      </c>
      <c r="L1766" s="27">
        <f t="shared" si="195"/>
        <v>0</v>
      </c>
      <c r="M1766" s="19">
        <f t="shared" si="191"/>
        <v>0</v>
      </c>
      <c r="N1766" s="28">
        <v>0.90694399999999997</v>
      </c>
      <c r="O1766" s="19">
        <f>SUM(N$2:N1766)</f>
        <v>2983.4180759369833</v>
      </c>
      <c r="P1766" s="28">
        <v>1</v>
      </c>
    </row>
    <row r="1767" spans="1:16">
      <c r="A1767">
        <v>1765</v>
      </c>
      <c r="B1767">
        <f t="shared" si="192"/>
        <v>29.416666666666668</v>
      </c>
      <c r="C1767">
        <f t="shared" si="189"/>
        <v>11095.714999999995</v>
      </c>
      <c r="D1767" s="12">
        <v>0</v>
      </c>
      <c r="E1767" s="9">
        <f t="shared" si="193"/>
        <v>0</v>
      </c>
      <c r="F1767">
        <f t="shared" si="190"/>
        <v>0</v>
      </c>
      <c r="G1767" s="11">
        <v>0.90694399999999997</v>
      </c>
      <c r="H1767" s="11">
        <f>SUM(G$2:G1767)</f>
        <v>3099.8727265769853</v>
      </c>
      <c r="I1767" s="11">
        <v>1</v>
      </c>
      <c r="J1767" s="19">
        <f t="shared" si="194"/>
        <v>12624.216250000001</v>
      </c>
      <c r="K1767" s="27">
        <v>0</v>
      </c>
      <c r="L1767" s="27">
        <f t="shared" si="195"/>
        <v>0</v>
      </c>
      <c r="M1767" s="19">
        <f t="shared" si="191"/>
        <v>0</v>
      </c>
      <c r="N1767" s="28">
        <v>0.90694399999999997</v>
      </c>
      <c r="O1767" s="19">
        <f>SUM(N$2:N1767)</f>
        <v>2984.3250199369832</v>
      </c>
      <c r="P1767" s="28">
        <v>1</v>
      </c>
    </row>
    <row r="1768" spans="1:16">
      <c r="A1768">
        <v>1766</v>
      </c>
      <c r="B1768">
        <f t="shared" si="192"/>
        <v>29.433333333333334</v>
      </c>
      <c r="C1768">
        <f t="shared" si="189"/>
        <v>11095.714999999995</v>
      </c>
      <c r="D1768" s="12">
        <v>0</v>
      </c>
      <c r="E1768" s="9">
        <f t="shared" si="193"/>
        <v>0</v>
      </c>
      <c r="F1768">
        <f t="shared" si="190"/>
        <v>0</v>
      </c>
      <c r="G1768" s="11">
        <v>0.90694399999999997</v>
      </c>
      <c r="H1768" s="11">
        <f>SUM(G$2:G1768)</f>
        <v>3100.7796705769852</v>
      </c>
      <c r="I1768" s="11">
        <v>1</v>
      </c>
      <c r="J1768" s="19">
        <f t="shared" si="194"/>
        <v>12624.216250000001</v>
      </c>
      <c r="K1768" s="27">
        <v>0</v>
      </c>
      <c r="L1768" s="27">
        <f t="shared" si="195"/>
        <v>0</v>
      </c>
      <c r="M1768" s="19">
        <f t="shared" si="191"/>
        <v>0</v>
      </c>
      <c r="N1768" s="28">
        <v>0.90694399999999997</v>
      </c>
      <c r="O1768" s="19">
        <f>SUM(N$2:N1768)</f>
        <v>2985.231963936983</v>
      </c>
      <c r="P1768" s="28">
        <v>1</v>
      </c>
    </row>
    <row r="1769" spans="1:16">
      <c r="A1769">
        <v>1767</v>
      </c>
      <c r="B1769">
        <f t="shared" si="192"/>
        <v>29.45</v>
      </c>
      <c r="C1769">
        <f t="shared" si="189"/>
        <v>11095.714999999995</v>
      </c>
      <c r="D1769" s="12">
        <v>0</v>
      </c>
      <c r="E1769" s="9">
        <f t="shared" si="193"/>
        <v>0</v>
      </c>
      <c r="F1769">
        <f t="shared" si="190"/>
        <v>0</v>
      </c>
      <c r="G1769" s="11">
        <v>0.90694399999999997</v>
      </c>
      <c r="H1769" s="11">
        <f>SUM(G$2:G1769)</f>
        <v>3101.686614576985</v>
      </c>
      <c r="I1769" s="11">
        <v>1</v>
      </c>
      <c r="J1769" s="19">
        <f t="shared" si="194"/>
        <v>12624.216250000001</v>
      </c>
      <c r="K1769" s="27">
        <v>0</v>
      </c>
      <c r="L1769" s="27">
        <f t="shared" si="195"/>
        <v>0</v>
      </c>
      <c r="M1769" s="19">
        <f t="shared" si="191"/>
        <v>0</v>
      </c>
      <c r="N1769" s="28">
        <v>0.90694399999999997</v>
      </c>
      <c r="O1769" s="19">
        <f>SUM(N$2:N1769)</f>
        <v>2986.1389079369828</v>
      </c>
      <c r="P1769" s="28">
        <v>1</v>
      </c>
    </row>
    <row r="1770" spans="1:16">
      <c r="A1770">
        <v>1768</v>
      </c>
      <c r="B1770">
        <f t="shared" si="192"/>
        <v>29.466666666666665</v>
      </c>
      <c r="C1770">
        <f t="shared" si="189"/>
        <v>11095.714999999995</v>
      </c>
      <c r="D1770" s="12">
        <v>0</v>
      </c>
      <c r="E1770" s="9">
        <f t="shared" si="193"/>
        <v>0</v>
      </c>
      <c r="F1770">
        <f t="shared" si="190"/>
        <v>0</v>
      </c>
      <c r="G1770" s="11">
        <v>0.90694399999999997</v>
      </c>
      <c r="H1770" s="11">
        <f>SUM(G$2:G1770)</f>
        <v>3102.5935585769848</v>
      </c>
      <c r="I1770" s="11">
        <v>1</v>
      </c>
      <c r="J1770" s="19">
        <f t="shared" si="194"/>
        <v>12624.216250000001</v>
      </c>
      <c r="K1770" s="27">
        <v>0</v>
      </c>
      <c r="L1770" s="27">
        <f t="shared" si="195"/>
        <v>0</v>
      </c>
      <c r="M1770" s="19">
        <f t="shared" si="191"/>
        <v>0</v>
      </c>
      <c r="N1770" s="28">
        <v>0.90694399999999997</v>
      </c>
      <c r="O1770" s="19">
        <f>SUM(N$2:N1770)</f>
        <v>2987.0458519369827</v>
      </c>
      <c r="P1770" s="28">
        <v>1</v>
      </c>
    </row>
    <row r="1771" spans="1:16">
      <c r="A1771">
        <v>1769</v>
      </c>
      <c r="B1771">
        <f t="shared" si="192"/>
        <v>29.483333333333334</v>
      </c>
      <c r="C1771">
        <f t="shared" si="189"/>
        <v>11095.714999999995</v>
      </c>
      <c r="D1771" s="12">
        <v>0</v>
      </c>
      <c r="E1771" s="9">
        <f t="shared" si="193"/>
        <v>0</v>
      </c>
      <c r="F1771">
        <f t="shared" si="190"/>
        <v>0</v>
      </c>
      <c r="G1771" s="11">
        <v>0.90694399999999997</v>
      </c>
      <c r="H1771" s="11">
        <f>SUM(G$2:G1771)</f>
        <v>3103.5005025769847</v>
      </c>
      <c r="I1771" s="11">
        <v>1</v>
      </c>
      <c r="J1771" s="19">
        <f t="shared" si="194"/>
        <v>12624.216250000001</v>
      </c>
      <c r="K1771" s="27">
        <v>0</v>
      </c>
      <c r="L1771" s="27">
        <f t="shared" si="195"/>
        <v>0</v>
      </c>
      <c r="M1771" s="19">
        <f t="shared" si="191"/>
        <v>0</v>
      </c>
      <c r="N1771" s="28">
        <v>0.90694399999999997</v>
      </c>
      <c r="O1771" s="19">
        <f>SUM(N$2:N1771)</f>
        <v>2987.9527959369825</v>
      </c>
      <c r="P1771" s="28">
        <v>1</v>
      </c>
    </row>
    <row r="1772" spans="1:16">
      <c r="A1772">
        <v>1770</v>
      </c>
      <c r="B1772">
        <f t="shared" si="192"/>
        <v>29.5</v>
      </c>
      <c r="C1772">
        <f t="shared" si="189"/>
        <v>11095.714999999995</v>
      </c>
      <c r="D1772" s="12">
        <v>0</v>
      </c>
      <c r="E1772" s="9">
        <f t="shared" si="193"/>
        <v>0</v>
      </c>
      <c r="F1772">
        <f t="shared" si="190"/>
        <v>0</v>
      </c>
      <c r="G1772" s="11">
        <v>0.90694399999999997</v>
      </c>
      <c r="H1772" s="11">
        <f>SUM(G$2:G1772)</f>
        <v>3104.4074465769845</v>
      </c>
      <c r="I1772" s="11">
        <v>1</v>
      </c>
      <c r="J1772" s="19">
        <f t="shared" si="194"/>
        <v>12624.216250000001</v>
      </c>
      <c r="K1772" s="27">
        <v>0</v>
      </c>
      <c r="L1772" s="27">
        <f t="shared" si="195"/>
        <v>0</v>
      </c>
      <c r="M1772" s="19">
        <f t="shared" si="191"/>
        <v>0</v>
      </c>
      <c r="N1772" s="28">
        <v>0.90694399999999997</v>
      </c>
      <c r="O1772" s="19">
        <f>SUM(N$2:N1772)</f>
        <v>2988.8597399369824</v>
      </c>
      <c r="P1772" s="28">
        <v>1</v>
      </c>
    </row>
    <row r="1773" spans="1:16">
      <c r="A1773">
        <v>1771</v>
      </c>
      <c r="B1773">
        <f t="shared" si="192"/>
        <v>29.516666666666666</v>
      </c>
      <c r="C1773">
        <f t="shared" si="189"/>
        <v>11095.714999999995</v>
      </c>
      <c r="D1773" s="12">
        <v>0</v>
      </c>
      <c r="E1773" s="9">
        <f t="shared" si="193"/>
        <v>0</v>
      </c>
      <c r="F1773">
        <f t="shared" si="190"/>
        <v>0</v>
      </c>
      <c r="G1773" s="11">
        <v>0.90694399999999997</v>
      </c>
      <c r="H1773" s="11">
        <f>SUM(G$2:G1773)</f>
        <v>3105.3143905769844</v>
      </c>
      <c r="I1773" s="11">
        <v>1</v>
      </c>
      <c r="J1773" s="19">
        <f t="shared" si="194"/>
        <v>12624.216250000001</v>
      </c>
      <c r="K1773" s="27">
        <v>0</v>
      </c>
      <c r="L1773" s="27">
        <f t="shared" si="195"/>
        <v>0</v>
      </c>
      <c r="M1773" s="19">
        <f t="shared" si="191"/>
        <v>0</v>
      </c>
      <c r="N1773" s="28">
        <v>0.90694399999999997</v>
      </c>
      <c r="O1773" s="19">
        <f>SUM(N$2:N1773)</f>
        <v>2989.7666839369822</v>
      </c>
      <c r="P1773" s="28">
        <v>1</v>
      </c>
    </row>
    <row r="1774" spans="1:16">
      <c r="A1774">
        <v>1772</v>
      </c>
      <c r="B1774">
        <f t="shared" si="192"/>
        <v>29.533333333333335</v>
      </c>
      <c r="C1774">
        <f t="shared" si="189"/>
        <v>11095.714999999995</v>
      </c>
      <c r="D1774" s="12">
        <v>0</v>
      </c>
      <c r="E1774" s="9">
        <f t="shared" si="193"/>
        <v>0</v>
      </c>
      <c r="F1774">
        <f t="shared" si="190"/>
        <v>0</v>
      </c>
      <c r="G1774" s="11">
        <v>0.90694399999999997</v>
      </c>
      <c r="H1774" s="11">
        <f>SUM(G$2:G1774)</f>
        <v>3106.2213345769842</v>
      </c>
      <c r="I1774" s="11">
        <v>1</v>
      </c>
      <c r="J1774" s="19">
        <f t="shared" si="194"/>
        <v>12624.216250000001</v>
      </c>
      <c r="K1774" s="27">
        <v>0</v>
      </c>
      <c r="L1774" s="27">
        <f t="shared" si="195"/>
        <v>0</v>
      </c>
      <c r="M1774" s="19">
        <f t="shared" si="191"/>
        <v>0</v>
      </c>
      <c r="N1774" s="28">
        <v>0.90694399999999997</v>
      </c>
      <c r="O1774" s="19">
        <f>SUM(N$2:N1774)</f>
        <v>2990.673627936982</v>
      </c>
      <c r="P1774" s="28">
        <v>1</v>
      </c>
    </row>
    <row r="1775" spans="1:16">
      <c r="A1775">
        <v>1773</v>
      </c>
      <c r="B1775">
        <f t="shared" si="192"/>
        <v>29.55</v>
      </c>
      <c r="C1775">
        <f t="shared" si="189"/>
        <v>11095.714999999995</v>
      </c>
      <c r="D1775" s="12">
        <v>0</v>
      </c>
      <c r="E1775" s="9">
        <f t="shared" si="193"/>
        <v>0</v>
      </c>
      <c r="F1775">
        <f t="shared" si="190"/>
        <v>0</v>
      </c>
      <c r="G1775" s="11">
        <v>0.90694399999999997</v>
      </c>
      <c r="H1775" s="11">
        <f>SUM(G$2:G1775)</f>
        <v>3107.128278576984</v>
      </c>
      <c r="I1775" s="11">
        <v>1</v>
      </c>
      <c r="J1775" s="19">
        <f t="shared" si="194"/>
        <v>12624.216250000001</v>
      </c>
      <c r="K1775" s="27">
        <v>0</v>
      </c>
      <c r="L1775" s="27">
        <f t="shared" si="195"/>
        <v>0</v>
      </c>
      <c r="M1775" s="19">
        <f t="shared" si="191"/>
        <v>0</v>
      </c>
      <c r="N1775" s="28">
        <v>0.90694399999999997</v>
      </c>
      <c r="O1775" s="19">
        <f>SUM(N$2:N1775)</f>
        <v>2991.5805719369819</v>
      </c>
      <c r="P1775" s="28">
        <v>1</v>
      </c>
    </row>
    <row r="1776" spans="1:16">
      <c r="A1776">
        <v>1774</v>
      </c>
      <c r="B1776">
        <f t="shared" si="192"/>
        <v>29.566666666666666</v>
      </c>
      <c r="C1776">
        <f t="shared" si="189"/>
        <v>11095.714999999995</v>
      </c>
      <c r="D1776" s="12">
        <v>0</v>
      </c>
      <c r="E1776" s="9">
        <f t="shared" si="193"/>
        <v>0</v>
      </c>
      <c r="F1776">
        <f t="shared" si="190"/>
        <v>0</v>
      </c>
      <c r="G1776" s="11">
        <v>0.90694399999999997</v>
      </c>
      <c r="H1776" s="11">
        <f>SUM(G$2:G1776)</f>
        <v>3108.0352225769839</v>
      </c>
      <c r="I1776" s="11">
        <v>1</v>
      </c>
      <c r="J1776" s="19">
        <f t="shared" si="194"/>
        <v>12624.216250000001</v>
      </c>
      <c r="K1776" s="27">
        <v>0</v>
      </c>
      <c r="L1776" s="27">
        <f t="shared" si="195"/>
        <v>0</v>
      </c>
      <c r="M1776" s="19">
        <f t="shared" si="191"/>
        <v>0</v>
      </c>
      <c r="N1776" s="28">
        <v>0.90694399999999997</v>
      </c>
      <c r="O1776" s="19">
        <f>SUM(N$2:N1776)</f>
        <v>2992.4875159369817</v>
      </c>
      <c r="P1776" s="28">
        <v>1</v>
      </c>
    </row>
    <row r="1777" spans="1:16">
      <c r="A1777">
        <v>1775</v>
      </c>
      <c r="B1777">
        <f t="shared" si="192"/>
        <v>29.583333333333332</v>
      </c>
      <c r="C1777">
        <f t="shared" si="189"/>
        <v>11095.714999999995</v>
      </c>
      <c r="D1777" s="12">
        <v>0</v>
      </c>
      <c r="E1777" s="9">
        <f t="shared" si="193"/>
        <v>0</v>
      </c>
      <c r="F1777">
        <f t="shared" si="190"/>
        <v>0</v>
      </c>
      <c r="G1777" s="11">
        <v>0.90694399999999997</v>
      </c>
      <c r="H1777" s="11">
        <f>SUM(G$2:G1777)</f>
        <v>3108.9421665769837</v>
      </c>
      <c r="I1777" s="11">
        <v>1</v>
      </c>
      <c r="J1777" s="19">
        <f t="shared" si="194"/>
        <v>12624.216250000001</v>
      </c>
      <c r="K1777" s="27">
        <v>0</v>
      </c>
      <c r="L1777" s="27">
        <f t="shared" si="195"/>
        <v>0</v>
      </c>
      <c r="M1777" s="19">
        <f t="shared" si="191"/>
        <v>0</v>
      </c>
      <c r="N1777" s="28">
        <v>0.90694399999999997</v>
      </c>
      <c r="O1777" s="19">
        <f>SUM(N$2:N1777)</f>
        <v>2993.3944599369815</v>
      </c>
      <c r="P1777" s="28">
        <v>1</v>
      </c>
    </row>
    <row r="1778" spans="1:16">
      <c r="A1778">
        <v>1776</v>
      </c>
      <c r="B1778">
        <f t="shared" si="192"/>
        <v>29.6</v>
      </c>
      <c r="C1778">
        <f t="shared" si="189"/>
        <v>11095.714999999995</v>
      </c>
      <c r="D1778" s="12">
        <v>0</v>
      </c>
      <c r="E1778" s="9">
        <f t="shared" si="193"/>
        <v>0</v>
      </c>
      <c r="F1778">
        <f t="shared" si="190"/>
        <v>0</v>
      </c>
      <c r="G1778" s="11">
        <v>0.90694399999999997</v>
      </c>
      <c r="H1778" s="11">
        <f>SUM(G$2:G1778)</f>
        <v>3109.8491105769835</v>
      </c>
      <c r="I1778" s="11">
        <v>1</v>
      </c>
      <c r="J1778" s="19">
        <f t="shared" si="194"/>
        <v>12624.216250000001</v>
      </c>
      <c r="K1778" s="27">
        <v>0</v>
      </c>
      <c r="L1778" s="27">
        <f t="shared" si="195"/>
        <v>0</v>
      </c>
      <c r="M1778" s="19">
        <f t="shared" si="191"/>
        <v>0</v>
      </c>
      <c r="N1778" s="28">
        <v>0.90694399999999997</v>
      </c>
      <c r="O1778" s="19">
        <f>SUM(N$2:N1778)</f>
        <v>2994.3014039369814</v>
      </c>
      <c r="P1778" s="28">
        <v>1</v>
      </c>
    </row>
    <row r="1779" spans="1:16">
      <c r="A1779">
        <v>1777</v>
      </c>
      <c r="B1779">
        <f t="shared" si="192"/>
        <v>29.616666666666667</v>
      </c>
      <c r="C1779">
        <f t="shared" si="189"/>
        <v>11095.714999999995</v>
      </c>
      <c r="D1779" s="12">
        <v>0</v>
      </c>
      <c r="E1779" s="9">
        <f t="shared" si="193"/>
        <v>0</v>
      </c>
      <c r="F1779">
        <f t="shared" si="190"/>
        <v>0</v>
      </c>
      <c r="G1779" s="11">
        <v>0.90694399999999997</v>
      </c>
      <c r="H1779" s="11">
        <f>SUM(G$2:G1779)</f>
        <v>3110.7560545769834</v>
      </c>
      <c r="I1779" s="11">
        <v>1</v>
      </c>
      <c r="J1779" s="19">
        <f t="shared" si="194"/>
        <v>12624.216250000001</v>
      </c>
      <c r="K1779" s="27">
        <v>0</v>
      </c>
      <c r="L1779" s="27">
        <f t="shared" si="195"/>
        <v>0</v>
      </c>
      <c r="M1779" s="19">
        <f t="shared" si="191"/>
        <v>0</v>
      </c>
      <c r="N1779" s="28">
        <v>0.90694399999999997</v>
      </c>
      <c r="O1779" s="19">
        <f>SUM(N$2:N1779)</f>
        <v>2995.2083479369812</v>
      </c>
      <c r="P1779" s="28">
        <v>1</v>
      </c>
    </row>
    <row r="1780" spans="1:16">
      <c r="A1780">
        <v>1778</v>
      </c>
      <c r="B1780">
        <f t="shared" si="192"/>
        <v>29.633333333333333</v>
      </c>
      <c r="C1780">
        <f t="shared" si="189"/>
        <v>11095.714999999995</v>
      </c>
      <c r="D1780" s="12">
        <v>0</v>
      </c>
      <c r="E1780" s="9">
        <f t="shared" si="193"/>
        <v>0</v>
      </c>
      <c r="F1780">
        <f t="shared" si="190"/>
        <v>0</v>
      </c>
      <c r="G1780" s="11">
        <v>0.90694399999999997</v>
      </c>
      <c r="H1780" s="11">
        <f>SUM(G$2:G1780)</f>
        <v>3111.6629985769832</v>
      </c>
      <c r="I1780" s="11">
        <v>1</v>
      </c>
      <c r="J1780" s="19">
        <f t="shared" si="194"/>
        <v>12624.216250000001</v>
      </c>
      <c r="K1780" s="27">
        <v>0</v>
      </c>
      <c r="L1780" s="27">
        <f t="shared" si="195"/>
        <v>0</v>
      </c>
      <c r="M1780" s="19">
        <f t="shared" si="191"/>
        <v>0</v>
      </c>
      <c r="N1780" s="28">
        <v>0.90694399999999997</v>
      </c>
      <c r="O1780" s="19">
        <f>SUM(N$2:N1780)</f>
        <v>2996.1152919369811</v>
      </c>
      <c r="P1780" s="28">
        <v>1</v>
      </c>
    </row>
    <row r="1781" spans="1:16">
      <c r="A1781">
        <v>1779</v>
      </c>
      <c r="B1781">
        <f t="shared" si="192"/>
        <v>29.65</v>
      </c>
      <c r="C1781">
        <f t="shared" si="189"/>
        <v>11095.714999999995</v>
      </c>
      <c r="D1781" s="12">
        <v>0</v>
      </c>
      <c r="E1781" s="9">
        <f t="shared" si="193"/>
        <v>0</v>
      </c>
      <c r="F1781">
        <f t="shared" si="190"/>
        <v>0</v>
      </c>
      <c r="G1781" s="11">
        <v>0.90694399999999997</v>
      </c>
      <c r="H1781" s="11">
        <f>SUM(G$2:G1781)</f>
        <v>3112.5699425769831</v>
      </c>
      <c r="I1781" s="11">
        <v>1</v>
      </c>
      <c r="J1781" s="19">
        <f t="shared" si="194"/>
        <v>12624.216250000001</v>
      </c>
      <c r="K1781" s="27">
        <v>0</v>
      </c>
      <c r="L1781" s="27">
        <f t="shared" si="195"/>
        <v>0</v>
      </c>
      <c r="M1781" s="19">
        <f t="shared" si="191"/>
        <v>0</v>
      </c>
      <c r="N1781" s="28">
        <v>0.90694399999999997</v>
      </c>
      <c r="O1781" s="19">
        <f>SUM(N$2:N1781)</f>
        <v>2997.0222359369809</v>
      </c>
      <c r="P1781" s="28">
        <v>1</v>
      </c>
    </row>
    <row r="1782" spans="1:16">
      <c r="A1782">
        <v>1780</v>
      </c>
      <c r="B1782">
        <f t="shared" si="192"/>
        <v>29.666666666666668</v>
      </c>
      <c r="C1782">
        <f t="shared" si="189"/>
        <v>11095.714999999995</v>
      </c>
      <c r="D1782" s="12">
        <v>0</v>
      </c>
      <c r="E1782" s="9">
        <f t="shared" si="193"/>
        <v>0</v>
      </c>
      <c r="F1782">
        <f t="shared" si="190"/>
        <v>0</v>
      </c>
      <c r="G1782" s="11">
        <v>0.90694399999999997</v>
      </c>
      <c r="H1782" s="11">
        <f>SUM(G$2:G1782)</f>
        <v>3113.4768865769829</v>
      </c>
      <c r="I1782" s="11">
        <v>1</v>
      </c>
      <c r="J1782" s="19">
        <f t="shared" si="194"/>
        <v>12624.216250000001</v>
      </c>
      <c r="K1782" s="27">
        <v>0</v>
      </c>
      <c r="L1782" s="27">
        <f t="shared" si="195"/>
        <v>0</v>
      </c>
      <c r="M1782" s="19">
        <f t="shared" si="191"/>
        <v>0</v>
      </c>
      <c r="N1782" s="28">
        <v>0.90694399999999997</v>
      </c>
      <c r="O1782" s="19">
        <f>SUM(N$2:N1782)</f>
        <v>2997.9291799369807</v>
      </c>
      <c r="P1782" s="28">
        <v>1</v>
      </c>
    </row>
    <row r="1783" spans="1:16">
      <c r="A1783">
        <v>1781</v>
      </c>
      <c r="B1783">
        <f t="shared" si="192"/>
        <v>29.683333333333334</v>
      </c>
      <c r="C1783">
        <f t="shared" si="189"/>
        <v>11095.714999999995</v>
      </c>
      <c r="D1783" s="12">
        <v>0</v>
      </c>
      <c r="E1783" s="9">
        <f t="shared" si="193"/>
        <v>0</v>
      </c>
      <c r="F1783">
        <f t="shared" si="190"/>
        <v>0</v>
      </c>
      <c r="G1783" s="11">
        <v>0.90694399999999997</v>
      </c>
      <c r="H1783" s="11">
        <f>SUM(G$2:G1783)</f>
        <v>3114.3838305769827</v>
      </c>
      <c r="I1783" s="11">
        <v>1</v>
      </c>
      <c r="J1783" s="19">
        <f t="shared" si="194"/>
        <v>12624.216250000001</v>
      </c>
      <c r="K1783" s="27">
        <v>0</v>
      </c>
      <c r="L1783" s="27">
        <f t="shared" si="195"/>
        <v>0</v>
      </c>
      <c r="M1783" s="19">
        <f t="shared" si="191"/>
        <v>0</v>
      </c>
      <c r="N1783" s="28">
        <v>0.90694399999999997</v>
      </c>
      <c r="O1783" s="19">
        <f>SUM(N$2:N1783)</f>
        <v>2998.8361239369806</v>
      </c>
      <c r="P1783" s="28">
        <v>1</v>
      </c>
    </row>
    <row r="1784" spans="1:16">
      <c r="A1784">
        <v>1782</v>
      </c>
      <c r="B1784">
        <f t="shared" si="192"/>
        <v>29.7</v>
      </c>
      <c r="C1784">
        <f t="shared" si="189"/>
        <v>11095.714999999995</v>
      </c>
      <c r="D1784" s="12">
        <v>0</v>
      </c>
      <c r="E1784" s="9">
        <f t="shared" si="193"/>
        <v>0</v>
      </c>
      <c r="F1784">
        <f t="shared" si="190"/>
        <v>0</v>
      </c>
      <c r="G1784" s="11">
        <v>0.90694399999999997</v>
      </c>
      <c r="H1784" s="11">
        <f>SUM(G$2:G1784)</f>
        <v>3115.2907745769826</v>
      </c>
      <c r="I1784" s="11">
        <v>1</v>
      </c>
      <c r="J1784" s="19">
        <f t="shared" si="194"/>
        <v>12624.216250000001</v>
      </c>
      <c r="K1784" s="27">
        <v>0</v>
      </c>
      <c r="L1784" s="27">
        <f t="shared" si="195"/>
        <v>0</v>
      </c>
      <c r="M1784" s="19">
        <f t="shared" si="191"/>
        <v>0</v>
      </c>
      <c r="N1784" s="28">
        <v>0.90694399999999997</v>
      </c>
      <c r="O1784" s="19">
        <f>SUM(N$2:N1784)</f>
        <v>2999.7430679369804</v>
      </c>
      <c r="P1784" s="28">
        <v>1</v>
      </c>
    </row>
    <row r="1785" spans="1:16">
      <c r="A1785">
        <v>1783</v>
      </c>
      <c r="B1785">
        <f t="shared" si="192"/>
        <v>29.716666666666665</v>
      </c>
      <c r="C1785">
        <f t="shared" si="189"/>
        <v>11095.714999999995</v>
      </c>
      <c r="D1785" s="12">
        <v>0</v>
      </c>
      <c r="E1785" s="9">
        <f t="shared" si="193"/>
        <v>0</v>
      </c>
      <c r="F1785">
        <f t="shared" si="190"/>
        <v>0</v>
      </c>
      <c r="G1785" s="11">
        <v>0.90694399999999997</v>
      </c>
      <c r="H1785" s="11">
        <f>SUM(G$2:G1785)</f>
        <v>3116.1977185769824</v>
      </c>
      <c r="I1785" s="11">
        <v>1</v>
      </c>
      <c r="J1785" s="19">
        <f t="shared" si="194"/>
        <v>12624.216250000001</v>
      </c>
      <c r="K1785" s="27">
        <v>0</v>
      </c>
      <c r="L1785" s="27">
        <f t="shared" si="195"/>
        <v>0</v>
      </c>
      <c r="M1785" s="19">
        <f t="shared" si="191"/>
        <v>0</v>
      </c>
      <c r="N1785" s="28">
        <v>0.90694399999999997</v>
      </c>
      <c r="O1785" s="19">
        <f>SUM(N$2:N1785)</f>
        <v>3000.6500119369803</v>
      </c>
      <c r="P1785" s="28">
        <v>1</v>
      </c>
    </row>
    <row r="1786" spans="1:16">
      <c r="A1786">
        <v>1784</v>
      </c>
      <c r="B1786">
        <f t="shared" si="192"/>
        <v>29.733333333333334</v>
      </c>
      <c r="C1786">
        <f t="shared" si="189"/>
        <v>11095.714999999995</v>
      </c>
      <c r="D1786" s="12">
        <v>0</v>
      </c>
      <c r="E1786" s="9">
        <f t="shared" si="193"/>
        <v>0</v>
      </c>
      <c r="F1786">
        <f t="shared" si="190"/>
        <v>0</v>
      </c>
      <c r="G1786" s="11">
        <v>0.90694399999999997</v>
      </c>
      <c r="H1786" s="11">
        <f>SUM(G$2:G1786)</f>
        <v>3117.1046625769823</v>
      </c>
      <c r="I1786" s="11">
        <v>1</v>
      </c>
      <c r="J1786" s="19">
        <f t="shared" si="194"/>
        <v>12624.216250000001</v>
      </c>
      <c r="K1786" s="27">
        <v>0</v>
      </c>
      <c r="L1786" s="27">
        <f t="shared" si="195"/>
        <v>0</v>
      </c>
      <c r="M1786" s="19">
        <f t="shared" si="191"/>
        <v>0</v>
      </c>
      <c r="N1786" s="28">
        <v>0.90694399999999997</v>
      </c>
      <c r="O1786" s="19">
        <f>SUM(N$2:N1786)</f>
        <v>3001.5569559369801</v>
      </c>
      <c r="P1786" s="28">
        <v>1</v>
      </c>
    </row>
    <row r="1787" spans="1:16">
      <c r="A1787">
        <v>1785</v>
      </c>
      <c r="B1787">
        <f t="shared" si="192"/>
        <v>29.75</v>
      </c>
      <c r="C1787">
        <f t="shared" si="189"/>
        <v>11095.714999999995</v>
      </c>
      <c r="D1787" s="12">
        <v>0</v>
      </c>
      <c r="E1787" s="9">
        <f t="shared" si="193"/>
        <v>0</v>
      </c>
      <c r="F1787">
        <f t="shared" si="190"/>
        <v>0</v>
      </c>
      <c r="G1787" s="11">
        <v>0.90694399999999997</v>
      </c>
      <c r="H1787" s="11">
        <f>SUM(G$2:G1787)</f>
        <v>3118.0116065769821</v>
      </c>
      <c r="I1787" s="11">
        <v>1</v>
      </c>
      <c r="J1787" s="19">
        <f t="shared" si="194"/>
        <v>12624.216250000001</v>
      </c>
      <c r="K1787" s="27">
        <v>0</v>
      </c>
      <c r="L1787" s="27">
        <f t="shared" si="195"/>
        <v>0</v>
      </c>
      <c r="M1787" s="19">
        <f t="shared" si="191"/>
        <v>0</v>
      </c>
      <c r="N1787" s="28">
        <v>0.90694399999999997</v>
      </c>
      <c r="O1787" s="19">
        <f>SUM(N$2:N1787)</f>
        <v>3002.4638999369799</v>
      </c>
      <c r="P1787" s="28">
        <v>1</v>
      </c>
    </row>
    <row r="1788" spans="1:16">
      <c r="A1788">
        <v>1786</v>
      </c>
      <c r="B1788">
        <f t="shared" si="192"/>
        <v>29.766666666666666</v>
      </c>
      <c r="C1788">
        <f t="shared" si="189"/>
        <v>11095.714999999995</v>
      </c>
      <c r="D1788" s="12">
        <v>0</v>
      </c>
      <c r="E1788" s="9">
        <f t="shared" si="193"/>
        <v>0</v>
      </c>
      <c r="F1788">
        <f t="shared" si="190"/>
        <v>0</v>
      </c>
      <c r="G1788" s="11">
        <v>0.90694399999999997</v>
      </c>
      <c r="H1788" s="11">
        <f>SUM(G$2:G1788)</f>
        <v>3118.9185505769819</v>
      </c>
      <c r="I1788" s="11">
        <v>1</v>
      </c>
      <c r="J1788" s="19">
        <f t="shared" si="194"/>
        <v>12624.216250000001</v>
      </c>
      <c r="K1788" s="27">
        <v>0</v>
      </c>
      <c r="L1788" s="27">
        <f t="shared" si="195"/>
        <v>0</v>
      </c>
      <c r="M1788" s="19">
        <f t="shared" si="191"/>
        <v>0</v>
      </c>
      <c r="N1788" s="28">
        <v>0.90694399999999997</v>
      </c>
      <c r="O1788" s="19">
        <f>SUM(N$2:N1788)</f>
        <v>3003.3708439369798</v>
      </c>
      <c r="P1788" s="28">
        <v>1</v>
      </c>
    </row>
    <row r="1789" spans="1:16" s="10" customFormat="1">
      <c r="A1789">
        <v>1787</v>
      </c>
      <c r="B1789">
        <f t="shared" si="192"/>
        <v>29.783333333333335</v>
      </c>
      <c r="C1789">
        <f t="shared" si="189"/>
        <v>11095.714999999995</v>
      </c>
      <c r="D1789" s="12">
        <v>0</v>
      </c>
      <c r="E1789" s="9">
        <f t="shared" si="193"/>
        <v>0</v>
      </c>
      <c r="F1789">
        <f t="shared" si="190"/>
        <v>0</v>
      </c>
      <c r="G1789" s="11">
        <v>0.90694399999999997</v>
      </c>
      <c r="H1789" s="11">
        <f>SUM(G$2:G1789)</f>
        <v>3119.8254945769818</v>
      </c>
      <c r="I1789" s="11">
        <v>1</v>
      </c>
      <c r="J1789" s="19">
        <f t="shared" si="194"/>
        <v>12624.216250000001</v>
      </c>
      <c r="K1789" s="27">
        <v>0</v>
      </c>
      <c r="L1789" s="27">
        <f t="shared" si="195"/>
        <v>0</v>
      </c>
      <c r="M1789" s="19">
        <f t="shared" si="191"/>
        <v>0</v>
      </c>
      <c r="N1789" s="28">
        <v>0.90694399999999997</v>
      </c>
      <c r="O1789" s="19">
        <f>SUM(N$2:N1789)</f>
        <v>3004.2777879369796</v>
      </c>
      <c r="P1789" s="28">
        <v>1</v>
      </c>
    </row>
    <row r="1790" spans="1:16">
      <c r="A1790">
        <v>1788</v>
      </c>
      <c r="B1790">
        <f t="shared" si="192"/>
        <v>29.8</v>
      </c>
      <c r="C1790">
        <f t="shared" si="189"/>
        <v>11095.714999999995</v>
      </c>
      <c r="D1790" s="12">
        <v>0</v>
      </c>
      <c r="E1790" s="9">
        <f t="shared" si="193"/>
        <v>0</v>
      </c>
      <c r="F1790">
        <f t="shared" si="190"/>
        <v>0</v>
      </c>
      <c r="G1790" s="11">
        <v>0.90694399999999997</v>
      </c>
      <c r="H1790" s="11">
        <f>SUM(G$2:G1790)</f>
        <v>3120.7324385769816</v>
      </c>
      <c r="I1790" s="11">
        <v>1</v>
      </c>
      <c r="J1790" s="19">
        <f t="shared" si="194"/>
        <v>12624.216250000001</v>
      </c>
      <c r="K1790" s="27">
        <v>0</v>
      </c>
      <c r="L1790" s="27">
        <f t="shared" si="195"/>
        <v>0</v>
      </c>
      <c r="M1790" s="19">
        <f t="shared" si="191"/>
        <v>0</v>
      </c>
      <c r="N1790" s="28">
        <v>0.90694399999999997</v>
      </c>
      <c r="O1790" s="19">
        <f>SUM(N$2:N1790)</f>
        <v>3005.1847319369795</v>
      </c>
      <c r="P1790" s="28">
        <v>1</v>
      </c>
    </row>
    <row r="1791" spans="1:16">
      <c r="A1791">
        <v>1789</v>
      </c>
      <c r="B1791">
        <f t="shared" si="192"/>
        <v>29.816666666666666</v>
      </c>
      <c r="C1791">
        <f t="shared" si="189"/>
        <v>11095.714999999995</v>
      </c>
      <c r="D1791" s="12">
        <v>0</v>
      </c>
      <c r="E1791" s="9">
        <f t="shared" si="193"/>
        <v>0</v>
      </c>
      <c r="F1791">
        <f t="shared" si="190"/>
        <v>0</v>
      </c>
      <c r="G1791" s="11">
        <v>0.90694399999999997</v>
      </c>
      <c r="H1791" s="11">
        <f>SUM(G$2:G1791)</f>
        <v>3121.6393825769815</v>
      </c>
      <c r="I1791" s="11">
        <v>1</v>
      </c>
      <c r="J1791" s="19">
        <f t="shared" si="194"/>
        <v>12624.216250000001</v>
      </c>
      <c r="K1791" s="27">
        <v>0</v>
      </c>
      <c r="L1791" s="27">
        <f t="shared" si="195"/>
        <v>0</v>
      </c>
      <c r="M1791" s="19">
        <f t="shared" si="191"/>
        <v>0</v>
      </c>
      <c r="N1791" s="28">
        <v>0.90694399999999997</v>
      </c>
      <c r="O1791" s="19">
        <f>SUM(N$2:N1791)</f>
        <v>3006.0916759369793</v>
      </c>
      <c r="P1791" s="28">
        <v>1</v>
      </c>
    </row>
    <row r="1792" spans="1:16">
      <c r="A1792">
        <v>1790</v>
      </c>
      <c r="B1792">
        <f t="shared" si="192"/>
        <v>29.833333333333332</v>
      </c>
      <c r="C1792">
        <f t="shared" si="189"/>
        <v>11095.714999999995</v>
      </c>
      <c r="D1792" s="12">
        <v>0</v>
      </c>
      <c r="E1792" s="9">
        <f t="shared" si="193"/>
        <v>0</v>
      </c>
      <c r="F1792">
        <f t="shared" si="190"/>
        <v>0</v>
      </c>
      <c r="G1792" s="11">
        <v>0.90694399999999997</v>
      </c>
      <c r="H1792" s="11">
        <f>SUM(G$2:G1792)</f>
        <v>3122.5463265769813</v>
      </c>
      <c r="I1792" s="11">
        <v>1</v>
      </c>
      <c r="J1792" s="19">
        <f t="shared" si="194"/>
        <v>12624.216250000001</v>
      </c>
      <c r="K1792" s="27">
        <v>0</v>
      </c>
      <c r="L1792" s="27">
        <f t="shared" si="195"/>
        <v>0</v>
      </c>
      <c r="M1792" s="19">
        <f t="shared" si="191"/>
        <v>0</v>
      </c>
      <c r="N1792" s="28">
        <v>0.90694399999999997</v>
      </c>
      <c r="O1792" s="19">
        <f>SUM(N$2:N1792)</f>
        <v>3006.9986199369791</v>
      </c>
      <c r="P1792" s="28">
        <v>1</v>
      </c>
    </row>
    <row r="1793" spans="1:16">
      <c r="A1793">
        <v>1791</v>
      </c>
      <c r="B1793">
        <f t="shared" si="192"/>
        <v>29.85</v>
      </c>
      <c r="C1793">
        <f t="shared" si="189"/>
        <v>11095.714999999995</v>
      </c>
      <c r="D1793" s="12">
        <v>0</v>
      </c>
      <c r="E1793" s="9">
        <f t="shared" si="193"/>
        <v>0</v>
      </c>
      <c r="F1793">
        <f t="shared" si="190"/>
        <v>0</v>
      </c>
      <c r="G1793" s="11">
        <v>0.90694399999999997</v>
      </c>
      <c r="H1793" s="11">
        <f>SUM(G$2:G1793)</f>
        <v>3123.4532705769811</v>
      </c>
      <c r="I1793" s="11">
        <v>1</v>
      </c>
      <c r="J1793" s="19">
        <f t="shared" si="194"/>
        <v>12624.216250000001</v>
      </c>
      <c r="K1793" s="27">
        <v>0</v>
      </c>
      <c r="L1793" s="27">
        <f t="shared" si="195"/>
        <v>0</v>
      </c>
      <c r="M1793" s="19">
        <f t="shared" si="191"/>
        <v>0</v>
      </c>
      <c r="N1793" s="28">
        <v>0.90694399999999997</v>
      </c>
      <c r="O1793" s="19">
        <f>SUM(N$2:N1793)</f>
        <v>3007.905563936979</v>
      </c>
      <c r="P1793" s="28">
        <v>1</v>
      </c>
    </row>
    <row r="1794" spans="1:16">
      <c r="A1794">
        <v>1792</v>
      </c>
      <c r="B1794">
        <f t="shared" si="192"/>
        <v>29.866666666666667</v>
      </c>
      <c r="C1794">
        <f t="shared" ref="C1794:C1857" si="196">C1793+D1794</f>
        <v>11095.714999999995</v>
      </c>
      <c r="D1794" s="12">
        <v>0</v>
      </c>
      <c r="E1794" s="9">
        <f t="shared" si="193"/>
        <v>0</v>
      </c>
      <c r="F1794">
        <f t="shared" ref="F1794:F1857" si="197">(R$2*D1794+R$3*D1794^2+R$4*D1794^3+R$5*D1794*E1794)/R$5</f>
        <v>0</v>
      </c>
      <c r="G1794" s="11">
        <v>0.90694399999999997</v>
      </c>
      <c r="H1794" s="11">
        <f>SUM(G$2:G1794)</f>
        <v>3124.360214576981</v>
      </c>
      <c r="I1794" s="11">
        <v>1</v>
      </c>
      <c r="J1794" s="19">
        <f t="shared" si="194"/>
        <v>12624.216250000001</v>
      </c>
      <c r="K1794" s="27">
        <v>0</v>
      </c>
      <c r="L1794" s="27">
        <f t="shared" si="195"/>
        <v>0</v>
      </c>
      <c r="M1794" s="19">
        <f t="shared" ref="M1794:M1857" si="198">(R$2*K1794+R$3*K1794^2+R$4*K1794^3+R$5*K1794*L1794)/R$5</f>
        <v>0</v>
      </c>
      <c r="N1794" s="28">
        <v>0.90694399999999997</v>
      </c>
      <c r="O1794" s="19">
        <f>SUM(N$2:N1794)</f>
        <v>3008.8125079369788</v>
      </c>
      <c r="P1794" s="28">
        <v>1</v>
      </c>
    </row>
    <row r="1795" spans="1:16">
      <c r="A1795">
        <v>1793</v>
      </c>
      <c r="B1795">
        <f t="shared" ref="B1795:B1858" si="199">A1795/60</f>
        <v>29.883333333333333</v>
      </c>
      <c r="C1795">
        <f t="shared" si="196"/>
        <v>11095.714999999995</v>
      </c>
      <c r="D1795" s="12">
        <v>0</v>
      </c>
      <c r="E1795" s="9">
        <f t="shared" ref="E1795:E1858" si="200">D1796-D1795</f>
        <v>0</v>
      </c>
      <c r="F1795">
        <f t="shared" si="197"/>
        <v>0</v>
      </c>
      <c r="G1795" s="11">
        <v>0.90694399999999997</v>
      </c>
      <c r="H1795" s="11">
        <f>SUM(G$2:G1795)</f>
        <v>3125.2671585769808</v>
      </c>
      <c r="I1795" s="11">
        <v>1</v>
      </c>
      <c r="J1795" s="19">
        <f t="shared" ref="J1795:J1858" si="201">J1794+K1795</f>
        <v>12624.216250000001</v>
      </c>
      <c r="K1795" s="27">
        <v>0</v>
      </c>
      <c r="L1795" s="27">
        <f t="shared" ref="L1795:L1858" si="202">K1796-K1795</f>
        <v>0</v>
      </c>
      <c r="M1795" s="19">
        <f t="shared" si="198"/>
        <v>0</v>
      </c>
      <c r="N1795" s="28">
        <v>0.90694399999999997</v>
      </c>
      <c r="O1795" s="19">
        <f>SUM(N$2:N1795)</f>
        <v>3009.7194519369787</v>
      </c>
      <c r="P1795" s="28">
        <v>1</v>
      </c>
    </row>
    <row r="1796" spans="1:16">
      <c r="A1796">
        <v>1794</v>
      </c>
      <c r="B1796">
        <f t="shared" si="199"/>
        <v>29.9</v>
      </c>
      <c r="C1796">
        <f t="shared" si="196"/>
        <v>11095.714999999995</v>
      </c>
      <c r="D1796" s="12">
        <v>0</v>
      </c>
      <c r="E1796" s="9">
        <f t="shared" si="200"/>
        <v>0</v>
      </c>
      <c r="F1796">
        <f t="shared" si="197"/>
        <v>0</v>
      </c>
      <c r="G1796" s="11">
        <v>0.90694399999999997</v>
      </c>
      <c r="H1796" s="11">
        <f>SUM(G$2:G1796)</f>
        <v>3126.1741025769807</v>
      </c>
      <c r="I1796" s="11">
        <v>1</v>
      </c>
      <c r="J1796" s="19">
        <f t="shared" si="201"/>
        <v>12624.216250000001</v>
      </c>
      <c r="K1796" s="27">
        <v>0</v>
      </c>
      <c r="L1796" s="27">
        <f t="shared" si="202"/>
        <v>0</v>
      </c>
      <c r="M1796" s="19">
        <f t="shared" si="198"/>
        <v>0</v>
      </c>
      <c r="N1796" s="28">
        <v>0.90694399999999997</v>
      </c>
      <c r="O1796" s="19">
        <f>SUM(N$2:N1796)</f>
        <v>3010.6263959369785</v>
      </c>
      <c r="P1796" s="28">
        <v>1</v>
      </c>
    </row>
    <row r="1797" spans="1:16">
      <c r="A1797">
        <v>1795</v>
      </c>
      <c r="B1797">
        <f t="shared" si="199"/>
        <v>29.916666666666668</v>
      </c>
      <c r="C1797">
        <f t="shared" si="196"/>
        <v>11095.714999999995</v>
      </c>
      <c r="D1797" s="12">
        <v>0</v>
      </c>
      <c r="E1797" s="9">
        <f t="shared" si="200"/>
        <v>0</v>
      </c>
      <c r="F1797">
        <f t="shared" si="197"/>
        <v>0</v>
      </c>
      <c r="G1797" s="11">
        <v>0.90694399999999997</v>
      </c>
      <c r="H1797" s="11">
        <f>SUM(G$2:G1797)</f>
        <v>3127.0810465769805</v>
      </c>
      <c r="I1797" s="11">
        <v>1</v>
      </c>
      <c r="J1797" s="19">
        <f t="shared" si="201"/>
        <v>12624.216250000001</v>
      </c>
      <c r="K1797" s="27">
        <v>0</v>
      </c>
      <c r="L1797" s="27">
        <f t="shared" si="202"/>
        <v>0</v>
      </c>
      <c r="M1797" s="19">
        <f t="shared" si="198"/>
        <v>0</v>
      </c>
      <c r="N1797" s="28">
        <v>0.90694399999999997</v>
      </c>
      <c r="O1797" s="19">
        <f>SUM(N$2:N1797)</f>
        <v>3011.5333399369783</v>
      </c>
      <c r="P1797" s="28">
        <v>1</v>
      </c>
    </row>
    <row r="1798" spans="1:16">
      <c r="A1798">
        <v>1796</v>
      </c>
      <c r="B1798">
        <f t="shared" si="199"/>
        <v>29.933333333333334</v>
      </c>
      <c r="C1798">
        <f t="shared" si="196"/>
        <v>11095.714999999995</v>
      </c>
      <c r="D1798" s="12">
        <v>0</v>
      </c>
      <c r="E1798" s="9">
        <f t="shared" si="200"/>
        <v>0</v>
      </c>
      <c r="F1798">
        <f t="shared" si="197"/>
        <v>0</v>
      </c>
      <c r="G1798" s="11">
        <v>0.90694399999999997</v>
      </c>
      <c r="H1798" s="11">
        <f>SUM(G$2:G1798)</f>
        <v>3127.9879905769803</v>
      </c>
      <c r="I1798" s="11">
        <v>1</v>
      </c>
      <c r="J1798" s="19">
        <f t="shared" si="201"/>
        <v>12624.216250000001</v>
      </c>
      <c r="K1798" s="27">
        <v>0</v>
      </c>
      <c r="L1798" s="27">
        <f t="shared" si="202"/>
        <v>0</v>
      </c>
      <c r="M1798" s="19">
        <f t="shared" si="198"/>
        <v>0</v>
      </c>
      <c r="N1798" s="28">
        <v>0.90694399999999997</v>
      </c>
      <c r="O1798" s="19">
        <f>SUM(N$2:N1798)</f>
        <v>3012.4402839369782</v>
      </c>
      <c r="P1798" s="28">
        <v>1</v>
      </c>
    </row>
    <row r="1799" spans="1:16">
      <c r="A1799">
        <v>1797</v>
      </c>
      <c r="B1799">
        <f t="shared" si="199"/>
        <v>29.95</v>
      </c>
      <c r="C1799">
        <f t="shared" si="196"/>
        <v>11095.714999999995</v>
      </c>
      <c r="D1799" s="12">
        <v>0</v>
      </c>
      <c r="E1799" s="9">
        <f t="shared" si="200"/>
        <v>0</v>
      </c>
      <c r="F1799">
        <f t="shared" si="197"/>
        <v>0</v>
      </c>
      <c r="G1799" s="11">
        <v>0.90694399999999997</v>
      </c>
      <c r="H1799" s="11">
        <f>SUM(G$2:G1799)</f>
        <v>3128.8949345769802</v>
      </c>
      <c r="I1799" s="11">
        <v>1</v>
      </c>
      <c r="J1799" s="19">
        <f t="shared" si="201"/>
        <v>12624.216250000001</v>
      </c>
      <c r="K1799" s="27">
        <v>0</v>
      </c>
      <c r="L1799" s="27">
        <f t="shared" si="202"/>
        <v>0</v>
      </c>
      <c r="M1799" s="19">
        <f t="shared" si="198"/>
        <v>0</v>
      </c>
      <c r="N1799" s="28">
        <v>0.90694399999999997</v>
      </c>
      <c r="O1799" s="19">
        <f>SUM(N$2:N1799)</f>
        <v>3013.347227936978</v>
      </c>
      <c r="P1799" s="28">
        <v>1</v>
      </c>
    </row>
    <row r="1800" spans="1:16">
      <c r="A1800">
        <v>1798</v>
      </c>
      <c r="B1800">
        <f t="shared" si="199"/>
        <v>29.966666666666665</v>
      </c>
      <c r="C1800">
        <f t="shared" si="196"/>
        <v>11095.714999999995</v>
      </c>
      <c r="D1800" s="12">
        <v>0</v>
      </c>
      <c r="E1800" s="9">
        <f t="shared" si="200"/>
        <v>0</v>
      </c>
      <c r="F1800">
        <f t="shared" si="197"/>
        <v>0</v>
      </c>
      <c r="G1800" s="11">
        <v>0.90694399999999997</v>
      </c>
      <c r="H1800" s="11">
        <f>SUM(G$2:G1800)</f>
        <v>3129.80187857698</v>
      </c>
      <c r="I1800" s="11">
        <v>1</v>
      </c>
      <c r="J1800" s="19">
        <f t="shared" si="201"/>
        <v>12624.216250000001</v>
      </c>
      <c r="K1800" s="27">
        <v>0</v>
      </c>
      <c r="L1800" s="27">
        <f t="shared" si="202"/>
        <v>0</v>
      </c>
      <c r="M1800" s="19">
        <f t="shared" si="198"/>
        <v>0</v>
      </c>
      <c r="N1800" s="28">
        <v>0.90694399999999997</v>
      </c>
      <c r="O1800" s="19">
        <f>SUM(N$2:N1800)</f>
        <v>3014.2541719369779</v>
      </c>
      <c r="P1800" s="28">
        <v>1</v>
      </c>
    </row>
    <row r="1801" spans="1:16">
      <c r="A1801">
        <v>1799</v>
      </c>
      <c r="B1801">
        <f t="shared" si="199"/>
        <v>29.983333333333334</v>
      </c>
      <c r="C1801">
        <f t="shared" si="196"/>
        <v>11095.714999999995</v>
      </c>
      <c r="D1801" s="12">
        <v>0</v>
      </c>
      <c r="E1801" s="9">
        <f t="shared" si="200"/>
        <v>0</v>
      </c>
      <c r="F1801">
        <f t="shared" si="197"/>
        <v>0</v>
      </c>
      <c r="G1801" s="11">
        <v>0.90694399999999997</v>
      </c>
      <c r="H1801" s="11">
        <f>SUM(G$2:G1801)</f>
        <v>3130.7088225769799</v>
      </c>
      <c r="I1801" s="11">
        <v>1</v>
      </c>
      <c r="J1801" s="19">
        <f t="shared" si="201"/>
        <v>12624.216250000001</v>
      </c>
      <c r="K1801" s="27">
        <v>0</v>
      </c>
      <c r="L1801" s="27">
        <f t="shared" si="202"/>
        <v>0</v>
      </c>
      <c r="M1801" s="19">
        <f t="shared" si="198"/>
        <v>0</v>
      </c>
      <c r="N1801" s="28">
        <v>0.90694399999999997</v>
      </c>
      <c r="O1801" s="19">
        <f>SUM(N$2:N1801)</f>
        <v>3015.1611159369777</v>
      </c>
      <c r="P1801" s="28">
        <v>1</v>
      </c>
    </row>
    <row r="1802" spans="1:16">
      <c r="A1802">
        <v>1800</v>
      </c>
      <c r="B1802">
        <f t="shared" si="199"/>
        <v>30</v>
      </c>
      <c r="C1802">
        <f t="shared" si="196"/>
        <v>11095.714999999995</v>
      </c>
      <c r="D1802" s="12">
        <v>0</v>
      </c>
      <c r="E1802" s="9">
        <f t="shared" si="200"/>
        <v>0</v>
      </c>
      <c r="F1802">
        <f t="shared" si="197"/>
        <v>0</v>
      </c>
      <c r="G1802" s="11">
        <v>0.90694399999999997</v>
      </c>
      <c r="H1802" s="11">
        <f>SUM(G$2:G1802)</f>
        <v>3131.6157665769797</v>
      </c>
      <c r="I1802" s="11">
        <v>1</v>
      </c>
      <c r="J1802" s="19">
        <f t="shared" si="201"/>
        <v>12624.216250000001</v>
      </c>
      <c r="K1802" s="27">
        <v>0</v>
      </c>
      <c r="L1802" s="27">
        <f t="shared" si="202"/>
        <v>0</v>
      </c>
      <c r="M1802" s="19">
        <f t="shared" si="198"/>
        <v>0</v>
      </c>
      <c r="N1802" s="28">
        <v>0.90694399999999997</v>
      </c>
      <c r="O1802" s="19">
        <f>SUM(N$2:N1802)</f>
        <v>3016.0680599369775</v>
      </c>
      <c r="P1802" s="28">
        <v>1</v>
      </c>
    </row>
    <row r="1803" spans="1:16">
      <c r="A1803">
        <v>1801</v>
      </c>
      <c r="B1803">
        <f t="shared" si="199"/>
        <v>30.016666666666666</v>
      </c>
      <c r="C1803">
        <f t="shared" si="196"/>
        <v>11095.714999999995</v>
      </c>
      <c r="D1803" s="12">
        <v>0</v>
      </c>
      <c r="E1803" s="9">
        <f t="shared" si="200"/>
        <v>0</v>
      </c>
      <c r="F1803">
        <f t="shared" si="197"/>
        <v>0</v>
      </c>
      <c r="G1803" s="11">
        <v>0.90694399999999997</v>
      </c>
      <c r="H1803" s="11">
        <f>SUM(G$2:G1803)</f>
        <v>3132.5227105769795</v>
      </c>
      <c r="I1803" s="11">
        <v>1</v>
      </c>
      <c r="J1803" s="19">
        <f t="shared" si="201"/>
        <v>12624.216250000001</v>
      </c>
      <c r="K1803" s="27">
        <v>0</v>
      </c>
      <c r="L1803" s="27">
        <f t="shared" si="202"/>
        <v>0</v>
      </c>
      <c r="M1803" s="19">
        <f t="shared" si="198"/>
        <v>0</v>
      </c>
      <c r="N1803" s="28">
        <v>0.90694399999999997</v>
      </c>
      <c r="O1803" s="19">
        <f>SUM(N$2:N1803)</f>
        <v>3016.9750039369774</v>
      </c>
      <c r="P1803" s="28">
        <v>1</v>
      </c>
    </row>
    <row r="1804" spans="1:16">
      <c r="A1804">
        <v>1802</v>
      </c>
      <c r="B1804">
        <f t="shared" si="199"/>
        <v>30.033333333333335</v>
      </c>
      <c r="C1804">
        <f t="shared" si="196"/>
        <v>11095.714999999995</v>
      </c>
      <c r="D1804" s="12">
        <v>0</v>
      </c>
      <c r="E1804" s="9">
        <f t="shared" si="200"/>
        <v>0</v>
      </c>
      <c r="F1804">
        <f t="shared" si="197"/>
        <v>0</v>
      </c>
      <c r="G1804" s="11">
        <v>0.90694399999999997</v>
      </c>
      <c r="H1804" s="11">
        <f>SUM(G$2:G1804)</f>
        <v>3133.4296545769794</v>
      </c>
      <c r="I1804" s="11">
        <v>1</v>
      </c>
      <c r="J1804" s="19">
        <f t="shared" si="201"/>
        <v>12624.216250000001</v>
      </c>
      <c r="K1804" s="27">
        <v>0</v>
      </c>
      <c r="L1804" s="27">
        <f t="shared" si="202"/>
        <v>0.12460000000000002</v>
      </c>
      <c r="M1804" s="19">
        <f t="shared" si="198"/>
        <v>0</v>
      </c>
      <c r="N1804" s="28">
        <v>0.90694399999999997</v>
      </c>
      <c r="O1804" s="19">
        <f>SUM(N$2:N1804)</f>
        <v>3017.8819479369772</v>
      </c>
      <c r="P1804" s="28">
        <v>1</v>
      </c>
    </row>
    <row r="1805" spans="1:16">
      <c r="A1805">
        <v>1803</v>
      </c>
      <c r="B1805">
        <f t="shared" si="199"/>
        <v>30.05</v>
      </c>
      <c r="C1805">
        <f t="shared" si="196"/>
        <v>11095.714999999995</v>
      </c>
      <c r="D1805" s="12">
        <v>0</v>
      </c>
      <c r="E1805" s="9">
        <f t="shared" si="200"/>
        <v>0</v>
      </c>
      <c r="F1805">
        <f t="shared" si="197"/>
        <v>0</v>
      </c>
      <c r="G1805" s="11">
        <v>0.90694399999999997</v>
      </c>
      <c r="H1805" s="11">
        <f>SUM(G$2:G1805)</f>
        <v>3134.3365985769792</v>
      </c>
      <c r="I1805" s="11">
        <v>1</v>
      </c>
      <c r="J1805" s="19">
        <f t="shared" si="201"/>
        <v>12624.340850000001</v>
      </c>
      <c r="K1805" s="27">
        <v>0.12460000000000002</v>
      </c>
      <c r="L1805" s="27">
        <f t="shared" si="202"/>
        <v>0.80990000000000006</v>
      </c>
      <c r="M1805" s="19">
        <f t="shared" si="198"/>
        <v>0.11411971597901928</v>
      </c>
      <c r="N1805" s="28">
        <v>0.90694399999999997</v>
      </c>
      <c r="O1805" s="19">
        <f>SUM(N$2:N1805)</f>
        <v>3018.7888919369771</v>
      </c>
      <c r="P1805" s="28">
        <v>1</v>
      </c>
    </row>
    <row r="1806" spans="1:16">
      <c r="A1806">
        <v>1804</v>
      </c>
      <c r="B1806">
        <f t="shared" si="199"/>
        <v>30.066666666666666</v>
      </c>
      <c r="C1806">
        <f t="shared" si="196"/>
        <v>11095.714999999995</v>
      </c>
      <c r="D1806" s="12">
        <v>0</v>
      </c>
      <c r="E1806" s="9">
        <f t="shared" si="200"/>
        <v>0</v>
      </c>
      <c r="F1806">
        <f t="shared" si="197"/>
        <v>0</v>
      </c>
      <c r="G1806" s="11">
        <v>0.90694399999999997</v>
      </c>
      <c r="H1806" s="11">
        <f>SUM(G$2:G1806)</f>
        <v>3135.2435425769791</v>
      </c>
      <c r="I1806" s="11">
        <v>1</v>
      </c>
      <c r="J1806" s="19">
        <f t="shared" si="201"/>
        <v>12625.27535</v>
      </c>
      <c r="K1806" s="27">
        <v>0.93450000000000011</v>
      </c>
      <c r="L1806" s="27">
        <f t="shared" si="202"/>
        <v>0.10679999999999978</v>
      </c>
      <c r="M1806" s="19">
        <f t="shared" si="198"/>
        <v>0.20014238423647493</v>
      </c>
      <c r="N1806" s="28">
        <v>1.9691666670000001</v>
      </c>
      <c r="O1806" s="19">
        <f>SUM(N$2:N1806)</f>
        <v>3020.7580586039771</v>
      </c>
      <c r="P1806" s="28">
        <v>3</v>
      </c>
    </row>
    <row r="1807" spans="1:16">
      <c r="A1807">
        <v>1805</v>
      </c>
      <c r="B1807">
        <f t="shared" si="199"/>
        <v>30.083333333333332</v>
      </c>
      <c r="C1807">
        <f t="shared" si="196"/>
        <v>11095.714999999995</v>
      </c>
      <c r="D1807" s="12">
        <v>0</v>
      </c>
      <c r="E1807" s="9">
        <f t="shared" si="200"/>
        <v>0</v>
      </c>
      <c r="F1807">
        <f t="shared" si="197"/>
        <v>0</v>
      </c>
      <c r="G1807" s="11">
        <v>0.90694399999999997</v>
      </c>
      <c r="H1807" s="11">
        <f>SUM(G$2:G1807)</f>
        <v>3136.1504865769789</v>
      </c>
      <c r="I1807" s="11">
        <v>1</v>
      </c>
      <c r="J1807" s="19">
        <f t="shared" si="201"/>
        <v>12626.316650000001</v>
      </c>
      <c r="K1807" s="27">
        <v>1.0412999999999999</v>
      </c>
      <c r="L1807" s="27">
        <f t="shared" si="202"/>
        <v>0.52510000000000012</v>
      </c>
      <c r="M1807" s="19">
        <f t="shared" si="198"/>
        <v>0.65881531052824049</v>
      </c>
      <c r="N1807" s="28">
        <v>1.9691666670000001</v>
      </c>
      <c r="O1807" s="19">
        <f>SUM(N$2:N1807)</f>
        <v>3022.7272252709772</v>
      </c>
      <c r="P1807" s="28">
        <v>3</v>
      </c>
    </row>
    <row r="1808" spans="1:16">
      <c r="A1808">
        <v>1806</v>
      </c>
      <c r="B1808">
        <f t="shared" si="199"/>
        <v>30.1</v>
      </c>
      <c r="C1808">
        <f t="shared" si="196"/>
        <v>11095.714999999995</v>
      </c>
      <c r="D1808" s="12">
        <v>0</v>
      </c>
      <c r="E1808" s="9">
        <f t="shared" si="200"/>
        <v>0</v>
      </c>
      <c r="F1808">
        <f t="shared" si="197"/>
        <v>0</v>
      </c>
      <c r="G1808" s="11">
        <v>0.90694399999999997</v>
      </c>
      <c r="H1808" s="11">
        <f>SUM(G$2:G1808)</f>
        <v>3137.0574305769787</v>
      </c>
      <c r="I1808" s="11">
        <v>1</v>
      </c>
      <c r="J1808" s="19">
        <f t="shared" si="201"/>
        <v>12627.88305</v>
      </c>
      <c r="K1808" s="27">
        <v>1.5664</v>
      </c>
      <c r="L1808" s="27">
        <f t="shared" si="202"/>
        <v>1.6020000000000001</v>
      </c>
      <c r="M1808" s="19">
        <f t="shared" si="198"/>
        <v>2.6797223273905595</v>
      </c>
      <c r="N1808" s="28">
        <v>1.9691666670000001</v>
      </c>
      <c r="O1808" s="19">
        <f>SUM(N$2:N1808)</f>
        <v>3024.6963919379773</v>
      </c>
      <c r="P1808" s="28">
        <v>3</v>
      </c>
    </row>
    <row r="1809" spans="1:16">
      <c r="A1809">
        <v>1807</v>
      </c>
      <c r="B1809">
        <f t="shared" si="199"/>
        <v>30.116666666666667</v>
      </c>
      <c r="C1809">
        <f t="shared" si="196"/>
        <v>11095.714999999995</v>
      </c>
      <c r="D1809" s="12">
        <v>0</v>
      </c>
      <c r="E1809" s="9">
        <f t="shared" si="200"/>
        <v>0</v>
      </c>
      <c r="F1809">
        <f t="shared" si="197"/>
        <v>0</v>
      </c>
      <c r="G1809" s="11">
        <v>0.90694399999999997</v>
      </c>
      <c r="H1809" s="11">
        <f>SUM(G$2:G1809)</f>
        <v>3137.9643745769786</v>
      </c>
      <c r="I1809" s="11">
        <v>1</v>
      </c>
      <c r="J1809" s="19">
        <f t="shared" si="201"/>
        <v>12631.051450000001</v>
      </c>
      <c r="K1809" s="27">
        <v>3.1684000000000001</v>
      </c>
      <c r="L1809" s="27">
        <f t="shared" si="202"/>
        <v>2.2427999999999999</v>
      </c>
      <c r="M1809" s="19">
        <f t="shared" si="198"/>
        <v>7.4655332438732067</v>
      </c>
      <c r="N1809" s="28">
        <v>3.4580555560000001</v>
      </c>
      <c r="O1809" s="19">
        <f>SUM(N$2:N1809)</f>
        <v>3028.1544474939774</v>
      </c>
      <c r="P1809" s="28">
        <v>5</v>
      </c>
    </row>
    <row r="1810" spans="1:16">
      <c r="A1810">
        <v>1808</v>
      </c>
      <c r="B1810">
        <f t="shared" si="199"/>
        <v>30.133333333333333</v>
      </c>
      <c r="C1810">
        <f t="shared" si="196"/>
        <v>11095.714999999995</v>
      </c>
      <c r="D1810" s="12">
        <v>0</v>
      </c>
      <c r="E1810" s="9">
        <f t="shared" si="200"/>
        <v>0</v>
      </c>
      <c r="F1810">
        <f t="shared" si="197"/>
        <v>0</v>
      </c>
      <c r="G1810" s="11">
        <v>0.90694399999999997</v>
      </c>
      <c r="H1810" s="11">
        <f>SUM(G$2:G1810)</f>
        <v>3138.8713185769784</v>
      </c>
      <c r="I1810" s="11">
        <v>1</v>
      </c>
      <c r="J1810" s="19">
        <f t="shared" si="201"/>
        <v>12636.462650000001</v>
      </c>
      <c r="K1810" s="27">
        <v>5.4112</v>
      </c>
      <c r="L1810" s="27">
        <f t="shared" si="202"/>
        <v>1.6910000000000007</v>
      </c>
      <c r="M1810" s="19">
        <f t="shared" si="198"/>
        <v>9.8153317211810727</v>
      </c>
      <c r="N1810" s="28">
        <v>4.1236111109999998</v>
      </c>
      <c r="O1810" s="19">
        <f>SUM(N$2:N1810)</f>
        <v>3032.2780586049776</v>
      </c>
      <c r="P1810" s="28">
        <v>6</v>
      </c>
    </row>
    <row r="1811" spans="1:16">
      <c r="A1811">
        <v>1809</v>
      </c>
      <c r="B1811">
        <f t="shared" si="199"/>
        <v>30.15</v>
      </c>
      <c r="C1811">
        <f t="shared" si="196"/>
        <v>11095.714999999995</v>
      </c>
      <c r="D1811" s="12">
        <v>0</v>
      </c>
      <c r="E1811" s="9">
        <f t="shared" si="200"/>
        <v>0</v>
      </c>
      <c r="F1811">
        <f t="shared" si="197"/>
        <v>0</v>
      </c>
      <c r="G1811" s="11">
        <v>0.90694399999999997</v>
      </c>
      <c r="H1811" s="11">
        <f>SUM(G$2:G1811)</f>
        <v>3139.7782625769782</v>
      </c>
      <c r="I1811" s="11">
        <v>1</v>
      </c>
      <c r="J1811" s="19">
        <f t="shared" si="201"/>
        <v>12643.564850000001</v>
      </c>
      <c r="K1811" s="27">
        <v>7.1022000000000007</v>
      </c>
      <c r="L1811" s="27">
        <f t="shared" si="202"/>
        <v>1.4061999999999992</v>
      </c>
      <c r="M1811" s="19">
        <f t="shared" si="198"/>
        <v>10.926226941239783</v>
      </c>
      <c r="N1811" s="28">
        <v>4.1236111109999998</v>
      </c>
      <c r="O1811" s="19">
        <f>SUM(N$2:N1811)</f>
        <v>3036.4016697159777</v>
      </c>
      <c r="P1811" s="28">
        <v>6</v>
      </c>
    </row>
    <row r="1812" spans="1:16">
      <c r="A1812">
        <v>1810</v>
      </c>
      <c r="B1812">
        <f t="shared" si="199"/>
        <v>30.166666666666668</v>
      </c>
      <c r="C1812">
        <f t="shared" si="196"/>
        <v>11095.714999999995</v>
      </c>
      <c r="D1812" s="12">
        <v>0</v>
      </c>
      <c r="E1812" s="9">
        <f t="shared" si="200"/>
        <v>0</v>
      </c>
      <c r="F1812">
        <f t="shared" si="197"/>
        <v>0</v>
      </c>
      <c r="G1812" s="11">
        <v>0.90694399999999997</v>
      </c>
      <c r="H1812" s="11">
        <f>SUM(G$2:G1812)</f>
        <v>3140.6852065769781</v>
      </c>
      <c r="I1812" s="11">
        <v>1</v>
      </c>
      <c r="J1812" s="19">
        <f t="shared" si="201"/>
        <v>12652.073250000001</v>
      </c>
      <c r="K1812" s="27">
        <v>8.5084</v>
      </c>
      <c r="L1812" s="27">
        <f t="shared" si="202"/>
        <v>-9.0780000000000527E-2</v>
      </c>
      <c r="M1812" s="19">
        <f t="shared" si="198"/>
        <v>0.43106307024368318</v>
      </c>
      <c r="N1812" s="28">
        <v>0.98027799999999998</v>
      </c>
      <c r="O1812" s="19">
        <f>SUM(N$2:N1812)</f>
        <v>3037.3819477159777</v>
      </c>
      <c r="P1812" s="28">
        <v>0</v>
      </c>
    </row>
    <row r="1813" spans="1:16">
      <c r="A1813">
        <v>1811</v>
      </c>
      <c r="B1813">
        <f t="shared" si="199"/>
        <v>30.183333333333334</v>
      </c>
      <c r="C1813">
        <f t="shared" si="196"/>
        <v>11095.714999999995</v>
      </c>
      <c r="D1813" s="12">
        <v>0</v>
      </c>
      <c r="E1813" s="9">
        <f t="shared" si="200"/>
        <v>0</v>
      </c>
      <c r="F1813">
        <f t="shared" si="197"/>
        <v>0</v>
      </c>
      <c r="G1813" s="11">
        <v>0.90694399999999997</v>
      </c>
      <c r="H1813" s="11">
        <f>SUM(G$2:G1813)</f>
        <v>3141.5921505769779</v>
      </c>
      <c r="I1813" s="11">
        <v>1</v>
      </c>
      <c r="J1813" s="19">
        <f t="shared" si="201"/>
        <v>12660.490870000001</v>
      </c>
      <c r="K1813" s="27">
        <v>8.4176199999999994</v>
      </c>
      <c r="L1813" s="27">
        <f t="shared" si="202"/>
        <v>-0.18155999999999928</v>
      </c>
      <c r="M1813" s="19">
        <f t="shared" si="198"/>
        <v>-0.34302990065459965</v>
      </c>
      <c r="N1813" s="28">
        <v>0.98027799999999998</v>
      </c>
      <c r="O1813" s="19">
        <f>SUM(N$2:N1813)</f>
        <v>3038.3622257159777</v>
      </c>
      <c r="P1813" s="28">
        <v>0</v>
      </c>
    </row>
    <row r="1814" spans="1:16">
      <c r="A1814">
        <v>1812</v>
      </c>
      <c r="B1814">
        <f t="shared" si="199"/>
        <v>30.2</v>
      </c>
      <c r="C1814">
        <f t="shared" si="196"/>
        <v>11095.714999999995</v>
      </c>
      <c r="D1814" s="12">
        <v>0</v>
      </c>
      <c r="E1814" s="9">
        <f t="shared" si="200"/>
        <v>0</v>
      </c>
      <c r="F1814">
        <f t="shared" si="197"/>
        <v>0</v>
      </c>
      <c r="G1814" s="11">
        <v>0.90694399999999997</v>
      </c>
      <c r="H1814" s="11">
        <f>SUM(G$2:G1814)</f>
        <v>3142.4990945769778</v>
      </c>
      <c r="I1814" s="11">
        <v>1</v>
      </c>
      <c r="J1814" s="19">
        <f t="shared" si="201"/>
        <v>12668.726930000001</v>
      </c>
      <c r="K1814" s="27">
        <v>8.2360600000000002</v>
      </c>
      <c r="L1814" s="27">
        <f t="shared" si="202"/>
        <v>0.68084999999999951</v>
      </c>
      <c r="M1814" s="19">
        <f t="shared" si="198"/>
        <v>6.7569110825154723</v>
      </c>
      <c r="N1814" s="28">
        <v>3.4580555560000001</v>
      </c>
      <c r="O1814" s="19">
        <f>SUM(N$2:N1814)</f>
        <v>3041.8202812719778</v>
      </c>
      <c r="P1814" s="28">
        <v>5</v>
      </c>
    </row>
    <row r="1815" spans="1:16">
      <c r="A1815">
        <v>1813</v>
      </c>
      <c r="B1815">
        <f t="shared" si="199"/>
        <v>30.216666666666665</v>
      </c>
      <c r="C1815">
        <f t="shared" si="196"/>
        <v>11095.714999999995</v>
      </c>
      <c r="D1815" s="12">
        <v>0</v>
      </c>
      <c r="E1815" s="9">
        <f t="shared" si="200"/>
        <v>0</v>
      </c>
      <c r="F1815">
        <f t="shared" si="197"/>
        <v>0</v>
      </c>
      <c r="G1815" s="11">
        <v>0.90694399999999997</v>
      </c>
      <c r="H1815" s="11">
        <f>SUM(G$2:G1815)</f>
        <v>3143.4060385769776</v>
      </c>
      <c r="I1815" s="11">
        <v>1</v>
      </c>
      <c r="J1815" s="19">
        <f t="shared" si="201"/>
        <v>12677.643840000001</v>
      </c>
      <c r="K1815" s="27">
        <v>8.9169099999999997</v>
      </c>
      <c r="L1815" s="27">
        <f t="shared" si="202"/>
        <v>-0.77162999999999826</v>
      </c>
      <c r="M1815" s="19">
        <f t="shared" si="198"/>
        <v>-5.5932469981119546</v>
      </c>
      <c r="N1815" s="28">
        <v>0.98027799999999998</v>
      </c>
      <c r="O1815" s="19">
        <f>SUM(N$2:N1815)</f>
        <v>3042.8005592719778</v>
      </c>
      <c r="P1815" s="28">
        <v>0</v>
      </c>
    </row>
    <row r="1816" spans="1:16">
      <c r="A1816">
        <v>1814</v>
      </c>
      <c r="B1816">
        <f t="shared" si="199"/>
        <v>30.233333333333334</v>
      </c>
      <c r="C1816">
        <f t="shared" si="196"/>
        <v>11095.714999999995</v>
      </c>
      <c r="D1816" s="12">
        <v>0</v>
      </c>
      <c r="E1816" s="9">
        <f t="shared" si="200"/>
        <v>0</v>
      </c>
      <c r="F1816">
        <f t="shared" si="197"/>
        <v>0</v>
      </c>
      <c r="G1816" s="11">
        <v>0.90694399999999997</v>
      </c>
      <c r="H1816" s="11">
        <f>SUM(G$2:G1816)</f>
        <v>3144.3129825769774</v>
      </c>
      <c r="I1816" s="11">
        <v>1</v>
      </c>
      <c r="J1816" s="19">
        <f t="shared" si="201"/>
        <v>12685.789120000001</v>
      </c>
      <c r="K1816" s="27">
        <v>8.1452800000000014</v>
      </c>
      <c r="L1816" s="27">
        <f t="shared" si="202"/>
        <v>0.49929000000000023</v>
      </c>
      <c r="M1816" s="19">
        <f t="shared" si="198"/>
        <v>5.1985423733368563</v>
      </c>
      <c r="N1816" s="28">
        <v>2.7366666670000002</v>
      </c>
      <c r="O1816" s="19">
        <f>SUM(N$2:N1816)</f>
        <v>3045.5372259389778</v>
      </c>
      <c r="P1816" s="28">
        <v>4</v>
      </c>
    </row>
    <row r="1817" spans="1:16">
      <c r="A1817">
        <v>1815</v>
      </c>
      <c r="B1817">
        <f t="shared" si="199"/>
        <v>30.25</v>
      </c>
      <c r="C1817">
        <f t="shared" si="196"/>
        <v>11095.714999999995</v>
      </c>
      <c r="D1817" s="12">
        <v>0</v>
      </c>
      <c r="E1817" s="9">
        <f t="shared" si="200"/>
        <v>0</v>
      </c>
      <c r="F1817">
        <f t="shared" si="197"/>
        <v>0</v>
      </c>
      <c r="G1817" s="11">
        <v>0.90694399999999997</v>
      </c>
      <c r="H1817" s="11">
        <f>SUM(G$2:G1817)</f>
        <v>3145.2199265769773</v>
      </c>
      <c r="I1817" s="11">
        <v>1</v>
      </c>
      <c r="J1817" s="19">
        <f t="shared" si="201"/>
        <v>12694.433690000002</v>
      </c>
      <c r="K1817" s="27">
        <v>8.6445700000000016</v>
      </c>
      <c r="L1817" s="27">
        <f t="shared" si="202"/>
        <v>0.18155999999999928</v>
      </c>
      <c r="M1817" s="19">
        <f t="shared" si="198"/>
        <v>2.8005424324738826</v>
      </c>
      <c r="N1817" s="28">
        <v>1.9691666670000001</v>
      </c>
      <c r="O1817" s="19">
        <f>SUM(N$2:N1817)</f>
        <v>3047.5063926059779</v>
      </c>
      <c r="P1817" s="28">
        <v>3</v>
      </c>
    </row>
    <row r="1818" spans="1:16">
      <c r="A1818">
        <v>1816</v>
      </c>
      <c r="B1818">
        <f t="shared" si="199"/>
        <v>30.266666666666666</v>
      </c>
      <c r="C1818">
        <f t="shared" si="196"/>
        <v>11095.714999999995</v>
      </c>
      <c r="D1818" s="12">
        <v>0</v>
      </c>
      <c r="E1818" s="9">
        <f t="shared" si="200"/>
        <v>0.65859999999999996</v>
      </c>
      <c r="F1818">
        <f t="shared" si="197"/>
        <v>0</v>
      </c>
      <c r="G1818" s="11">
        <v>0.90694399999999997</v>
      </c>
      <c r="H1818" s="11">
        <f>SUM(G$2:G1818)</f>
        <v>3146.1268705769771</v>
      </c>
      <c r="I1818" s="11">
        <v>1</v>
      </c>
      <c r="J1818" s="19">
        <f t="shared" si="201"/>
        <v>12703.259820000001</v>
      </c>
      <c r="K1818" s="27">
        <v>8.8261300000000009</v>
      </c>
      <c r="L1818" s="27">
        <f t="shared" si="202"/>
        <v>-0.45389999999999908</v>
      </c>
      <c r="M1818" s="19">
        <f t="shared" si="198"/>
        <v>-2.7377972955113132</v>
      </c>
      <c r="N1818" s="28">
        <v>0.98027799999999998</v>
      </c>
      <c r="O1818" s="19">
        <f>SUM(N$2:N1818)</f>
        <v>3048.4866706059779</v>
      </c>
      <c r="P1818" s="28">
        <v>0</v>
      </c>
    </row>
    <row r="1819" spans="1:16">
      <c r="A1819">
        <v>1817</v>
      </c>
      <c r="B1819">
        <f t="shared" si="199"/>
        <v>30.283333333333335</v>
      </c>
      <c r="C1819">
        <f t="shared" si="196"/>
        <v>11096.373599999995</v>
      </c>
      <c r="D1819" s="12">
        <v>0.65859999999999996</v>
      </c>
      <c r="E1819" s="9">
        <f t="shared" si="200"/>
        <v>1.1232000000000002</v>
      </c>
      <c r="F1819">
        <f t="shared" si="197"/>
        <v>0.81011139061953918</v>
      </c>
      <c r="G1819" s="11">
        <v>1.9691666670000001</v>
      </c>
      <c r="H1819" s="11">
        <f>SUM(G$2:G1819)</f>
        <v>3148.0960372439772</v>
      </c>
      <c r="I1819" s="11">
        <v>3</v>
      </c>
      <c r="J1819" s="19">
        <f t="shared" si="201"/>
        <v>12711.632050000002</v>
      </c>
      <c r="K1819" s="27">
        <v>8.3722300000000018</v>
      </c>
      <c r="L1819" s="27">
        <f t="shared" si="202"/>
        <v>0.49929000000000023</v>
      </c>
      <c r="M1819" s="19">
        <f t="shared" si="198"/>
        <v>5.356413130258991</v>
      </c>
      <c r="N1819" s="28">
        <v>2.7366666670000002</v>
      </c>
      <c r="O1819" s="19">
        <f>SUM(N$2:N1819)</f>
        <v>3051.2233372729779</v>
      </c>
      <c r="P1819" s="28">
        <v>4</v>
      </c>
    </row>
    <row r="1820" spans="1:16">
      <c r="A1820">
        <v>1818</v>
      </c>
      <c r="B1820">
        <f t="shared" si="199"/>
        <v>30.3</v>
      </c>
      <c r="C1820">
        <f t="shared" si="196"/>
        <v>11098.155399999996</v>
      </c>
      <c r="D1820" s="12">
        <v>1.7818000000000001</v>
      </c>
      <c r="E1820" s="9">
        <f t="shared" si="200"/>
        <v>0.9363999999999999</v>
      </c>
      <c r="F1820">
        <f t="shared" si="197"/>
        <v>1.8631997989276921</v>
      </c>
      <c r="G1820" s="11">
        <v>1.9691666670000001</v>
      </c>
      <c r="H1820" s="11">
        <f>SUM(G$2:G1820)</f>
        <v>3150.0652039109773</v>
      </c>
      <c r="I1820" s="11">
        <v>3</v>
      </c>
      <c r="J1820" s="19">
        <f t="shared" si="201"/>
        <v>12720.503570000003</v>
      </c>
      <c r="K1820" s="27">
        <v>8.8715200000000021</v>
      </c>
      <c r="L1820" s="27">
        <f t="shared" si="202"/>
        <v>0.31772999999999918</v>
      </c>
      <c r="M1820" s="19">
        <f t="shared" si="198"/>
        <v>4.0965726864074039</v>
      </c>
      <c r="N1820" s="28">
        <v>2.7366666670000002</v>
      </c>
      <c r="O1820" s="19">
        <f>SUM(N$2:N1820)</f>
        <v>3053.9600039399779</v>
      </c>
      <c r="P1820" s="28">
        <v>4</v>
      </c>
    </row>
    <row r="1821" spans="1:16">
      <c r="A1821">
        <v>1819</v>
      </c>
      <c r="B1821">
        <f t="shared" si="199"/>
        <v>30.316666666666666</v>
      </c>
      <c r="C1821">
        <f t="shared" si="196"/>
        <v>11100.873599999995</v>
      </c>
      <c r="D1821" s="12">
        <v>2.7181999999999999</v>
      </c>
      <c r="E1821" s="9">
        <f t="shared" si="200"/>
        <v>0.85570000000000013</v>
      </c>
      <c r="F1821">
        <f t="shared" si="197"/>
        <v>2.6302798601406541</v>
      </c>
      <c r="G1821" s="11">
        <v>1.9691666670000001</v>
      </c>
      <c r="H1821" s="11">
        <f>SUM(G$2:G1821)</f>
        <v>3152.0343705779774</v>
      </c>
      <c r="I1821" s="11">
        <v>3</v>
      </c>
      <c r="J1821" s="19">
        <f t="shared" si="201"/>
        <v>12729.692820000002</v>
      </c>
      <c r="K1821" s="27">
        <v>9.1892500000000013</v>
      </c>
      <c r="L1821" s="27">
        <f t="shared" si="202"/>
        <v>0.54467999999999961</v>
      </c>
      <c r="M1821" s="19">
        <f t="shared" si="198"/>
        <v>6.3503053549358901</v>
      </c>
      <c r="N1821" s="28">
        <v>3.4580555560000001</v>
      </c>
      <c r="O1821" s="19">
        <f>SUM(N$2:N1821)</f>
        <v>3057.418059495978</v>
      </c>
      <c r="P1821" s="28">
        <v>5</v>
      </c>
    </row>
    <row r="1822" spans="1:16">
      <c r="A1822">
        <v>1820</v>
      </c>
      <c r="B1822">
        <f t="shared" si="199"/>
        <v>30.333333333333332</v>
      </c>
      <c r="C1822">
        <f t="shared" si="196"/>
        <v>11104.447499999995</v>
      </c>
      <c r="D1822" s="12">
        <v>3.5739000000000001</v>
      </c>
      <c r="E1822" s="9">
        <f t="shared" si="200"/>
        <v>1.6901999999999999</v>
      </c>
      <c r="F1822">
        <f t="shared" si="197"/>
        <v>6.4512703534679474</v>
      </c>
      <c r="G1822" s="11">
        <v>3.4580555560000001</v>
      </c>
      <c r="H1822" s="11">
        <f>SUM(G$2:G1822)</f>
        <v>3155.4924261339775</v>
      </c>
      <c r="I1822" s="11">
        <v>5</v>
      </c>
      <c r="J1822" s="19">
        <f t="shared" si="201"/>
        <v>12739.426750000002</v>
      </c>
      <c r="K1822" s="27">
        <v>9.7339300000000009</v>
      </c>
      <c r="L1822" s="27">
        <f t="shared" si="202"/>
        <v>0.63546000000000014</v>
      </c>
      <c r="M1822" s="19">
        <f t="shared" si="198"/>
        <v>7.6509493982707131</v>
      </c>
      <c r="N1822" s="28">
        <v>3.4580555560000001</v>
      </c>
      <c r="O1822" s="19">
        <f>SUM(N$2:N1822)</f>
        <v>3060.8761150519781</v>
      </c>
      <c r="P1822" s="28">
        <v>5</v>
      </c>
    </row>
    <row r="1823" spans="1:16">
      <c r="A1823">
        <v>1821</v>
      </c>
      <c r="B1823">
        <f t="shared" si="199"/>
        <v>30.35</v>
      </c>
      <c r="C1823">
        <f t="shared" si="196"/>
        <v>11109.711599999995</v>
      </c>
      <c r="D1823" s="12">
        <v>5.2641</v>
      </c>
      <c r="E1823" s="9">
        <f t="shared" si="200"/>
        <v>0.85099999999999998</v>
      </c>
      <c r="F1823">
        <f t="shared" si="197"/>
        <v>5.1228628198053965</v>
      </c>
      <c r="G1823" s="11">
        <v>2.7366666670000002</v>
      </c>
      <c r="H1823" s="11">
        <f>SUM(G$2:G1823)</f>
        <v>3158.2290928009775</v>
      </c>
      <c r="I1823" s="11">
        <v>4</v>
      </c>
      <c r="J1823" s="19">
        <f t="shared" si="201"/>
        <v>12749.796140000002</v>
      </c>
      <c r="K1823" s="27">
        <v>10.369390000000001</v>
      </c>
      <c r="L1823" s="27">
        <f t="shared" si="202"/>
        <v>-0.49929000000000023</v>
      </c>
      <c r="M1823" s="19">
        <f t="shared" si="198"/>
        <v>-3.5631996654776996</v>
      </c>
      <c r="N1823" s="28">
        <v>0.98027799999999998</v>
      </c>
      <c r="O1823" s="19">
        <f>SUM(N$2:N1823)</f>
        <v>3061.8563930519781</v>
      </c>
      <c r="P1823" s="28">
        <v>0</v>
      </c>
    </row>
    <row r="1824" spans="1:16">
      <c r="A1824">
        <v>1822</v>
      </c>
      <c r="B1824">
        <f t="shared" si="199"/>
        <v>30.366666666666667</v>
      </c>
      <c r="C1824">
        <f t="shared" si="196"/>
        <v>11115.826699999996</v>
      </c>
      <c r="D1824" s="12">
        <v>6.1151</v>
      </c>
      <c r="E1824" s="9">
        <f t="shared" si="200"/>
        <v>-1.9152999999999993</v>
      </c>
      <c r="F1824">
        <f t="shared" si="197"/>
        <v>-10.938403791602292</v>
      </c>
      <c r="G1824" s="11">
        <v>0.98027799999999998</v>
      </c>
      <c r="H1824" s="11">
        <f>SUM(G$2:G1824)</f>
        <v>3159.2093708009775</v>
      </c>
      <c r="I1824" s="11">
        <v>0</v>
      </c>
      <c r="J1824" s="19">
        <f t="shared" si="201"/>
        <v>12759.666240000002</v>
      </c>
      <c r="K1824" s="27">
        <v>9.8701000000000008</v>
      </c>
      <c r="L1824" s="27">
        <f t="shared" si="202"/>
        <v>-0.59006999999999898</v>
      </c>
      <c r="M1824" s="19">
        <f t="shared" si="198"/>
        <v>-4.3275286776956214</v>
      </c>
      <c r="N1824" s="28">
        <v>0.98027799999999998</v>
      </c>
      <c r="O1824" s="19">
        <f>SUM(N$2:N1824)</f>
        <v>3062.8366710519781</v>
      </c>
      <c r="P1824" s="28">
        <v>0</v>
      </c>
    </row>
    <row r="1825" spans="1:16">
      <c r="A1825">
        <v>1823</v>
      </c>
      <c r="B1825">
        <f t="shared" si="199"/>
        <v>30.383333333333333</v>
      </c>
      <c r="C1825">
        <f t="shared" si="196"/>
        <v>11120.026499999996</v>
      </c>
      <c r="D1825" s="12">
        <v>4.1998000000000006</v>
      </c>
      <c r="E1825" s="9">
        <f t="shared" si="200"/>
        <v>-0.95290000000000052</v>
      </c>
      <c r="F1825">
        <f t="shared" si="197"/>
        <v>-3.5090407032387141</v>
      </c>
      <c r="G1825" s="11">
        <v>0.98027799999999998</v>
      </c>
      <c r="H1825" s="11">
        <f>SUM(G$2:G1825)</f>
        <v>3160.1896488009775</v>
      </c>
      <c r="I1825" s="11">
        <v>0</v>
      </c>
      <c r="J1825" s="19">
        <f t="shared" si="201"/>
        <v>12768.946270000002</v>
      </c>
      <c r="K1825" s="27">
        <v>9.2800300000000018</v>
      </c>
      <c r="L1825" s="27">
        <f t="shared" si="202"/>
        <v>0.86240999999999879</v>
      </c>
      <c r="M1825" s="19">
        <f t="shared" si="198"/>
        <v>9.3679061001134389</v>
      </c>
      <c r="N1825" s="28">
        <v>4.1236111109999998</v>
      </c>
      <c r="O1825" s="19">
        <f>SUM(N$2:N1825)</f>
        <v>3066.9602821629783</v>
      </c>
      <c r="P1825" s="28">
        <v>6</v>
      </c>
    </row>
    <row r="1826" spans="1:16">
      <c r="A1826">
        <v>1824</v>
      </c>
      <c r="B1826">
        <f t="shared" si="199"/>
        <v>30.4</v>
      </c>
      <c r="C1826">
        <f t="shared" si="196"/>
        <v>11123.273399999996</v>
      </c>
      <c r="D1826" s="12">
        <v>3.2469000000000001</v>
      </c>
      <c r="E1826" s="9">
        <f t="shared" si="200"/>
        <v>-1.4190000000000003</v>
      </c>
      <c r="F1826">
        <f t="shared" si="197"/>
        <v>-4.2381101630553202</v>
      </c>
      <c r="G1826" s="11">
        <v>0.98027799999999998</v>
      </c>
      <c r="H1826" s="11">
        <f>SUM(G$2:G1826)</f>
        <v>3161.1699268009775</v>
      </c>
      <c r="I1826" s="11">
        <v>0</v>
      </c>
      <c r="J1826" s="19">
        <f t="shared" si="201"/>
        <v>12779.088710000002</v>
      </c>
      <c r="K1826" s="27">
        <v>10.142440000000001</v>
      </c>
      <c r="L1826" s="27">
        <f t="shared" si="202"/>
        <v>-0.77163000000000004</v>
      </c>
      <c r="M1826" s="19">
        <f t="shared" si="198"/>
        <v>-6.2662469363582005</v>
      </c>
      <c r="N1826" s="28">
        <v>0.98027799999999998</v>
      </c>
      <c r="O1826" s="19">
        <f>SUM(N$2:N1826)</f>
        <v>3067.9405601629783</v>
      </c>
      <c r="P1826" s="28">
        <v>0</v>
      </c>
    </row>
    <row r="1827" spans="1:16">
      <c r="A1827">
        <v>1825</v>
      </c>
      <c r="B1827">
        <f t="shared" si="199"/>
        <v>30.416666666666668</v>
      </c>
      <c r="C1827">
        <f t="shared" si="196"/>
        <v>11125.101299999997</v>
      </c>
      <c r="D1827" s="12">
        <v>1.8278999999999999</v>
      </c>
      <c r="E1827" s="9">
        <f t="shared" si="200"/>
        <v>-1.8278999999999999</v>
      </c>
      <c r="F1827">
        <f t="shared" si="197"/>
        <v>-3.1412427636406588</v>
      </c>
      <c r="G1827" s="11">
        <v>0.98027799999999998</v>
      </c>
      <c r="H1827" s="11">
        <f>SUM(G$2:G1827)</f>
        <v>3162.1502048009775</v>
      </c>
      <c r="I1827" s="11">
        <v>0</v>
      </c>
      <c r="J1827" s="19">
        <f t="shared" si="201"/>
        <v>12788.459520000002</v>
      </c>
      <c r="K1827" s="27">
        <v>9.3708100000000005</v>
      </c>
      <c r="L1827" s="27">
        <f t="shared" si="202"/>
        <v>0.72624000000000066</v>
      </c>
      <c r="M1827" s="19">
        <f t="shared" si="198"/>
        <v>8.1899583849443101</v>
      </c>
      <c r="N1827" s="28">
        <v>3.4580555560000001</v>
      </c>
      <c r="O1827" s="19">
        <f>SUM(N$2:N1827)</f>
        <v>3071.3986157189784</v>
      </c>
      <c r="P1827" s="28">
        <v>5</v>
      </c>
    </row>
    <row r="1828" spans="1:16">
      <c r="A1828">
        <v>1826</v>
      </c>
      <c r="B1828">
        <f t="shared" si="199"/>
        <v>30.433333333333334</v>
      </c>
      <c r="C1828">
        <f t="shared" si="196"/>
        <v>11125.101299999997</v>
      </c>
      <c r="D1828" s="12">
        <v>0</v>
      </c>
      <c r="E1828" s="9">
        <f t="shared" si="200"/>
        <v>0</v>
      </c>
      <c r="F1828">
        <f t="shared" si="197"/>
        <v>0</v>
      </c>
      <c r="G1828" s="11">
        <v>0.90694399999999997</v>
      </c>
      <c r="H1828" s="11">
        <f>SUM(G$2:G1828)</f>
        <v>3163.0571488009773</v>
      </c>
      <c r="I1828" s="11">
        <v>1</v>
      </c>
      <c r="J1828" s="19">
        <f t="shared" si="201"/>
        <v>12798.556570000002</v>
      </c>
      <c r="K1828" s="27">
        <v>10.097050000000001</v>
      </c>
      <c r="L1828" s="27">
        <f t="shared" si="202"/>
        <v>-0.54468000000000139</v>
      </c>
      <c r="M1828" s="19">
        <f t="shared" si="198"/>
        <v>-3.9503882040701574</v>
      </c>
      <c r="N1828" s="28">
        <v>0.98027799999999998</v>
      </c>
      <c r="O1828" s="19">
        <f>SUM(N$2:N1828)</f>
        <v>3072.3788937189784</v>
      </c>
      <c r="P1828" s="28">
        <v>0</v>
      </c>
    </row>
    <row r="1829" spans="1:16">
      <c r="A1829">
        <v>1827</v>
      </c>
      <c r="B1829">
        <f t="shared" si="199"/>
        <v>30.45</v>
      </c>
      <c r="C1829">
        <f t="shared" si="196"/>
        <v>11125.101299999997</v>
      </c>
      <c r="D1829" s="12">
        <v>0</v>
      </c>
      <c r="E1829" s="9">
        <f t="shared" si="200"/>
        <v>0</v>
      </c>
      <c r="F1829">
        <f t="shared" si="197"/>
        <v>0</v>
      </c>
      <c r="G1829" s="11">
        <v>0.90694399999999997</v>
      </c>
      <c r="H1829" s="11">
        <f>SUM(G$2:G1829)</f>
        <v>3163.9640928009771</v>
      </c>
      <c r="I1829" s="11">
        <v>1</v>
      </c>
      <c r="J1829" s="19">
        <f t="shared" si="201"/>
        <v>12808.108940000002</v>
      </c>
      <c r="K1829" s="27">
        <v>9.5523699999999998</v>
      </c>
      <c r="L1829" s="27">
        <f t="shared" si="202"/>
        <v>4.5390000000001152E-2</v>
      </c>
      <c r="M1829" s="19">
        <f t="shared" si="198"/>
        <v>1.8581866099599231</v>
      </c>
      <c r="N1829" s="28">
        <v>1.9691666670000001</v>
      </c>
      <c r="O1829" s="19">
        <f>SUM(N$2:N1829)</f>
        <v>3074.3480603859784</v>
      </c>
      <c r="P1829" s="28">
        <v>3</v>
      </c>
    </row>
    <row r="1830" spans="1:16">
      <c r="A1830">
        <v>1828</v>
      </c>
      <c r="B1830">
        <f t="shared" si="199"/>
        <v>30.466666666666665</v>
      </c>
      <c r="C1830">
        <f t="shared" si="196"/>
        <v>11125.101299999997</v>
      </c>
      <c r="D1830" s="12">
        <v>0</v>
      </c>
      <c r="E1830" s="9">
        <f t="shared" si="200"/>
        <v>0</v>
      </c>
      <c r="F1830">
        <f t="shared" si="197"/>
        <v>0</v>
      </c>
      <c r="G1830" s="11">
        <v>0.90694399999999997</v>
      </c>
      <c r="H1830" s="11">
        <f>SUM(G$2:G1830)</f>
        <v>3164.871036800977</v>
      </c>
      <c r="I1830" s="11">
        <v>1</v>
      </c>
      <c r="J1830" s="19">
        <f t="shared" si="201"/>
        <v>12817.706700000002</v>
      </c>
      <c r="K1830" s="27">
        <v>9.597760000000001</v>
      </c>
      <c r="L1830" s="27">
        <f t="shared" si="202"/>
        <v>-0.1361699999999999</v>
      </c>
      <c r="M1830" s="19">
        <f t="shared" si="198"/>
        <v>0.12781515612134492</v>
      </c>
      <c r="N1830" s="28">
        <v>0.98027799999999998</v>
      </c>
      <c r="O1830" s="19">
        <f>SUM(N$2:N1830)</f>
        <v>3075.3283383859784</v>
      </c>
      <c r="P1830" s="28">
        <v>0</v>
      </c>
    </row>
    <row r="1831" spans="1:16">
      <c r="A1831">
        <v>1829</v>
      </c>
      <c r="B1831">
        <f t="shared" si="199"/>
        <v>30.483333333333334</v>
      </c>
      <c r="C1831">
        <f t="shared" si="196"/>
        <v>11125.101299999997</v>
      </c>
      <c r="D1831" s="12">
        <v>0</v>
      </c>
      <c r="E1831" s="9">
        <f t="shared" si="200"/>
        <v>0</v>
      </c>
      <c r="F1831">
        <f t="shared" si="197"/>
        <v>0</v>
      </c>
      <c r="G1831" s="11">
        <v>0.90694399999999997</v>
      </c>
      <c r="H1831" s="11">
        <f>SUM(G$2:G1831)</f>
        <v>3165.7779808009768</v>
      </c>
      <c r="I1831" s="11">
        <v>1</v>
      </c>
      <c r="J1831" s="19">
        <f t="shared" si="201"/>
        <v>12827.168290000003</v>
      </c>
      <c r="K1831" s="27">
        <v>9.4615900000000011</v>
      </c>
      <c r="L1831" s="27">
        <f t="shared" si="202"/>
        <v>-0.72624000000000066</v>
      </c>
      <c r="M1831" s="19">
        <f t="shared" si="198"/>
        <v>-5.4669212534480485</v>
      </c>
      <c r="N1831" s="28">
        <v>0.98027799999999998</v>
      </c>
      <c r="O1831" s="19">
        <f>SUM(N$2:N1831)</f>
        <v>3076.3086163859784</v>
      </c>
      <c r="P1831" s="28">
        <v>0</v>
      </c>
    </row>
    <row r="1832" spans="1:16">
      <c r="A1832">
        <v>1830</v>
      </c>
      <c r="B1832">
        <f t="shared" si="199"/>
        <v>30.5</v>
      </c>
      <c r="C1832">
        <f t="shared" si="196"/>
        <v>11125.101299999997</v>
      </c>
      <c r="D1832" s="12">
        <v>0</v>
      </c>
      <c r="E1832" s="9">
        <f t="shared" si="200"/>
        <v>0</v>
      </c>
      <c r="F1832">
        <f t="shared" si="197"/>
        <v>0</v>
      </c>
      <c r="G1832" s="11">
        <v>0.90694399999999997</v>
      </c>
      <c r="H1832" s="11">
        <f>SUM(G$2:G1832)</f>
        <v>3166.6849248009767</v>
      </c>
      <c r="I1832" s="11">
        <v>1</v>
      </c>
      <c r="J1832" s="19">
        <f t="shared" si="201"/>
        <v>12835.903640000004</v>
      </c>
      <c r="K1832" s="27">
        <v>8.7353500000000004</v>
      </c>
      <c r="L1832" s="27">
        <f t="shared" si="202"/>
        <v>-0.86241000000000057</v>
      </c>
      <c r="M1832" s="19">
        <f t="shared" si="198"/>
        <v>-6.2838275709748723</v>
      </c>
      <c r="N1832" s="28">
        <v>0.98027799999999998</v>
      </c>
      <c r="O1832" s="19">
        <f>SUM(N$2:N1832)</f>
        <v>3077.2888943859784</v>
      </c>
      <c r="P1832" s="28">
        <v>0</v>
      </c>
    </row>
    <row r="1833" spans="1:16">
      <c r="A1833">
        <v>1831</v>
      </c>
      <c r="B1833">
        <f t="shared" si="199"/>
        <v>30.516666666666666</v>
      </c>
      <c r="C1833">
        <f t="shared" si="196"/>
        <v>11125.101299999997</v>
      </c>
      <c r="D1833" s="12">
        <v>0</v>
      </c>
      <c r="E1833" s="9">
        <f t="shared" si="200"/>
        <v>0</v>
      </c>
      <c r="F1833">
        <f t="shared" si="197"/>
        <v>0</v>
      </c>
      <c r="G1833" s="11">
        <v>0.90694399999999997</v>
      </c>
      <c r="H1833" s="11">
        <f>SUM(G$2:G1833)</f>
        <v>3167.5918688009765</v>
      </c>
      <c r="I1833" s="11">
        <v>1</v>
      </c>
      <c r="J1833" s="19">
        <f t="shared" si="201"/>
        <v>12843.776580000003</v>
      </c>
      <c r="K1833" s="27">
        <v>7.8729399999999998</v>
      </c>
      <c r="L1833" s="27">
        <f t="shared" si="202"/>
        <v>0.22695000000000043</v>
      </c>
      <c r="M1833" s="19">
        <f t="shared" si="198"/>
        <v>2.8662696592643413</v>
      </c>
      <c r="N1833" s="28">
        <v>1.9691666670000001</v>
      </c>
      <c r="O1833" s="19">
        <f>SUM(N$2:N1833)</f>
        <v>3079.2580610529785</v>
      </c>
      <c r="P1833" s="28">
        <v>3</v>
      </c>
    </row>
    <row r="1834" spans="1:16">
      <c r="A1834">
        <v>1832</v>
      </c>
      <c r="B1834">
        <f t="shared" si="199"/>
        <v>30.533333333333335</v>
      </c>
      <c r="C1834">
        <f t="shared" si="196"/>
        <v>11125.101299999997</v>
      </c>
      <c r="D1834" s="12">
        <v>0</v>
      </c>
      <c r="E1834" s="9">
        <f t="shared" si="200"/>
        <v>0</v>
      </c>
      <c r="F1834">
        <f t="shared" si="197"/>
        <v>0</v>
      </c>
      <c r="G1834" s="11">
        <v>0.90694399999999997</v>
      </c>
      <c r="H1834" s="11">
        <f>SUM(G$2:G1834)</f>
        <v>3168.4988128009763</v>
      </c>
      <c r="I1834" s="11">
        <v>1</v>
      </c>
      <c r="J1834" s="19">
        <f t="shared" si="201"/>
        <v>12851.876470000003</v>
      </c>
      <c r="K1834" s="27">
        <v>8.0998900000000003</v>
      </c>
      <c r="L1834" s="27">
        <f t="shared" si="202"/>
        <v>0.40850999999999971</v>
      </c>
      <c r="M1834" s="19">
        <f t="shared" si="198"/>
        <v>4.4317782943088426</v>
      </c>
      <c r="N1834" s="28">
        <v>2.7366666670000002</v>
      </c>
      <c r="O1834" s="19">
        <f>SUM(N$2:N1834)</f>
        <v>3081.9947277199785</v>
      </c>
      <c r="P1834" s="28">
        <v>4</v>
      </c>
    </row>
    <row r="1835" spans="1:16">
      <c r="A1835">
        <v>1833</v>
      </c>
      <c r="B1835">
        <f t="shared" si="199"/>
        <v>30.55</v>
      </c>
      <c r="C1835">
        <f t="shared" si="196"/>
        <v>11125.101299999997</v>
      </c>
      <c r="D1835" s="12">
        <v>0</v>
      </c>
      <c r="E1835" s="9">
        <f t="shared" si="200"/>
        <v>0</v>
      </c>
      <c r="F1835">
        <f t="shared" si="197"/>
        <v>0</v>
      </c>
      <c r="G1835" s="11">
        <v>0.90694399999999997</v>
      </c>
      <c r="H1835" s="11">
        <f>SUM(G$2:G1835)</f>
        <v>3169.4057568009762</v>
      </c>
      <c r="I1835" s="11">
        <v>1</v>
      </c>
      <c r="J1835" s="19">
        <f t="shared" si="201"/>
        <v>12860.384870000004</v>
      </c>
      <c r="K1835" s="27">
        <v>8.5084</v>
      </c>
      <c r="L1835" s="27">
        <f t="shared" si="202"/>
        <v>-0.49929000000000023</v>
      </c>
      <c r="M1835" s="19">
        <f t="shared" si="198"/>
        <v>-3.0447034137563138</v>
      </c>
      <c r="N1835" s="28">
        <v>0.98027799999999998</v>
      </c>
      <c r="O1835" s="19">
        <f>SUM(N$2:N1835)</f>
        <v>3082.9750057199785</v>
      </c>
      <c r="P1835" s="28">
        <v>0</v>
      </c>
    </row>
    <row r="1836" spans="1:16">
      <c r="A1836">
        <v>1834</v>
      </c>
      <c r="B1836">
        <f t="shared" si="199"/>
        <v>30.566666666666666</v>
      </c>
      <c r="C1836">
        <f t="shared" si="196"/>
        <v>11125.101299999997</v>
      </c>
      <c r="D1836" s="12">
        <v>0</v>
      </c>
      <c r="E1836" s="9">
        <f t="shared" si="200"/>
        <v>0</v>
      </c>
      <c r="F1836">
        <f t="shared" si="197"/>
        <v>0</v>
      </c>
      <c r="G1836" s="11">
        <v>0.90694399999999997</v>
      </c>
      <c r="H1836" s="11">
        <f>SUM(G$2:G1836)</f>
        <v>3170.312700800976</v>
      </c>
      <c r="I1836" s="11">
        <v>1</v>
      </c>
      <c r="J1836" s="19">
        <f t="shared" si="201"/>
        <v>12868.393980000004</v>
      </c>
      <c r="K1836" s="27">
        <v>8.0091099999999997</v>
      </c>
      <c r="L1836" s="27">
        <f t="shared" si="202"/>
        <v>-0.59006999999999898</v>
      </c>
      <c r="M1836" s="19">
        <f t="shared" si="198"/>
        <v>-3.6205132992142439</v>
      </c>
      <c r="N1836" s="28">
        <v>0.98027799999999998</v>
      </c>
      <c r="O1836" s="19">
        <f>SUM(N$2:N1836)</f>
        <v>3083.9552837199785</v>
      </c>
      <c r="P1836" s="28">
        <v>0</v>
      </c>
    </row>
    <row r="1837" spans="1:16">
      <c r="A1837">
        <v>1835</v>
      </c>
      <c r="B1837">
        <f t="shared" si="199"/>
        <v>30.583333333333332</v>
      </c>
      <c r="C1837">
        <f t="shared" si="196"/>
        <v>11125.101299999997</v>
      </c>
      <c r="D1837" s="12">
        <v>0</v>
      </c>
      <c r="E1837" s="9">
        <f t="shared" si="200"/>
        <v>0</v>
      </c>
      <c r="F1837">
        <f t="shared" si="197"/>
        <v>0</v>
      </c>
      <c r="G1837" s="11">
        <v>0.90694399999999997</v>
      </c>
      <c r="H1837" s="11">
        <f>SUM(G$2:G1837)</f>
        <v>3171.2196448009759</v>
      </c>
      <c r="I1837" s="11">
        <v>1</v>
      </c>
      <c r="J1837" s="19">
        <f t="shared" si="201"/>
        <v>12875.813020000005</v>
      </c>
      <c r="K1837" s="27">
        <v>7.4190400000000007</v>
      </c>
      <c r="L1837" s="27">
        <f t="shared" si="202"/>
        <v>-0.6808500000000004</v>
      </c>
      <c r="M1837" s="19">
        <f t="shared" si="198"/>
        <v>-4.0556940447219763</v>
      </c>
      <c r="N1837" s="28">
        <v>0.98027799999999998</v>
      </c>
      <c r="O1837" s="19">
        <f>SUM(N$2:N1837)</f>
        <v>3084.9355617199785</v>
      </c>
      <c r="P1837" s="28">
        <v>0</v>
      </c>
    </row>
    <row r="1838" spans="1:16">
      <c r="A1838">
        <v>1836</v>
      </c>
      <c r="B1838">
        <f t="shared" si="199"/>
        <v>30.6</v>
      </c>
      <c r="C1838">
        <f t="shared" si="196"/>
        <v>11125.101299999997</v>
      </c>
      <c r="D1838" s="12">
        <v>0</v>
      </c>
      <c r="E1838" s="9">
        <f t="shared" si="200"/>
        <v>0</v>
      </c>
      <c r="F1838">
        <f t="shared" si="197"/>
        <v>0</v>
      </c>
      <c r="G1838" s="11">
        <v>0.90694399999999997</v>
      </c>
      <c r="H1838" s="11">
        <f>SUM(G$2:G1838)</f>
        <v>3172.1265888009757</v>
      </c>
      <c r="I1838" s="11">
        <v>1</v>
      </c>
      <c r="J1838" s="19">
        <f t="shared" si="201"/>
        <v>12882.551210000005</v>
      </c>
      <c r="K1838" s="27">
        <v>6.7381900000000003</v>
      </c>
      <c r="L1838" s="27">
        <f t="shared" si="202"/>
        <v>-0.40850999999999971</v>
      </c>
      <c r="M1838" s="19">
        <f t="shared" si="198"/>
        <v>-1.8762638809773282</v>
      </c>
      <c r="N1838" s="28">
        <v>0.98027799999999998</v>
      </c>
      <c r="O1838" s="19">
        <f>SUM(N$2:N1838)</f>
        <v>3085.9158397199785</v>
      </c>
      <c r="P1838" s="28">
        <v>0</v>
      </c>
    </row>
    <row r="1839" spans="1:16">
      <c r="A1839">
        <v>1837</v>
      </c>
      <c r="B1839">
        <f t="shared" si="199"/>
        <v>30.616666666666667</v>
      </c>
      <c r="C1839">
        <f t="shared" si="196"/>
        <v>11125.101299999997</v>
      </c>
      <c r="D1839" s="12">
        <v>0</v>
      </c>
      <c r="E1839" s="9">
        <f t="shared" si="200"/>
        <v>0</v>
      </c>
      <c r="F1839">
        <f t="shared" si="197"/>
        <v>0</v>
      </c>
      <c r="G1839" s="11">
        <v>0.90694399999999997</v>
      </c>
      <c r="H1839" s="11">
        <f>SUM(G$2:G1839)</f>
        <v>3173.0335328009755</v>
      </c>
      <c r="I1839" s="11">
        <v>1</v>
      </c>
      <c r="J1839" s="19">
        <f t="shared" si="201"/>
        <v>12888.880890000006</v>
      </c>
      <c r="K1839" s="27">
        <v>6.3296800000000006</v>
      </c>
      <c r="L1839" s="27">
        <f t="shared" si="202"/>
        <v>0.22695000000000043</v>
      </c>
      <c r="M1839" s="19">
        <f t="shared" si="198"/>
        <v>2.24499076181755</v>
      </c>
      <c r="N1839" s="28">
        <v>1.9691666670000001</v>
      </c>
      <c r="O1839" s="19">
        <f>SUM(N$2:N1839)</f>
        <v>3087.8850063869786</v>
      </c>
      <c r="P1839" s="28">
        <v>3</v>
      </c>
    </row>
    <row r="1840" spans="1:16">
      <c r="A1840">
        <v>1838</v>
      </c>
      <c r="B1840">
        <f t="shared" si="199"/>
        <v>30.633333333333333</v>
      </c>
      <c r="C1840">
        <f t="shared" si="196"/>
        <v>11125.101299999997</v>
      </c>
      <c r="D1840" s="12">
        <v>0</v>
      </c>
      <c r="E1840" s="9">
        <f t="shared" si="200"/>
        <v>0</v>
      </c>
      <c r="F1840">
        <f t="shared" si="197"/>
        <v>0</v>
      </c>
      <c r="G1840" s="11">
        <v>0.90694399999999997</v>
      </c>
      <c r="H1840" s="11">
        <f>SUM(G$2:G1840)</f>
        <v>3173.9404768009754</v>
      </c>
      <c r="I1840" s="11">
        <v>1</v>
      </c>
      <c r="J1840" s="19">
        <f t="shared" si="201"/>
        <v>12895.437520000005</v>
      </c>
      <c r="K1840" s="27">
        <v>6.5566300000000011</v>
      </c>
      <c r="L1840" s="27">
        <f t="shared" si="202"/>
        <v>0.6808500000000004</v>
      </c>
      <c r="M1840" s="19">
        <f t="shared" si="198"/>
        <v>5.3099397825427204</v>
      </c>
      <c r="N1840" s="28">
        <v>2.7366666670000002</v>
      </c>
      <c r="O1840" s="19">
        <f>SUM(N$2:N1840)</f>
        <v>3090.6216730539786</v>
      </c>
      <c r="P1840" s="28">
        <v>4</v>
      </c>
    </row>
    <row r="1841" spans="1:16">
      <c r="A1841">
        <v>1839</v>
      </c>
      <c r="B1841">
        <f t="shared" si="199"/>
        <v>30.65</v>
      </c>
      <c r="C1841">
        <f t="shared" si="196"/>
        <v>11125.101299999997</v>
      </c>
      <c r="D1841" s="12">
        <v>0</v>
      </c>
      <c r="E1841" s="9">
        <f t="shared" si="200"/>
        <v>0</v>
      </c>
      <c r="F1841">
        <f t="shared" si="197"/>
        <v>0</v>
      </c>
      <c r="G1841" s="11">
        <v>0.90694399999999997</v>
      </c>
      <c r="H1841" s="11">
        <f>SUM(G$2:G1841)</f>
        <v>3174.8474208009752</v>
      </c>
      <c r="I1841" s="11">
        <v>1</v>
      </c>
      <c r="J1841" s="19">
        <f t="shared" si="201"/>
        <v>12902.675000000005</v>
      </c>
      <c r="K1841" s="27">
        <v>7.2374800000000015</v>
      </c>
      <c r="L1841" s="27">
        <f t="shared" si="202"/>
        <v>0.49929000000000023</v>
      </c>
      <c r="M1841" s="19">
        <f t="shared" si="198"/>
        <v>4.5766040019489473</v>
      </c>
      <c r="N1841" s="28">
        <v>2.7366666670000002</v>
      </c>
      <c r="O1841" s="19">
        <f>SUM(N$2:N1841)</f>
        <v>3093.3583397209786</v>
      </c>
      <c r="P1841" s="28">
        <v>4</v>
      </c>
    </row>
    <row r="1842" spans="1:16">
      <c r="A1842">
        <v>1840</v>
      </c>
      <c r="B1842">
        <f t="shared" si="199"/>
        <v>30.666666666666668</v>
      </c>
      <c r="C1842">
        <f t="shared" si="196"/>
        <v>11125.101299999997</v>
      </c>
      <c r="D1842" s="12">
        <v>0</v>
      </c>
      <c r="E1842" s="9">
        <f t="shared" si="200"/>
        <v>0</v>
      </c>
      <c r="F1842">
        <f t="shared" si="197"/>
        <v>0</v>
      </c>
      <c r="G1842" s="11">
        <v>0.90694399999999997</v>
      </c>
      <c r="H1842" s="11">
        <f>SUM(G$2:G1842)</f>
        <v>3175.7543648009751</v>
      </c>
      <c r="I1842" s="11">
        <v>1</v>
      </c>
      <c r="J1842" s="19">
        <f t="shared" si="201"/>
        <v>12910.411770000004</v>
      </c>
      <c r="K1842" s="27">
        <v>7.7367700000000017</v>
      </c>
      <c r="L1842" s="27">
        <f t="shared" si="202"/>
        <v>-0.18156000000000105</v>
      </c>
      <c r="M1842" s="19">
        <f t="shared" si="198"/>
        <v>-0.35075642143169422</v>
      </c>
      <c r="N1842" s="28">
        <v>0.98027799999999998</v>
      </c>
      <c r="O1842" s="19">
        <f>SUM(N$2:N1842)</f>
        <v>3094.3386177209786</v>
      </c>
      <c r="P1842" s="28">
        <v>0</v>
      </c>
    </row>
    <row r="1843" spans="1:16">
      <c r="A1843">
        <v>1841</v>
      </c>
      <c r="B1843">
        <f t="shared" si="199"/>
        <v>30.683333333333334</v>
      </c>
      <c r="C1843">
        <f t="shared" si="196"/>
        <v>11125.101299999997</v>
      </c>
      <c r="D1843" s="12">
        <v>0</v>
      </c>
      <c r="E1843" s="9">
        <f t="shared" si="200"/>
        <v>0</v>
      </c>
      <c r="F1843">
        <f t="shared" si="197"/>
        <v>0</v>
      </c>
      <c r="G1843" s="11">
        <v>0.90694399999999997</v>
      </c>
      <c r="H1843" s="11">
        <f>SUM(G$2:G1843)</f>
        <v>3176.6613088009749</v>
      </c>
      <c r="I1843" s="11">
        <v>1</v>
      </c>
      <c r="J1843" s="19">
        <f t="shared" si="201"/>
        <v>12917.966980000005</v>
      </c>
      <c r="K1843" s="27">
        <v>7.5552100000000006</v>
      </c>
      <c r="L1843" s="27">
        <f t="shared" si="202"/>
        <v>-0.40850999999999971</v>
      </c>
      <c r="M1843" s="19">
        <f t="shared" si="198"/>
        <v>-2.0660233158350847</v>
      </c>
      <c r="N1843" s="28">
        <v>0.98027799999999998</v>
      </c>
      <c r="O1843" s="19">
        <f>SUM(N$2:N1843)</f>
        <v>3095.3188957209786</v>
      </c>
      <c r="P1843" s="28">
        <v>0</v>
      </c>
    </row>
    <row r="1844" spans="1:16">
      <c r="A1844">
        <v>1842</v>
      </c>
      <c r="B1844">
        <f t="shared" si="199"/>
        <v>30.7</v>
      </c>
      <c r="C1844">
        <f t="shared" si="196"/>
        <v>11125.101299999997</v>
      </c>
      <c r="D1844" s="12">
        <v>0</v>
      </c>
      <c r="E1844" s="9">
        <f t="shared" si="200"/>
        <v>2.1330999999999998</v>
      </c>
      <c r="F1844">
        <f t="shared" si="197"/>
        <v>0</v>
      </c>
      <c r="G1844" s="11">
        <v>0.90694399999999997</v>
      </c>
      <c r="H1844" s="11">
        <f>SUM(G$2:G1844)</f>
        <v>3177.5682528009747</v>
      </c>
      <c r="I1844" s="11">
        <v>1</v>
      </c>
      <c r="J1844" s="19">
        <f t="shared" si="201"/>
        <v>12925.113680000004</v>
      </c>
      <c r="K1844" s="27">
        <v>7.1467000000000009</v>
      </c>
      <c r="L1844" s="27">
        <f t="shared" si="202"/>
        <v>-0.59006999999999987</v>
      </c>
      <c r="M1844" s="19">
        <f t="shared" si="198"/>
        <v>-3.2701160192669989</v>
      </c>
      <c r="N1844" s="28">
        <v>0.98027799999999998</v>
      </c>
      <c r="O1844" s="19">
        <f>SUM(N$2:N1844)</f>
        <v>3096.2991737209786</v>
      </c>
      <c r="P1844" s="28">
        <v>0</v>
      </c>
    </row>
    <row r="1845" spans="1:16">
      <c r="A1845">
        <v>1843</v>
      </c>
      <c r="B1845">
        <f t="shared" si="199"/>
        <v>30.716666666666665</v>
      </c>
      <c r="C1845">
        <f t="shared" si="196"/>
        <v>11127.234399999996</v>
      </c>
      <c r="D1845" s="12">
        <v>2.1330999999999998</v>
      </c>
      <c r="E1845" s="9">
        <f t="shared" si="200"/>
        <v>2.5420000000000007</v>
      </c>
      <c r="F1845">
        <f t="shared" si="197"/>
        <v>5.6574453953706358</v>
      </c>
      <c r="G1845" s="11">
        <v>2.7366666670000002</v>
      </c>
      <c r="H1845" s="11">
        <f>SUM(G$2:G1845)</f>
        <v>3180.3049194679747</v>
      </c>
      <c r="I1845" s="11">
        <v>4</v>
      </c>
      <c r="J1845" s="19">
        <f t="shared" si="201"/>
        <v>12931.670310000003</v>
      </c>
      <c r="K1845" s="27">
        <v>6.5566300000000011</v>
      </c>
      <c r="L1845" s="27">
        <f t="shared" si="202"/>
        <v>-0.59007000000000076</v>
      </c>
      <c r="M1845" s="19">
        <f t="shared" si="198"/>
        <v>-3.0230124170572883</v>
      </c>
      <c r="N1845" s="28">
        <v>0.98027799999999998</v>
      </c>
      <c r="O1845" s="19">
        <f>SUM(N$2:N1845)</f>
        <v>3097.2794517209786</v>
      </c>
      <c r="P1845" s="28">
        <v>0</v>
      </c>
    </row>
    <row r="1846" spans="1:16">
      <c r="A1846">
        <v>1844</v>
      </c>
      <c r="B1846">
        <f t="shared" si="199"/>
        <v>30.733333333333334</v>
      </c>
      <c r="C1846">
        <f t="shared" si="196"/>
        <v>11131.909499999996</v>
      </c>
      <c r="D1846" s="12">
        <v>4.6751000000000005</v>
      </c>
      <c r="E1846" s="9">
        <f t="shared" si="200"/>
        <v>1.6532999999999998</v>
      </c>
      <c r="F1846">
        <f t="shared" si="197"/>
        <v>8.2876556367099354</v>
      </c>
      <c r="G1846" s="11">
        <v>3.4580555560000001</v>
      </c>
      <c r="H1846" s="11">
        <f>SUM(G$2:G1846)</f>
        <v>3183.7629750239748</v>
      </c>
      <c r="I1846" s="11">
        <v>5</v>
      </c>
      <c r="J1846" s="19">
        <f t="shared" si="201"/>
        <v>12937.636870000004</v>
      </c>
      <c r="K1846" s="27">
        <v>5.9665600000000003</v>
      </c>
      <c r="L1846" s="27">
        <f t="shared" si="202"/>
        <v>0.40850999999999971</v>
      </c>
      <c r="M1846" s="19">
        <f t="shared" si="198"/>
        <v>3.1876833864689638</v>
      </c>
      <c r="N1846" s="28">
        <v>2.7366666670000002</v>
      </c>
      <c r="O1846" s="19">
        <f>SUM(N$2:N1846)</f>
        <v>3100.0161183879786</v>
      </c>
      <c r="P1846" s="28">
        <v>4</v>
      </c>
    </row>
    <row r="1847" spans="1:16">
      <c r="A1847">
        <v>1845</v>
      </c>
      <c r="B1847">
        <f t="shared" si="199"/>
        <v>30.75</v>
      </c>
      <c r="C1847">
        <f t="shared" si="196"/>
        <v>11138.237899999996</v>
      </c>
      <c r="D1847" s="12">
        <v>6.3284000000000002</v>
      </c>
      <c r="E1847" s="9">
        <f t="shared" si="200"/>
        <v>0.42569999999999908</v>
      </c>
      <c r="F1847">
        <f t="shared" si="197"/>
        <v>3.5022611601433908</v>
      </c>
      <c r="G1847" s="11">
        <v>2.7366666670000002</v>
      </c>
      <c r="H1847" s="11">
        <f>SUM(G$2:G1847)</f>
        <v>3186.4996416909748</v>
      </c>
      <c r="I1847" s="11">
        <v>4</v>
      </c>
      <c r="J1847" s="19">
        <f t="shared" si="201"/>
        <v>12944.011940000004</v>
      </c>
      <c r="K1847" s="27">
        <v>6.37507</v>
      </c>
      <c r="L1847" s="27">
        <f t="shared" si="202"/>
        <v>0.27234000000000069</v>
      </c>
      <c r="M1847" s="19">
        <f t="shared" si="198"/>
        <v>2.5520700985560505</v>
      </c>
      <c r="N1847" s="28">
        <v>1.9691666670000001</v>
      </c>
      <c r="O1847" s="19">
        <f>SUM(N$2:N1847)</f>
        <v>3101.9852850549787</v>
      </c>
      <c r="P1847" s="28">
        <v>3</v>
      </c>
    </row>
    <row r="1848" spans="1:16">
      <c r="A1848">
        <v>1846</v>
      </c>
      <c r="B1848">
        <f t="shared" si="199"/>
        <v>30.766666666666666</v>
      </c>
      <c r="C1848">
        <f t="shared" si="196"/>
        <v>11144.991999999997</v>
      </c>
      <c r="D1848" s="12">
        <v>6.7540999999999993</v>
      </c>
      <c r="E1848" s="9">
        <f t="shared" si="200"/>
        <v>2.3286000000000016</v>
      </c>
      <c r="F1848">
        <f t="shared" si="197"/>
        <v>16.606648943550443</v>
      </c>
      <c r="G1848" s="11">
        <v>4.9805555559999997</v>
      </c>
      <c r="H1848" s="11">
        <f>SUM(G$2:G1848)</f>
        <v>3191.480197246975</v>
      </c>
      <c r="I1848" s="11">
        <v>7</v>
      </c>
      <c r="J1848" s="19">
        <f t="shared" si="201"/>
        <v>12950.659350000004</v>
      </c>
      <c r="K1848" s="27">
        <v>6.6474100000000007</v>
      </c>
      <c r="L1848" s="27">
        <f t="shared" si="202"/>
        <v>-0.40850999999999971</v>
      </c>
      <c r="M1848" s="19">
        <f t="shared" si="198"/>
        <v>-1.8544931697032143</v>
      </c>
      <c r="N1848" s="28">
        <v>0.98027799999999998</v>
      </c>
      <c r="O1848" s="19">
        <f>SUM(N$2:N1848)</f>
        <v>3102.9655630549787</v>
      </c>
      <c r="P1848" s="28">
        <v>0</v>
      </c>
    </row>
    <row r="1849" spans="1:16">
      <c r="A1849">
        <v>1847</v>
      </c>
      <c r="B1849">
        <f t="shared" si="199"/>
        <v>30.783333333333335</v>
      </c>
      <c r="C1849">
        <f t="shared" si="196"/>
        <v>11154.074699999997</v>
      </c>
      <c r="D1849" s="12">
        <v>9.0827000000000009</v>
      </c>
      <c r="E1849" s="9">
        <f t="shared" si="200"/>
        <v>1.4792000000000005</v>
      </c>
      <c r="F1849">
        <f t="shared" si="197"/>
        <v>14.757438427466244</v>
      </c>
      <c r="G1849" s="11">
        <v>4.9805555559999997</v>
      </c>
      <c r="H1849" s="11">
        <f>SUM(G$2:G1849)</f>
        <v>3196.4607528029751</v>
      </c>
      <c r="I1849" s="11">
        <v>7</v>
      </c>
      <c r="J1849" s="19">
        <f t="shared" si="201"/>
        <v>12956.898250000004</v>
      </c>
      <c r="K1849" s="27">
        <v>6.238900000000001</v>
      </c>
      <c r="L1849" s="27">
        <f t="shared" si="202"/>
        <v>-0.36312000000000033</v>
      </c>
      <c r="M1849" s="19">
        <f t="shared" si="198"/>
        <v>-1.4717320532452103</v>
      </c>
      <c r="N1849" s="28">
        <v>0.98027799999999998</v>
      </c>
      <c r="O1849" s="19">
        <f>SUM(N$2:N1849)</f>
        <v>3103.9458410549787</v>
      </c>
      <c r="P1849" s="28">
        <v>0</v>
      </c>
    </row>
    <row r="1850" spans="1:16">
      <c r="A1850">
        <v>1848</v>
      </c>
      <c r="B1850">
        <f t="shared" si="199"/>
        <v>30.8</v>
      </c>
      <c r="C1850">
        <f t="shared" si="196"/>
        <v>11164.636599999998</v>
      </c>
      <c r="D1850" s="12">
        <v>10.561900000000001</v>
      </c>
      <c r="E1850" s="9">
        <f t="shared" si="200"/>
        <v>0.75729999999999897</v>
      </c>
      <c r="F1850">
        <f t="shared" si="197"/>
        <v>9.6595537641045546</v>
      </c>
      <c r="G1850" s="11">
        <v>4.1236111109999998</v>
      </c>
      <c r="H1850" s="11">
        <f>SUM(G$2:G1850)</f>
        <v>3200.5843639139753</v>
      </c>
      <c r="I1850" s="11">
        <v>6</v>
      </c>
      <c r="J1850" s="19">
        <f t="shared" si="201"/>
        <v>12962.774030000004</v>
      </c>
      <c r="K1850" s="27">
        <v>5.8757800000000007</v>
      </c>
      <c r="L1850" s="27">
        <f t="shared" si="202"/>
        <v>-0.77163000000000004</v>
      </c>
      <c r="M1850" s="19">
        <f t="shared" si="198"/>
        <v>-3.7978854754704954</v>
      </c>
      <c r="N1850" s="28">
        <v>0.98027799999999998</v>
      </c>
      <c r="O1850" s="19">
        <f>SUM(N$2:N1850)</f>
        <v>3104.9261190549787</v>
      </c>
      <c r="P1850" s="28">
        <v>0</v>
      </c>
    </row>
    <row r="1851" spans="1:16">
      <c r="A1851">
        <v>1849</v>
      </c>
      <c r="B1851">
        <f t="shared" si="199"/>
        <v>30.816666666666666</v>
      </c>
      <c r="C1851">
        <f t="shared" si="196"/>
        <v>11175.955799999998</v>
      </c>
      <c r="D1851" s="12">
        <v>11.3192</v>
      </c>
      <c r="E1851" s="9">
        <f t="shared" si="200"/>
        <v>-0.23748999999999931</v>
      </c>
      <c r="F1851">
        <f t="shared" si="197"/>
        <v>-0.83399809743257003</v>
      </c>
      <c r="G1851" s="11">
        <v>0.98027799999999998</v>
      </c>
      <c r="H1851" s="11">
        <f>SUM(G$2:G1851)</f>
        <v>3201.5646419139753</v>
      </c>
      <c r="I1851" s="11">
        <v>0</v>
      </c>
      <c r="J1851" s="19">
        <f t="shared" si="201"/>
        <v>12967.878180000003</v>
      </c>
      <c r="K1851" s="27">
        <v>5.1041500000000006</v>
      </c>
      <c r="L1851" s="27">
        <f t="shared" si="202"/>
        <v>0.40850999999999971</v>
      </c>
      <c r="M1851" s="19">
        <f t="shared" si="198"/>
        <v>2.7047445940696719</v>
      </c>
      <c r="N1851" s="28">
        <v>1.9691666670000001</v>
      </c>
      <c r="O1851" s="19">
        <f>SUM(N$2:N1851)</f>
        <v>3106.8952857219788</v>
      </c>
      <c r="P1851" s="28">
        <v>3</v>
      </c>
    </row>
    <row r="1852" spans="1:16">
      <c r="A1852">
        <v>1850</v>
      </c>
      <c r="B1852">
        <f t="shared" si="199"/>
        <v>30.833333333333332</v>
      </c>
      <c r="C1852">
        <f t="shared" si="196"/>
        <v>11187.037509999998</v>
      </c>
      <c r="D1852" s="12">
        <v>11.081710000000001</v>
      </c>
      <c r="E1852" s="9">
        <f t="shared" si="200"/>
        <v>0.24780999999999764</v>
      </c>
      <c r="F1852">
        <f t="shared" si="197"/>
        <v>4.5382559812068832</v>
      </c>
      <c r="G1852" s="11">
        <v>2.7366666670000002</v>
      </c>
      <c r="H1852" s="11">
        <f>SUM(G$2:G1852)</f>
        <v>3204.3013085809753</v>
      </c>
      <c r="I1852" s="11">
        <v>4</v>
      </c>
      <c r="J1852" s="19">
        <f t="shared" si="201"/>
        <v>12973.390840000004</v>
      </c>
      <c r="K1852" s="27">
        <v>5.5126600000000003</v>
      </c>
      <c r="L1852" s="27">
        <f t="shared" si="202"/>
        <v>-0.31773000000000007</v>
      </c>
      <c r="M1852" s="19">
        <f t="shared" si="198"/>
        <v>-1.0712842611425768</v>
      </c>
      <c r="N1852" s="28">
        <v>0.98027799999999998</v>
      </c>
      <c r="O1852" s="19">
        <f>SUM(N$2:N1852)</f>
        <v>3107.8755637219788</v>
      </c>
      <c r="P1852" s="28">
        <v>0</v>
      </c>
    </row>
    <row r="1853" spans="1:16">
      <c r="A1853">
        <v>1851</v>
      </c>
      <c r="B1853">
        <f t="shared" si="199"/>
        <v>30.85</v>
      </c>
      <c r="C1853">
        <f t="shared" si="196"/>
        <v>11198.367029999998</v>
      </c>
      <c r="D1853" s="12">
        <v>11.329519999999999</v>
      </c>
      <c r="E1853" s="9">
        <f t="shared" si="200"/>
        <v>0.79381000000000057</v>
      </c>
      <c r="F1853">
        <f t="shared" si="197"/>
        <v>10.850415752094191</v>
      </c>
      <c r="G1853" s="11">
        <v>4.6050000000000004</v>
      </c>
      <c r="H1853" s="11">
        <f>SUM(G$2:G1853)</f>
        <v>3208.9063085809753</v>
      </c>
      <c r="I1853" s="11">
        <v>12</v>
      </c>
      <c r="J1853" s="19">
        <f t="shared" si="201"/>
        <v>12978.585770000003</v>
      </c>
      <c r="K1853" s="27">
        <v>5.1949300000000003</v>
      </c>
      <c r="L1853" s="27">
        <f t="shared" si="202"/>
        <v>0.31773000000000007</v>
      </c>
      <c r="M1853" s="19">
        <f t="shared" si="198"/>
        <v>2.2835102052705336</v>
      </c>
      <c r="N1853" s="28">
        <v>1.9691666670000001</v>
      </c>
      <c r="O1853" s="19">
        <f>SUM(N$2:N1853)</f>
        <v>3109.8447303889789</v>
      </c>
      <c r="P1853" s="28">
        <v>3</v>
      </c>
    </row>
    <row r="1854" spans="1:16">
      <c r="A1854">
        <v>1852</v>
      </c>
      <c r="B1854">
        <f t="shared" si="199"/>
        <v>30.866666666666667</v>
      </c>
      <c r="C1854">
        <f t="shared" si="196"/>
        <v>11210.490359999998</v>
      </c>
      <c r="D1854" s="12">
        <v>12.123329999999999</v>
      </c>
      <c r="E1854" s="9">
        <f t="shared" si="200"/>
        <v>3.2019999999999271E-2</v>
      </c>
      <c r="F1854">
        <f t="shared" si="197"/>
        <v>2.4634248830804042</v>
      </c>
      <c r="G1854" s="11">
        <v>2.2083333330000001</v>
      </c>
      <c r="H1854" s="11">
        <f>SUM(G$2:G1854)</f>
        <v>3211.1146419139754</v>
      </c>
      <c r="I1854" s="11">
        <v>9</v>
      </c>
      <c r="J1854" s="19">
        <f t="shared" si="201"/>
        <v>12984.098430000004</v>
      </c>
      <c r="K1854" s="27">
        <v>5.5126600000000003</v>
      </c>
      <c r="L1854" s="27">
        <f t="shared" si="202"/>
        <v>-0.18156000000000017</v>
      </c>
      <c r="M1854" s="19">
        <f t="shared" si="198"/>
        <v>-0.32062534894257716</v>
      </c>
      <c r="N1854" s="28">
        <v>0.98027799999999998</v>
      </c>
      <c r="O1854" s="19">
        <f>SUM(N$2:N1854)</f>
        <v>3110.8250083889789</v>
      </c>
      <c r="P1854" s="28">
        <v>0</v>
      </c>
    </row>
    <row r="1855" spans="1:16">
      <c r="A1855">
        <v>1853</v>
      </c>
      <c r="B1855">
        <f t="shared" si="199"/>
        <v>30.883333333333333</v>
      </c>
      <c r="C1855">
        <f t="shared" si="196"/>
        <v>11222.645709999997</v>
      </c>
      <c r="D1855" s="12">
        <v>12.155349999999999</v>
      </c>
      <c r="E1855" s="9">
        <f t="shared" si="200"/>
        <v>0.40472000000000108</v>
      </c>
      <c r="F1855">
        <f t="shared" si="197"/>
        <v>7.0039043590152703</v>
      </c>
      <c r="G1855" s="11">
        <v>3.4508333329999998</v>
      </c>
      <c r="H1855" s="11">
        <f>SUM(G$2:G1855)</f>
        <v>3214.5654752469754</v>
      </c>
      <c r="I1855" s="11">
        <v>11</v>
      </c>
      <c r="J1855" s="19">
        <f t="shared" si="201"/>
        <v>12989.429530000003</v>
      </c>
      <c r="K1855" s="27">
        <v>5.3311000000000002</v>
      </c>
      <c r="L1855" s="27">
        <f t="shared" si="202"/>
        <v>0.72623999999999977</v>
      </c>
      <c r="M1855" s="19">
        <f t="shared" si="198"/>
        <v>4.5247011003838491</v>
      </c>
      <c r="N1855" s="28">
        <v>2.7366666670000002</v>
      </c>
      <c r="O1855" s="19">
        <f>SUM(N$2:N1855)</f>
        <v>3113.5616750559789</v>
      </c>
      <c r="P1855" s="28">
        <v>4</v>
      </c>
    </row>
    <row r="1856" spans="1:16">
      <c r="A1856">
        <v>1854</v>
      </c>
      <c r="B1856">
        <f t="shared" si="199"/>
        <v>30.9</v>
      </c>
      <c r="C1856">
        <f t="shared" si="196"/>
        <v>11235.205779999997</v>
      </c>
      <c r="D1856" s="12">
        <v>12.56007</v>
      </c>
      <c r="E1856" s="9">
        <f t="shared" si="200"/>
        <v>-0.60229999999999961</v>
      </c>
      <c r="F1856">
        <f t="shared" si="197"/>
        <v>-5.3624123388241562</v>
      </c>
      <c r="G1856" s="11">
        <v>0.98027799999999998</v>
      </c>
      <c r="H1856" s="11">
        <f>SUM(G$2:G1856)</f>
        <v>3215.5457532469754</v>
      </c>
      <c r="I1856" s="11">
        <v>0</v>
      </c>
      <c r="J1856" s="19">
        <f t="shared" si="201"/>
        <v>12995.486870000002</v>
      </c>
      <c r="K1856" s="27">
        <v>6.0573399999999999</v>
      </c>
      <c r="L1856" s="27">
        <f t="shared" si="202"/>
        <v>-0.40850999999999971</v>
      </c>
      <c r="M1856" s="19">
        <f t="shared" si="198"/>
        <v>-1.7098381160959977</v>
      </c>
      <c r="N1856" s="28">
        <v>0.98027799999999998</v>
      </c>
      <c r="O1856" s="19">
        <f>SUM(N$2:N1856)</f>
        <v>3114.5419530559789</v>
      </c>
      <c r="P1856" s="28">
        <v>0</v>
      </c>
    </row>
    <row r="1857" spans="1:16">
      <c r="A1857">
        <v>1855</v>
      </c>
      <c r="B1857">
        <f t="shared" si="199"/>
        <v>30.916666666666668</v>
      </c>
      <c r="C1857">
        <f t="shared" si="196"/>
        <v>11247.163549999997</v>
      </c>
      <c r="D1857" s="12">
        <v>11.95777</v>
      </c>
      <c r="E1857" s="9">
        <f t="shared" si="200"/>
        <v>0.63963000000000036</v>
      </c>
      <c r="F1857">
        <f t="shared" si="197"/>
        <v>9.6768859623952004</v>
      </c>
      <c r="G1857" s="11">
        <v>4.6050000000000004</v>
      </c>
      <c r="H1857" s="11">
        <f>SUM(G$2:G1857)</f>
        <v>3220.1507532469755</v>
      </c>
      <c r="I1857" s="11">
        <v>12</v>
      </c>
      <c r="J1857" s="19">
        <f t="shared" si="201"/>
        <v>13001.135700000003</v>
      </c>
      <c r="K1857" s="27">
        <v>5.6488300000000002</v>
      </c>
      <c r="L1857" s="27">
        <f t="shared" si="202"/>
        <v>-0.8170200000000003</v>
      </c>
      <c r="M1857" s="19">
        <f t="shared" si="198"/>
        <v>-3.9142500388177228</v>
      </c>
      <c r="N1857" s="28">
        <v>0.98027799999999998</v>
      </c>
      <c r="O1857" s="19">
        <f>SUM(N$2:N1857)</f>
        <v>3115.5222310559789</v>
      </c>
      <c r="P1857" s="28">
        <v>0</v>
      </c>
    </row>
    <row r="1858" spans="1:16">
      <c r="A1858">
        <v>1856</v>
      </c>
      <c r="B1858">
        <f t="shared" si="199"/>
        <v>30.933333333333334</v>
      </c>
      <c r="C1858">
        <f t="shared" ref="C1858:C1921" si="203">C1857+D1858</f>
        <v>11259.760949999998</v>
      </c>
      <c r="D1858" s="12">
        <v>12.5974</v>
      </c>
      <c r="E1858" s="9">
        <f t="shared" si="200"/>
        <v>-0.97500000000000142</v>
      </c>
      <c r="F1858">
        <f t="shared" ref="F1858:F1921" si="204">(R$2*D1858+R$3*D1858^2+R$4*D1858^3+R$5*D1858*E1858)/R$5</f>
        <v>-10.068824157819387</v>
      </c>
      <c r="G1858" s="11">
        <v>0.98027799999999998</v>
      </c>
      <c r="H1858" s="11">
        <f>SUM(G$2:G1858)</f>
        <v>3221.1310312469755</v>
      </c>
      <c r="I1858" s="11">
        <v>0</v>
      </c>
      <c r="J1858" s="19">
        <f t="shared" si="201"/>
        <v>13005.967510000002</v>
      </c>
      <c r="K1858" s="27">
        <v>4.8318099999999999</v>
      </c>
      <c r="L1858" s="27">
        <f t="shared" si="202"/>
        <v>0.36312000000000033</v>
      </c>
      <c r="M1858" s="19">
        <f t="shared" ref="M1858:M1921" si="205">(R$2*K1858+R$3*K1858^2+R$4*K1858^3+R$5*K1858*L1858)/R$5</f>
        <v>2.3349769009070838</v>
      </c>
      <c r="N1858" s="28">
        <v>1.9691666670000001</v>
      </c>
      <c r="O1858" s="19">
        <f>SUM(N$2:N1858)</f>
        <v>3117.4913977229789</v>
      </c>
      <c r="P1858" s="28">
        <v>3</v>
      </c>
    </row>
    <row r="1859" spans="1:16">
      <c r="A1859">
        <v>1857</v>
      </c>
      <c r="B1859">
        <f t="shared" ref="B1859:B1922" si="206">A1859/60</f>
        <v>30.95</v>
      </c>
      <c r="C1859">
        <f t="shared" si="203"/>
        <v>11271.383349999998</v>
      </c>
      <c r="D1859" s="12">
        <v>11.622399999999999</v>
      </c>
      <c r="E1859" s="9">
        <f t="shared" ref="E1859:E1922" si="207">D1860-D1859</f>
        <v>0.23491000000000106</v>
      </c>
      <c r="F1859">
        <f t="shared" si="204"/>
        <v>4.665780122224505</v>
      </c>
      <c r="G1859" s="11">
        <v>2.6897222219999999</v>
      </c>
      <c r="H1859" s="11">
        <f>SUM(G$2:G1859)</f>
        <v>3223.8207534689755</v>
      </c>
      <c r="I1859" s="11">
        <v>10</v>
      </c>
      <c r="J1859" s="19">
        <f t="shared" ref="J1859:J1922" si="208">J1858+K1859</f>
        <v>13011.162440000002</v>
      </c>
      <c r="K1859" s="27">
        <v>5.1949300000000003</v>
      </c>
      <c r="L1859" s="27">
        <f t="shared" ref="L1859:L1922" si="209">K1860-K1859</f>
        <v>0.36312000000000033</v>
      </c>
      <c r="M1859" s="19">
        <f t="shared" si="205"/>
        <v>2.519308077970535</v>
      </c>
      <c r="N1859" s="28">
        <v>1.9691666670000001</v>
      </c>
      <c r="O1859" s="19">
        <f>SUM(N$2:N1859)</f>
        <v>3119.460564389979</v>
      </c>
      <c r="P1859" s="28">
        <v>3</v>
      </c>
    </row>
    <row r="1860" spans="1:16">
      <c r="A1860">
        <v>1858</v>
      </c>
      <c r="B1860">
        <f t="shared" si="206"/>
        <v>30.966666666666665</v>
      </c>
      <c r="C1860">
        <f t="shared" si="203"/>
        <v>11283.240659999998</v>
      </c>
      <c r="D1860" s="12">
        <v>11.85731</v>
      </c>
      <c r="E1860" s="9">
        <f t="shared" si="207"/>
        <v>-0.68986000000000125</v>
      </c>
      <c r="F1860">
        <f t="shared" si="204"/>
        <v>-6.1796476686364663</v>
      </c>
      <c r="G1860" s="11">
        <v>0.98027799999999998</v>
      </c>
      <c r="H1860" s="11">
        <f>SUM(G$2:G1860)</f>
        <v>3224.8010314689755</v>
      </c>
      <c r="I1860" s="11">
        <v>0</v>
      </c>
      <c r="J1860" s="19">
        <f t="shared" si="208"/>
        <v>13016.720490000002</v>
      </c>
      <c r="K1860" s="27">
        <v>5.5580500000000006</v>
      </c>
      <c r="L1860" s="27">
        <f t="shared" si="209"/>
        <v>0.72624000000000066</v>
      </c>
      <c r="M1860" s="19">
        <f t="shared" si="205"/>
        <v>4.7236041917672766</v>
      </c>
      <c r="N1860" s="28">
        <v>2.7366666670000002</v>
      </c>
      <c r="O1860" s="19">
        <f>SUM(N$2:N1860)</f>
        <v>3122.197231056979</v>
      </c>
      <c r="P1860" s="28">
        <v>4</v>
      </c>
    </row>
    <row r="1861" spans="1:16">
      <c r="A1861">
        <v>1859</v>
      </c>
      <c r="B1861">
        <f t="shared" si="206"/>
        <v>30.983333333333334</v>
      </c>
      <c r="C1861">
        <f t="shared" si="203"/>
        <v>11294.408109999998</v>
      </c>
      <c r="D1861" s="12">
        <v>11.167449999999999</v>
      </c>
      <c r="E1861" s="9">
        <f t="shared" si="207"/>
        <v>0.9481400000000022</v>
      </c>
      <c r="F1861">
        <f t="shared" si="204"/>
        <v>12.402660550168044</v>
      </c>
      <c r="G1861" s="11">
        <v>4.9805555559999997</v>
      </c>
      <c r="H1861" s="11">
        <f>SUM(G$2:G1861)</f>
        <v>3229.7815870249756</v>
      </c>
      <c r="I1861" s="11">
        <v>7</v>
      </c>
      <c r="J1861" s="19">
        <f t="shared" si="208"/>
        <v>13023.004780000001</v>
      </c>
      <c r="K1861" s="27">
        <v>6.2842900000000013</v>
      </c>
      <c r="L1861" s="27">
        <f t="shared" si="209"/>
        <v>-0.72624000000000066</v>
      </c>
      <c r="M1861" s="19">
        <f t="shared" si="205"/>
        <v>-3.7628148948235629</v>
      </c>
      <c r="N1861" s="28">
        <v>0.98027799999999998</v>
      </c>
      <c r="O1861" s="19">
        <f>SUM(N$2:N1861)</f>
        <v>3123.177509056979</v>
      </c>
      <c r="P1861" s="28">
        <v>0</v>
      </c>
    </row>
    <row r="1862" spans="1:16">
      <c r="A1862">
        <v>1860</v>
      </c>
      <c r="B1862">
        <f t="shared" si="206"/>
        <v>31</v>
      </c>
      <c r="C1862">
        <f t="shared" si="203"/>
        <v>11306.523699999998</v>
      </c>
      <c r="D1862" s="12">
        <v>12.115590000000001</v>
      </c>
      <c r="E1862" s="9">
        <f t="shared" si="207"/>
        <v>-0.40729999999999933</v>
      </c>
      <c r="F1862">
        <f t="shared" si="204"/>
        <v>-2.861652846701094</v>
      </c>
      <c r="G1862" s="11">
        <v>0.98027799999999998</v>
      </c>
      <c r="H1862" s="11">
        <f>SUM(G$2:G1862)</f>
        <v>3230.7618650249756</v>
      </c>
      <c r="I1862" s="11">
        <v>0</v>
      </c>
      <c r="J1862" s="19">
        <f t="shared" si="208"/>
        <v>13028.562830000001</v>
      </c>
      <c r="K1862" s="27">
        <v>5.5580500000000006</v>
      </c>
      <c r="L1862" s="27">
        <f t="shared" si="209"/>
        <v>-0.13616999999999901</v>
      </c>
      <c r="M1862" s="19">
        <f t="shared" si="205"/>
        <v>-6.9713708732721882E-2</v>
      </c>
      <c r="N1862" s="28">
        <v>0.98027799999999998</v>
      </c>
      <c r="O1862" s="19">
        <f>SUM(N$2:N1862)</f>
        <v>3124.157787056979</v>
      </c>
      <c r="P1862" s="28">
        <v>0</v>
      </c>
    </row>
    <row r="1863" spans="1:16">
      <c r="A1863">
        <v>1861</v>
      </c>
      <c r="B1863">
        <f t="shared" si="206"/>
        <v>31.016666666666666</v>
      </c>
      <c r="C1863">
        <f t="shared" si="203"/>
        <v>11318.231989999998</v>
      </c>
      <c r="D1863" s="12">
        <v>11.708290000000002</v>
      </c>
      <c r="E1863" s="9">
        <f t="shared" si="207"/>
        <v>-0.6265799999999988</v>
      </c>
      <c r="F1863">
        <f t="shared" si="204"/>
        <v>-5.3771388004758274</v>
      </c>
      <c r="G1863" s="11">
        <v>0.98027799999999998</v>
      </c>
      <c r="H1863" s="11">
        <f>SUM(G$2:G1863)</f>
        <v>3231.7421430249756</v>
      </c>
      <c r="I1863" s="11">
        <v>0</v>
      </c>
      <c r="J1863" s="19">
        <f t="shared" si="208"/>
        <v>13033.984710000001</v>
      </c>
      <c r="K1863" s="27">
        <v>5.4218800000000016</v>
      </c>
      <c r="L1863" s="27">
        <f t="shared" si="209"/>
        <v>0.18155999999999928</v>
      </c>
      <c r="M1863" s="19">
        <f t="shared" si="205"/>
        <v>1.6509888506433437</v>
      </c>
      <c r="N1863" s="28">
        <v>1.9691666670000001</v>
      </c>
      <c r="O1863" s="19">
        <f>SUM(N$2:N1863)</f>
        <v>3126.1269537239791</v>
      </c>
      <c r="P1863" s="28">
        <v>3</v>
      </c>
    </row>
    <row r="1864" spans="1:16">
      <c r="A1864">
        <v>1862</v>
      </c>
      <c r="B1864">
        <f t="shared" si="206"/>
        <v>31.033333333333335</v>
      </c>
      <c r="C1864">
        <f t="shared" si="203"/>
        <v>11329.313699999999</v>
      </c>
      <c r="D1864" s="12">
        <v>11.081710000000003</v>
      </c>
      <c r="E1864" s="9">
        <f t="shared" si="207"/>
        <v>0.24613999999999869</v>
      </c>
      <c r="F1864">
        <f t="shared" si="204"/>
        <v>4.5197495255068958</v>
      </c>
      <c r="G1864" s="11">
        <v>2.7366666670000002</v>
      </c>
      <c r="H1864" s="11">
        <f>SUM(G$2:G1864)</f>
        <v>3234.4788096919756</v>
      </c>
      <c r="I1864" s="11">
        <v>4</v>
      </c>
      <c r="J1864" s="19">
        <f t="shared" si="208"/>
        <v>13039.588150000001</v>
      </c>
      <c r="K1864" s="27">
        <v>5.6034400000000009</v>
      </c>
      <c r="L1864" s="27">
        <f t="shared" si="209"/>
        <v>0.8170200000000003</v>
      </c>
      <c r="M1864" s="19">
        <f t="shared" si="205"/>
        <v>5.2721497286495813</v>
      </c>
      <c r="N1864" s="28">
        <v>2.7366666670000002</v>
      </c>
      <c r="O1864" s="19">
        <f>SUM(N$2:N1864)</f>
        <v>3128.8636203909791</v>
      </c>
      <c r="P1864" s="28">
        <v>4</v>
      </c>
    </row>
    <row r="1865" spans="1:16">
      <c r="A1865">
        <v>1863</v>
      </c>
      <c r="B1865">
        <f t="shared" si="206"/>
        <v>31.05</v>
      </c>
      <c r="C1865">
        <f t="shared" si="203"/>
        <v>11340.641549999998</v>
      </c>
      <c r="D1865" s="12">
        <v>11.327850000000002</v>
      </c>
      <c r="E1865" s="9">
        <f t="shared" si="207"/>
        <v>0.2877200000000002</v>
      </c>
      <c r="F1865">
        <f t="shared" si="204"/>
        <v>5.1157364019589995</v>
      </c>
      <c r="G1865" s="11">
        <v>2.6897222219999999</v>
      </c>
      <c r="H1865" s="11">
        <f>SUM(G$2:G1865)</f>
        <v>3237.1685319139756</v>
      </c>
      <c r="I1865" s="11">
        <v>10</v>
      </c>
      <c r="J1865" s="19">
        <f t="shared" si="208"/>
        <v>13046.008610000001</v>
      </c>
      <c r="K1865" s="27">
        <v>6.4204600000000012</v>
      </c>
      <c r="L1865" s="27">
        <f t="shared" si="209"/>
        <v>-0.2723399999999998</v>
      </c>
      <c r="M1865" s="19">
        <f t="shared" si="205"/>
        <v>-0.92521906793012454</v>
      </c>
      <c r="N1865" s="28">
        <v>0.98027799999999998</v>
      </c>
      <c r="O1865" s="19">
        <f>SUM(N$2:N1865)</f>
        <v>3129.8438983909791</v>
      </c>
      <c r="P1865" s="28">
        <v>0</v>
      </c>
    </row>
    <row r="1866" spans="1:16">
      <c r="A1866">
        <v>1864</v>
      </c>
      <c r="B1866">
        <f t="shared" si="206"/>
        <v>31.066666666666666</v>
      </c>
      <c r="C1866">
        <f t="shared" si="203"/>
        <v>11352.257119999998</v>
      </c>
      <c r="D1866" s="12">
        <v>11.615570000000002</v>
      </c>
      <c r="E1866" s="9">
        <f t="shared" si="207"/>
        <v>-2.5799999999982504E-3</v>
      </c>
      <c r="F1866">
        <f t="shared" si="204"/>
        <v>1.9037351056703087</v>
      </c>
      <c r="G1866" s="11">
        <v>0.98027799999999998</v>
      </c>
      <c r="H1866" s="11">
        <f>SUM(G$2:G1866)</f>
        <v>3238.1488099139756</v>
      </c>
      <c r="I1866" s="11">
        <v>0</v>
      </c>
      <c r="J1866" s="19">
        <f t="shared" si="208"/>
        <v>13052.156730000001</v>
      </c>
      <c r="K1866" s="27">
        <v>6.1481200000000014</v>
      </c>
      <c r="L1866" s="27">
        <f t="shared" si="209"/>
        <v>-0.40850999999999971</v>
      </c>
      <c r="M1866" s="19">
        <f t="shared" si="205"/>
        <v>-1.7324387009418893</v>
      </c>
      <c r="N1866" s="28">
        <v>0.98027799999999998</v>
      </c>
      <c r="O1866" s="19">
        <f>SUM(N$2:N1866)</f>
        <v>3130.8241763909791</v>
      </c>
      <c r="P1866" s="28">
        <v>0</v>
      </c>
    </row>
    <row r="1867" spans="1:16">
      <c r="A1867">
        <v>1865</v>
      </c>
      <c r="B1867">
        <f t="shared" si="206"/>
        <v>31.083333333333332</v>
      </c>
      <c r="C1867">
        <f t="shared" si="203"/>
        <v>11363.870109999998</v>
      </c>
      <c r="D1867" s="12">
        <v>11.612990000000003</v>
      </c>
      <c r="E1867" s="9">
        <f t="shared" si="207"/>
        <v>-0.59714000000000134</v>
      </c>
      <c r="F1867">
        <f t="shared" si="204"/>
        <v>-5.0015794339187885</v>
      </c>
      <c r="G1867" s="11">
        <v>0.98027799999999998</v>
      </c>
      <c r="H1867" s="11">
        <f>SUM(G$2:G1867)</f>
        <v>3239.1290879139756</v>
      </c>
      <c r="I1867" s="11">
        <v>0</v>
      </c>
      <c r="J1867" s="19">
        <f t="shared" si="208"/>
        <v>13057.896340000001</v>
      </c>
      <c r="K1867" s="27">
        <v>5.7396100000000017</v>
      </c>
      <c r="L1867" s="27">
        <f t="shared" si="209"/>
        <v>-0.5446800000000005</v>
      </c>
      <c r="M1867" s="19">
        <f t="shared" si="205"/>
        <v>-2.4113473000893917</v>
      </c>
      <c r="N1867" s="28">
        <v>0.98027799999999998</v>
      </c>
      <c r="O1867" s="19">
        <f>SUM(N$2:N1867)</f>
        <v>3131.8044543909791</v>
      </c>
      <c r="P1867" s="28">
        <v>0</v>
      </c>
    </row>
    <row r="1868" spans="1:16">
      <c r="A1868">
        <v>1866</v>
      </c>
      <c r="B1868">
        <f t="shared" si="206"/>
        <v>31.1</v>
      </c>
      <c r="C1868">
        <f t="shared" si="203"/>
        <v>11374.885959999998</v>
      </c>
      <c r="D1868" s="12">
        <v>11.015850000000002</v>
      </c>
      <c r="E1868" s="9">
        <f t="shared" si="207"/>
        <v>-0.23308999999999891</v>
      </c>
      <c r="F1868">
        <f t="shared" si="204"/>
        <v>-0.79255938531565195</v>
      </c>
      <c r="G1868" s="11">
        <v>0.98027799999999998</v>
      </c>
      <c r="H1868" s="11">
        <f>SUM(G$2:G1868)</f>
        <v>3240.1093659139756</v>
      </c>
      <c r="I1868" s="11">
        <v>0</v>
      </c>
      <c r="J1868" s="19">
        <f t="shared" si="208"/>
        <v>13063.091270000001</v>
      </c>
      <c r="K1868" s="27">
        <v>5.1949300000000012</v>
      </c>
      <c r="L1868" s="27">
        <f t="shared" si="209"/>
        <v>0.45389999999999997</v>
      </c>
      <c r="M1868" s="19">
        <f t="shared" si="205"/>
        <v>2.9909038233705343</v>
      </c>
      <c r="N1868" s="28">
        <v>1.9691666670000001</v>
      </c>
      <c r="O1868" s="19">
        <f>SUM(N$2:N1868)</f>
        <v>3133.7736210579792</v>
      </c>
      <c r="P1868" s="28">
        <v>3</v>
      </c>
    </row>
    <row r="1869" spans="1:16">
      <c r="A1869">
        <v>1867</v>
      </c>
      <c r="B1869">
        <f t="shared" si="206"/>
        <v>31.116666666666667</v>
      </c>
      <c r="C1869">
        <f t="shared" si="203"/>
        <v>11385.668719999998</v>
      </c>
      <c r="D1869" s="12">
        <v>10.782760000000003</v>
      </c>
      <c r="E1869" s="9">
        <f t="shared" si="207"/>
        <v>7.7999999999999403E-2</v>
      </c>
      <c r="F1869">
        <f t="shared" si="204"/>
        <v>2.55696975301939</v>
      </c>
      <c r="G1869" s="11">
        <v>1.9691666670000001</v>
      </c>
      <c r="H1869" s="11">
        <f>SUM(G$2:G1869)</f>
        <v>3242.0785325809757</v>
      </c>
      <c r="I1869" s="11">
        <v>3</v>
      </c>
      <c r="J1869" s="19">
        <f t="shared" si="208"/>
        <v>13068.740100000001</v>
      </c>
      <c r="K1869" s="27">
        <v>5.6488300000000011</v>
      </c>
      <c r="L1869" s="27">
        <f t="shared" si="209"/>
        <v>-0.63546000000000014</v>
      </c>
      <c r="M1869" s="19">
        <f t="shared" si="205"/>
        <v>-2.8886484640177228</v>
      </c>
      <c r="N1869" s="28">
        <v>0.98027799999999998</v>
      </c>
      <c r="O1869" s="19">
        <f>SUM(N$2:N1869)</f>
        <v>3134.7538990579792</v>
      </c>
      <c r="P1869" s="28">
        <v>0</v>
      </c>
    </row>
    <row r="1870" spans="1:16">
      <c r="A1870">
        <v>1868</v>
      </c>
      <c r="B1870">
        <f t="shared" si="206"/>
        <v>31.133333333333333</v>
      </c>
      <c r="C1870">
        <f t="shared" si="203"/>
        <v>11396.529479999997</v>
      </c>
      <c r="D1870" s="12">
        <v>10.860760000000003</v>
      </c>
      <c r="E1870" s="9">
        <f t="shared" si="207"/>
        <v>0.54857999999999763</v>
      </c>
      <c r="F1870">
        <f t="shared" si="204"/>
        <v>7.693576159132288</v>
      </c>
      <c r="G1870" s="11">
        <v>3.4580555560000001</v>
      </c>
      <c r="H1870" s="11">
        <f>SUM(G$2:G1870)</f>
        <v>3245.5365881369758</v>
      </c>
      <c r="I1870" s="11">
        <v>5</v>
      </c>
      <c r="J1870" s="19">
        <f t="shared" si="208"/>
        <v>13073.753470000001</v>
      </c>
      <c r="K1870" s="27">
        <v>5.013370000000001</v>
      </c>
      <c r="L1870" s="27">
        <f t="shared" si="209"/>
        <v>0.86241000000000057</v>
      </c>
      <c r="M1870" s="19">
        <f t="shared" si="205"/>
        <v>4.9300582492411475</v>
      </c>
      <c r="N1870" s="28">
        <v>2.7366666670000002</v>
      </c>
      <c r="O1870" s="19">
        <f>SUM(N$2:N1870)</f>
        <v>3137.4905657249792</v>
      </c>
      <c r="P1870" s="28">
        <v>4</v>
      </c>
    </row>
    <row r="1871" spans="1:16">
      <c r="A1871">
        <v>1869</v>
      </c>
      <c r="B1871">
        <f t="shared" si="206"/>
        <v>31.15</v>
      </c>
      <c r="C1871">
        <f t="shared" si="203"/>
        <v>11407.938819999998</v>
      </c>
      <c r="D1871" s="12">
        <v>11.40934</v>
      </c>
      <c r="E1871" s="9">
        <f t="shared" si="207"/>
        <v>-0.83113999999999777</v>
      </c>
      <c r="F1871">
        <f t="shared" si="204"/>
        <v>-7.6046168789345732</v>
      </c>
      <c r="G1871" s="11">
        <v>0.98027799999999998</v>
      </c>
      <c r="H1871" s="11">
        <f>SUM(G$2:G1871)</f>
        <v>3246.5168661369758</v>
      </c>
      <c r="I1871" s="11">
        <v>0</v>
      </c>
      <c r="J1871" s="19">
        <f t="shared" si="208"/>
        <v>13079.629250000002</v>
      </c>
      <c r="K1871" s="27">
        <v>5.8757800000000016</v>
      </c>
      <c r="L1871" s="27">
        <f t="shared" si="209"/>
        <v>-0.8170200000000003</v>
      </c>
      <c r="M1871" s="19">
        <f t="shared" si="205"/>
        <v>-4.064587129670497</v>
      </c>
      <c r="N1871" s="28">
        <v>0.98027799999999998</v>
      </c>
      <c r="O1871" s="19">
        <f>SUM(N$2:N1871)</f>
        <v>3138.4708437249792</v>
      </c>
      <c r="P1871" s="28">
        <v>0</v>
      </c>
    </row>
    <row r="1872" spans="1:16">
      <c r="A1872">
        <v>1870</v>
      </c>
      <c r="B1872">
        <f t="shared" si="206"/>
        <v>31.166666666666668</v>
      </c>
      <c r="C1872">
        <f t="shared" si="203"/>
        <v>11418.517019999998</v>
      </c>
      <c r="D1872" s="12">
        <v>10.578200000000002</v>
      </c>
      <c r="E1872" s="9">
        <f t="shared" si="207"/>
        <v>0.24522999999999939</v>
      </c>
      <c r="F1872">
        <f t="shared" si="204"/>
        <v>4.2591297505944183</v>
      </c>
      <c r="G1872" s="11">
        <v>2.7366666670000002</v>
      </c>
      <c r="H1872" s="11">
        <f>SUM(G$2:G1872)</f>
        <v>3249.2535328039758</v>
      </c>
      <c r="I1872" s="11">
        <v>4</v>
      </c>
      <c r="J1872" s="19">
        <f t="shared" si="208"/>
        <v>13084.688010000002</v>
      </c>
      <c r="K1872" s="27">
        <v>5.0587600000000013</v>
      </c>
      <c r="L1872" s="27">
        <f t="shared" si="209"/>
        <v>0.36312000000000033</v>
      </c>
      <c r="M1872" s="19">
        <f t="shared" si="205"/>
        <v>2.449986781097838</v>
      </c>
      <c r="N1872" s="28">
        <v>1.9691666670000001</v>
      </c>
      <c r="O1872" s="19">
        <f>SUM(N$2:N1872)</f>
        <v>3140.4400103919793</v>
      </c>
      <c r="P1872" s="28">
        <v>3</v>
      </c>
    </row>
    <row r="1873" spans="1:16">
      <c r="A1873">
        <v>1871</v>
      </c>
      <c r="B1873">
        <f t="shared" si="206"/>
        <v>31.183333333333334</v>
      </c>
      <c r="C1873">
        <f t="shared" si="203"/>
        <v>11429.340449999998</v>
      </c>
      <c r="D1873" s="12">
        <v>10.823430000000002</v>
      </c>
      <c r="E1873" s="9">
        <f t="shared" si="207"/>
        <v>-4.7650000000000858E-2</v>
      </c>
      <c r="F1873">
        <f t="shared" si="204"/>
        <v>1.2104135972287189</v>
      </c>
      <c r="G1873" s="11">
        <v>0.98027799999999998</v>
      </c>
      <c r="H1873" s="11">
        <f>SUM(G$2:G1873)</f>
        <v>3250.2338108039758</v>
      </c>
      <c r="I1873" s="11">
        <v>0</v>
      </c>
      <c r="J1873" s="19">
        <f t="shared" si="208"/>
        <v>13090.109890000002</v>
      </c>
      <c r="K1873" s="27">
        <v>5.4218800000000016</v>
      </c>
      <c r="L1873" s="27">
        <f t="shared" si="209"/>
        <v>-0.22695000000000043</v>
      </c>
      <c r="M1873" s="19">
        <f t="shared" si="205"/>
        <v>-0.5639033481566551</v>
      </c>
      <c r="N1873" s="28">
        <v>0.98027799999999998</v>
      </c>
      <c r="O1873" s="19">
        <f>SUM(N$2:N1873)</f>
        <v>3141.4202883919793</v>
      </c>
      <c r="P1873" s="28">
        <v>0</v>
      </c>
    </row>
    <row r="1874" spans="1:16">
      <c r="A1874">
        <v>1872</v>
      </c>
      <c r="B1874">
        <f t="shared" si="206"/>
        <v>31.2</v>
      </c>
      <c r="C1874">
        <f t="shared" si="203"/>
        <v>11440.116229999998</v>
      </c>
      <c r="D1874" s="12">
        <v>10.775780000000001</v>
      </c>
      <c r="E1874" s="9">
        <f t="shared" si="207"/>
        <v>0.89699999999999847</v>
      </c>
      <c r="F1874">
        <f t="shared" si="204"/>
        <v>11.380036488911365</v>
      </c>
      <c r="G1874" s="11">
        <v>4.1236111109999998</v>
      </c>
      <c r="H1874" s="11">
        <f>SUM(G$2:G1874)</f>
        <v>3254.3574219149759</v>
      </c>
      <c r="I1874" s="11">
        <v>6</v>
      </c>
      <c r="J1874" s="19">
        <f t="shared" si="208"/>
        <v>13095.304820000001</v>
      </c>
      <c r="K1874" s="27">
        <v>5.1949300000000012</v>
      </c>
      <c r="L1874" s="27">
        <f t="shared" si="209"/>
        <v>0.22695000000000043</v>
      </c>
      <c r="M1874" s="19">
        <f t="shared" si="205"/>
        <v>1.8119144598705359</v>
      </c>
      <c r="N1874" s="28">
        <v>1.9691666670000001</v>
      </c>
      <c r="O1874" s="19">
        <f>SUM(N$2:N1874)</f>
        <v>3143.3894550589794</v>
      </c>
      <c r="P1874" s="28">
        <v>3</v>
      </c>
    </row>
    <row r="1875" spans="1:16">
      <c r="A1875">
        <v>1873</v>
      </c>
      <c r="B1875">
        <f t="shared" si="206"/>
        <v>31.216666666666665</v>
      </c>
      <c r="C1875">
        <f t="shared" si="203"/>
        <v>11451.789009999999</v>
      </c>
      <c r="D1875" s="12">
        <v>11.672779999999999</v>
      </c>
      <c r="E1875" s="9">
        <f t="shared" si="207"/>
        <v>-8.406999999999698E-2</v>
      </c>
      <c r="F1875">
        <f t="shared" si="204"/>
        <v>0.96798042656927252</v>
      </c>
      <c r="G1875" s="11">
        <v>0.98027799999999998</v>
      </c>
      <c r="H1875" s="11">
        <f>SUM(G$2:G1875)</f>
        <v>3255.3376999149759</v>
      </c>
      <c r="I1875" s="11">
        <v>0</v>
      </c>
      <c r="J1875" s="19">
        <f t="shared" si="208"/>
        <v>13100.726700000001</v>
      </c>
      <c r="K1875" s="27">
        <v>5.4218800000000016</v>
      </c>
      <c r="L1875" s="27">
        <f t="shared" si="209"/>
        <v>0.63545999999999925</v>
      </c>
      <c r="M1875" s="19">
        <f t="shared" si="205"/>
        <v>4.111980182643344</v>
      </c>
      <c r="N1875" s="28">
        <v>2.7366666670000002</v>
      </c>
      <c r="O1875" s="19">
        <f>SUM(N$2:N1875)</f>
        <v>3146.1261217259794</v>
      </c>
      <c r="P1875" s="28">
        <v>4</v>
      </c>
    </row>
    <row r="1876" spans="1:16">
      <c r="A1876">
        <v>1874</v>
      </c>
      <c r="B1876">
        <f t="shared" si="206"/>
        <v>31.233333333333334</v>
      </c>
      <c r="C1876">
        <f t="shared" si="203"/>
        <v>11463.377719999999</v>
      </c>
      <c r="D1876" s="12">
        <v>11.588710000000003</v>
      </c>
      <c r="E1876" s="9">
        <f t="shared" si="207"/>
        <v>-0.34144000000000219</v>
      </c>
      <c r="F1876">
        <f t="shared" si="204"/>
        <v>-2.030444398303807</v>
      </c>
      <c r="G1876" s="11">
        <v>0.98027799999999998</v>
      </c>
      <c r="H1876" s="11">
        <f>SUM(G$2:G1876)</f>
        <v>3256.3179779149759</v>
      </c>
      <c r="I1876" s="11">
        <v>0</v>
      </c>
      <c r="J1876" s="19">
        <f t="shared" si="208"/>
        <v>13106.78404</v>
      </c>
      <c r="K1876" s="27">
        <v>6.0573400000000008</v>
      </c>
      <c r="L1876" s="27">
        <f t="shared" si="209"/>
        <v>-0.59006999999999987</v>
      </c>
      <c r="M1876" s="19">
        <f t="shared" si="205"/>
        <v>-2.8096087664959986</v>
      </c>
      <c r="N1876" s="28">
        <v>0.98027799999999998</v>
      </c>
      <c r="O1876" s="19">
        <f>SUM(N$2:N1876)</f>
        <v>3147.1063997259794</v>
      </c>
      <c r="P1876" s="28">
        <v>0</v>
      </c>
    </row>
    <row r="1877" spans="1:16">
      <c r="A1877">
        <v>1875</v>
      </c>
      <c r="B1877">
        <f t="shared" si="206"/>
        <v>31.25</v>
      </c>
      <c r="C1877">
        <f t="shared" si="203"/>
        <v>11474.624989999998</v>
      </c>
      <c r="D1877" s="12">
        <v>11.24727</v>
      </c>
      <c r="E1877" s="9">
        <f t="shared" si="207"/>
        <v>-0.57027999999999679</v>
      </c>
      <c r="F1877">
        <f t="shared" si="204"/>
        <v>-4.5788529886416249</v>
      </c>
      <c r="G1877" s="11">
        <v>0.98027799999999998</v>
      </c>
      <c r="H1877" s="11">
        <f>SUM(G$2:G1877)</f>
        <v>3257.2982559149759</v>
      </c>
      <c r="I1877" s="11">
        <v>0</v>
      </c>
      <c r="J1877" s="19">
        <f t="shared" si="208"/>
        <v>13112.25131</v>
      </c>
      <c r="K1877" s="27">
        <v>5.467270000000001</v>
      </c>
      <c r="L1877" s="27">
        <f t="shared" si="209"/>
        <v>0.36312000000000033</v>
      </c>
      <c r="M1877" s="19">
        <f t="shared" si="205"/>
        <v>2.6586837980420963</v>
      </c>
      <c r="N1877" s="28">
        <v>1.9691666670000001</v>
      </c>
      <c r="O1877" s="19">
        <f>SUM(N$2:N1877)</f>
        <v>3149.0755663929795</v>
      </c>
      <c r="P1877" s="28">
        <v>3</v>
      </c>
    </row>
    <row r="1878" spans="1:16">
      <c r="A1878">
        <v>1876</v>
      </c>
      <c r="B1878">
        <f t="shared" si="206"/>
        <v>31.266666666666666</v>
      </c>
      <c r="C1878">
        <f t="shared" si="203"/>
        <v>11485.301979999998</v>
      </c>
      <c r="D1878" s="12">
        <v>10.676990000000004</v>
      </c>
      <c r="E1878" s="9">
        <f t="shared" si="207"/>
        <v>1.094579999999997</v>
      </c>
      <c r="F1878">
        <f t="shared" si="204"/>
        <v>13.376302183217732</v>
      </c>
      <c r="G1878" s="11">
        <v>4.9805555559999997</v>
      </c>
      <c r="H1878" s="11">
        <f>SUM(G$2:G1878)</f>
        <v>3262.2788114709761</v>
      </c>
      <c r="I1878" s="11">
        <v>7</v>
      </c>
      <c r="J1878" s="19">
        <f t="shared" si="208"/>
        <v>13118.081699999999</v>
      </c>
      <c r="K1878" s="27">
        <v>5.8303900000000013</v>
      </c>
      <c r="L1878" s="27">
        <f t="shared" si="209"/>
        <v>-0.22695000000000043</v>
      </c>
      <c r="M1878" s="19">
        <f t="shared" si="205"/>
        <v>-0.59424027492423137</v>
      </c>
      <c r="N1878" s="28">
        <v>0.98027799999999998</v>
      </c>
      <c r="O1878" s="19">
        <f>SUM(N$2:N1878)</f>
        <v>3150.0558443929795</v>
      </c>
      <c r="P1878" s="28">
        <v>0</v>
      </c>
    </row>
    <row r="1879" spans="1:16">
      <c r="A1879">
        <v>1877</v>
      </c>
      <c r="B1879">
        <f t="shared" si="206"/>
        <v>31.283333333333335</v>
      </c>
      <c r="C1879">
        <f t="shared" si="203"/>
        <v>11497.073549999999</v>
      </c>
      <c r="D1879" s="12">
        <v>11.771570000000001</v>
      </c>
      <c r="E1879" s="9">
        <f t="shared" si="207"/>
        <v>-0.92127999999999943</v>
      </c>
      <c r="F1879">
        <f t="shared" si="204"/>
        <v>-8.8684487218004087</v>
      </c>
      <c r="G1879" s="11">
        <v>0.98027799999999998</v>
      </c>
      <c r="H1879" s="11">
        <f>SUM(G$2:G1879)</f>
        <v>3263.2590894709761</v>
      </c>
      <c r="I1879" s="11">
        <v>0</v>
      </c>
      <c r="J1879" s="19">
        <f t="shared" si="208"/>
        <v>13123.68514</v>
      </c>
      <c r="K1879" s="27">
        <v>5.6034400000000009</v>
      </c>
      <c r="L1879" s="27">
        <f t="shared" si="209"/>
        <v>0.1361699999999999</v>
      </c>
      <c r="M1879" s="19">
        <f t="shared" si="205"/>
        <v>1.4570476046495782</v>
      </c>
      <c r="N1879" s="28">
        <v>1.9691666670000001</v>
      </c>
      <c r="O1879" s="19">
        <f>SUM(N$2:N1879)</f>
        <v>3152.0250110599795</v>
      </c>
      <c r="P1879" s="28">
        <v>3</v>
      </c>
    </row>
    <row r="1880" spans="1:16">
      <c r="A1880">
        <v>1878</v>
      </c>
      <c r="B1880">
        <f t="shared" si="206"/>
        <v>31.3</v>
      </c>
      <c r="C1880">
        <f t="shared" si="203"/>
        <v>11507.923839999999</v>
      </c>
      <c r="D1880" s="12">
        <v>10.850290000000001</v>
      </c>
      <c r="E1880" s="9">
        <f t="shared" si="207"/>
        <v>-2.6859999999999218E-2</v>
      </c>
      <c r="F1880">
        <f t="shared" si="204"/>
        <v>1.4414932623024397</v>
      </c>
      <c r="G1880" s="11">
        <v>0.98027799999999998</v>
      </c>
      <c r="H1880" s="11">
        <f>SUM(G$2:G1880)</f>
        <v>3264.239367470976</v>
      </c>
      <c r="I1880" s="11">
        <v>0</v>
      </c>
      <c r="J1880" s="19">
        <f t="shared" si="208"/>
        <v>13129.42475</v>
      </c>
      <c r="K1880" s="27">
        <v>5.7396100000000008</v>
      </c>
      <c r="L1880" s="27">
        <f t="shared" si="209"/>
        <v>-0.5446800000000005</v>
      </c>
      <c r="M1880" s="19">
        <f t="shared" si="205"/>
        <v>-2.4113473000893912</v>
      </c>
      <c r="N1880" s="28">
        <v>0.98027799999999998</v>
      </c>
      <c r="O1880" s="19">
        <f>SUM(N$2:N1880)</f>
        <v>3153.0052890599795</v>
      </c>
      <c r="P1880" s="28">
        <v>0</v>
      </c>
    </row>
    <row r="1881" spans="1:16">
      <c r="A1881">
        <v>1879</v>
      </c>
      <c r="B1881">
        <f t="shared" si="206"/>
        <v>31.316666666666666</v>
      </c>
      <c r="C1881">
        <f t="shared" si="203"/>
        <v>11518.74727</v>
      </c>
      <c r="D1881" s="12">
        <v>10.823430000000002</v>
      </c>
      <c r="E1881" s="9">
        <f t="shared" si="207"/>
        <v>0.17329999999999757</v>
      </c>
      <c r="F1881">
        <f t="shared" si="204"/>
        <v>3.6018504557287025</v>
      </c>
      <c r="G1881" s="11">
        <v>2.7366666670000002</v>
      </c>
      <c r="H1881" s="11">
        <f>SUM(G$2:G1881)</f>
        <v>3266.9760341379761</v>
      </c>
      <c r="I1881" s="11">
        <v>4</v>
      </c>
      <c r="J1881" s="19">
        <f t="shared" si="208"/>
        <v>13134.61968</v>
      </c>
      <c r="K1881" s="27">
        <v>5.1949300000000003</v>
      </c>
      <c r="L1881" s="27">
        <f t="shared" si="209"/>
        <v>0.49929000000000023</v>
      </c>
      <c r="M1881" s="19">
        <f t="shared" si="205"/>
        <v>3.2267016960705344</v>
      </c>
      <c r="N1881" s="28">
        <v>2.7366666670000002</v>
      </c>
      <c r="O1881" s="19">
        <f>SUM(N$2:N1881)</f>
        <v>3155.7419557269795</v>
      </c>
      <c r="P1881" s="28">
        <v>4</v>
      </c>
    </row>
    <row r="1882" spans="1:16">
      <c r="A1882">
        <v>1880</v>
      </c>
      <c r="B1882">
        <f t="shared" si="206"/>
        <v>31.333333333333332</v>
      </c>
      <c r="C1882">
        <f t="shared" si="203"/>
        <v>11529.744000000001</v>
      </c>
      <c r="D1882" s="12">
        <v>10.996729999999999</v>
      </c>
      <c r="E1882" s="9">
        <f t="shared" si="207"/>
        <v>0.78607000000000049</v>
      </c>
      <c r="F1882">
        <f t="shared" si="204"/>
        <v>10.414417465370191</v>
      </c>
      <c r="G1882" s="11">
        <v>4.1236111109999998</v>
      </c>
      <c r="H1882" s="11">
        <f>SUM(G$2:G1882)</f>
        <v>3271.0996452489762</v>
      </c>
      <c r="I1882" s="11">
        <v>6</v>
      </c>
      <c r="J1882" s="19">
        <f t="shared" si="208"/>
        <v>13140.313899999999</v>
      </c>
      <c r="K1882" s="27">
        <v>5.6942200000000005</v>
      </c>
      <c r="L1882" s="27">
        <f t="shared" si="209"/>
        <v>0</v>
      </c>
      <c r="M1882" s="19">
        <f t="shared" si="205"/>
        <v>0.70791575044331079</v>
      </c>
      <c r="N1882" s="28">
        <v>1.9691666670000001</v>
      </c>
      <c r="O1882" s="19">
        <f>SUM(N$2:N1882)</f>
        <v>3157.7111223939796</v>
      </c>
      <c r="P1882" s="28">
        <v>3</v>
      </c>
    </row>
    <row r="1883" spans="1:16">
      <c r="A1883">
        <v>1881</v>
      </c>
      <c r="B1883">
        <f t="shared" si="206"/>
        <v>31.35</v>
      </c>
      <c r="C1883">
        <f t="shared" si="203"/>
        <v>11541.526800000001</v>
      </c>
      <c r="D1883" s="12">
        <v>11.7828</v>
      </c>
      <c r="E1883" s="9">
        <f t="shared" si="207"/>
        <v>-0.9801599999999997</v>
      </c>
      <c r="F1883">
        <f t="shared" si="204"/>
        <v>-9.5694632470558023</v>
      </c>
      <c r="G1883" s="11">
        <v>0.98027799999999998</v>
      </c>
      <c r="H1883" s="11">
        <f>SUM(G$2:G1883)</f>
        <v>3272.0799232489762</v>
      </c>
      <c r="I1883" s="11">
        <v>0</v>
      </c>
      <c r="J1883" s="19">
        <f t="shared" si="208"/>
        <v>13146.008119999999</v>
      </c>
      <c r="K1883" s="27">
        <v>5.6942200000000005</v>
      </c>
      <c r="L1883" s="27">
        <f t="shared" si="209"/>
        <v>0.22695000000000043</v>
      </c>
      <c r="M1883" s="19">
        <f t="shared" si="205"/>
        <v>2.0002189794433134</v>
      </c>
      <c r="N1883" s="28">
        <v>1.9691666670000001</v>
      </c>
      <c r="O1883" s="19">
        <f>SUM(N$2:N1883)</f>
        <v>3159.6802890609797</v>
      </c>
      <c r="P1883" s="28">
        <v>3</v>
      </c>
    </row>
    <row r="1884" spans="1:16">
      <c r="A1884">
        <v>1882</v>
      </c>
      <c r="B1884">
        <f t="shared" si="206"/>
        <v>31.366666666666667</v>
      </c>
      <c r="C1884">
        <f t="shared" si="203"/>
        <v>11552.329440000001</v>
      </c>
      <c r="D1884" s="12">
        <v>10.80264</v>
      </c>
      <c r="E1884" s="9">
        <f t="shared" si="207"/>
        <v>-0.30243999999999893</v>
      </c>
      <c r="F1884">
        <f t="shared" si="204"/>
        <v>-1.5462377189430772</v>
      </c>
      <c r="G1884" s="11">
        <v>0.98027799999999998</v>
      </c>
      <c r="H1884" s="11">
        <f>SUM(G$2:G1884)</f>
        <v>3273.0602012489762</v>
      </c>
      <c r="I1884" s="11">
        <v>0</v>
      </c>
      <c r="J1884" s="19">
        <f t="shared" si="208"/>
        <v>13151.929289999998</v>
      </c>
      <c r="K1884" s="27">
        <v>5.9211700000000009</v>
      </c>
      <c r="L1884" s="27">
        <f t="shared" si="209"/>
        <v>-4.5390000000000263E-2</v>
      </c>
      <c r="M1884" s="19">
        <f t="shared" si="205"/>
        <v>0.47438641910125523</v>
      </c>
      <c r="N1884" s="28">
        <v>0.98027799999999998</v>
      </c>
      <c r="O1884" s="19">
        <f>SUM(N$2:N1884)</f>
        <v>3160.6605670609797</v>
      </c>
      <c r="P1884" s="28">
        <v>0</v>
      </c>
    </row>
    <row r="1885" spans="1:16">
      <c r="A1885">
        <v>1883</v>
      </c>
      <c r="B1885">
        <f t="shared" si="206"/>
        <v>31.383333333333333</v>
      </c>
      <c r="C1885">
        <f t="shared" si="203"/>
        <v>11562.829640000002</v>
      </c>
      <c r="D1885" s="12">
        <v>10.500200000000001</v>
      </c>
      <c r="E1885" s="9">
        <f t="shared" si="207"/>
        <v>0.73493000000000031</v>
      </c>
      <c r="F1885">
        <f t="shared" si="204"/>
        <v>9.3628138586103908</v>
      </c>
      <c r="G1885" s="11">
        <v>4.1236111109999998</v>
      </c>
      <c r="H1885" s="11">
        <f>SUM(G$2:G1885)</f>
        <v>3277.1838123599764</v>
      </c>
      <c r="I1885" s="11">
        <v>6</v>
      </c>
      <c r="J1885" s="19">
        <f t="shared" si="208"/>
        <v>13157.805069999999</v>
      </c>
      <c r="K1885" s="27">
        <v>5.8757800000000007</v>
      </c>
      <c r="L1885" s="27">
        <f t="shared" si="209"/>
        <v>-2.4136800000000007</v>
      </c>
      <c r="M1885" s="19">
        <f t="shared" si="205"/>
        <v>-13.446210024470501</v>
      </c>
      <c r="N1885" s="28">
        <v>0.98027799999999998</v>
      </c>
      <c r="O1885" s="19">
        <f>SUM(N$2:N1885)</f>
        <v>3161.6408450609797</v>
      </c>
      <c r="P1885" s="28">
        <v>0</v>
      </c>
    </row>
    <row r="1886" spans="1:16">
      <c r="A1886">
        <v>1884</v>
      </c>
      <c r="B1886">
        <f t="shared" si="206"/>
        <v>31.4</v>
      </c>
      <c r="C1886">
        <f t="shared" si="203"/>
        <v>11574.064770000001</v>
      </c>
      <c r="D1886" s="12">
        <v>11.235130000000002</v>
      </c>
      <c r="E1886" s="9">
        <f t="shared" si="207"/>
        <v>-1.1448099999999979</v>
      </c>
      <c r="F1886">
        <f t="shared" si="204"/>
        <v>-11.030035892070954</v>
      </c>
      <c r="G1886" s="11">
        <v>0.98027799999999998</v>
      </c>
      <c r="H1886" s="11">
        <f>SUM(G$2:G1886)</f>
        <v>3278.1640903599764</v>
      </c>
      <c r="I1886" s="11">
        <v>0</v>
      </c>
      <c r="J1886" s="19">
        <f t="shared" si="208"/>
        <v>13161.267169999999</v>
      </c>
      <c r="K1886" s="27">
        <v>3.4621</v>
      </c>
      <c r="L1886" s="27">
        <f t="shared" si="209"/>
        <v>-1.78</v>
      </c>
      <c r="M1886" s="19">
        <f t="shared" si="205"/>
        <v>-5.7661509700986144</v>
      </c>
      <c r="N1886" s="28">
        <v>0.98027799999999998</v>
      </c>
      <c r="O1886" s="19">
        <f>SUM(N$2:N1886)</f>
        <v>3162.6211230609797</v>
      </c>
      <c r="P1886" s="28">
        <v>0</v>
      </c>
    </row>
    <row r="1887" spans="1:16">
      <c r="A1887">
        <v>1885</v>
      </c>
      <c r="B1887">
        <f t="shared" si="206"/>
        <v>31.416666666666668</v>
      </c>
      <c r="C1887">
        <f t="shared" si="203"/>
        <v>11584.15509</v>
      </c>
      <c r="D1887" s="12">
        <v>10.090320000000004</v>
      </c>
      <c r="E1887" s="9">
        <f t="shared" si="207"/>
        <v>-0.21488000000000262</v>
      </c>
      <c r="F1887">
        <f t="shared" si="204"/>
        <v>-0.62051612144061752</v>
      </c>
      <c r="G1887" s="11">
        <v>0.98027799999999998</v>
      </c>
      <c r="H1887" s="11">
        <f>SUM(G$2:G1887)</f>
        <v>3279.1443683599764</v>
      </c>
      <c r="I1887" s="11">
        <v>0</v>
      </c>
      <c r="J1887" s="19">
        <f t="shared" si="208"/>
        <v>13162.949269999999</v>
      </c>
      <c r="K1887" s="27">
        <v>1.6820999999999999</v>
      </c>
      <c r="L1887" s="27">
        <f t="shared" si="209"/>
        <v>-0.90779999999999994</v>
      </c>
      <c r="M1887" s="19">
        <f t="shared" si="205"/>
        <v>-1.3436042085348083</v>
      </c>
      <c r="N1887" s="28">
        <v>0.98027799999999998</v>
      </c>
      <c r="O1887" s="19">
        <f>SUM(N$2:N1887)</f>
        <v>3163.6014010609797</v>
      </c>
      <c r="P1887" s="28">
        <v>0</v>
      </c>
    </row>
    <row r="1888" spans="1:16">
      <c r="A1888">
        <v>1886</v>
      </c>
      <c r="B1888">
        <f t="shared" si="206"/>
        <v>31.433333333333334</v>
      </c>
      <c r="C1888">
        <f t="shared" si="203"/>
        <v>11594.03053</v>
      </c>
      <c r="D1888" s="12">
        <v>9.8754400000000011</v>
      </c>
      <c r="E1888" s="9">
        <f t="shared" si="207"/>
        <v>0.61186000000000007</v>
      </c>
      <c r="F1888">
        <f t="shared" si="204"/>
        <v>7.5401358014043192</v>
      </c>
      <c r="G1888" s="11">
        <v>3.4580555560000001</v>
      </c>
      <c r="H1888" s="11">
        <f>SUM(G$2:G1888)</f>
        <v>3282.6024239159765</v>
      </c>
      <c r="I1888" s="11">
        <v>5</v>
      </c>
      <c r="J1888" s="19">
        <f t="shared" si="208"/>
        <v>13163.723569999998</v>
      </c>
      <c r="K1888" s="27">
        <v>0.77429999999999999</v>
      </c>
      <c r="L1888" s="27">
        <f t="shared" si="209"/>
        <v>0.16020000000000012</v>
      </c>
      <c r="M1888" s="19">
        <f t="shared" si="205"/>
        <v>0.20694137717551941</v>
      </c>
      <c r="N1888" s="28">
        <v>1.9691666670000001</v>
      </c>
      <c r="O1888" s="19">
        <f>SUM(N$2:N1888)</f>
        <v>3165.5705677279798</v>
      </c>
      <c r="P1888" s="28">
        <v>3</v>
      </c>
    </row>
    <row r="1889" spans="1:16">
      <c r="A1889">
        <v>1887</v>
      </c>
      <c r="B1889">
        <f t="shared" si="206"/>
        <v>31.45</v>
      </c>
      <c r="C1889">
        <f t="shared" si="203"/>
        <v>11604.517830000001</v>
      </c>
      <c r="D1889" s="12">
        <v>10.487300000000001</v>
      </c>
      <c r="E1889" s="9">
        <f t="shared" si="207"/>
        <v>-0.42550999999999917</v>
      </c>
      <c r="F1889">
        <f t="shared" si="204"/>
        <v>-2.819700017185693</v>
      </c>
      <c r="G1889" s="11">
        <v>0.98027799999999998</v>
      </c>
      <c r="H1889" s="11">
        <f>SUM(G$2:G1889)</f>
        <v>3283.5827019159765</v>
      </c>
      <c r="I1889" s="11">
        <v>0</v>
      </c>
      <c r="J1889" s="19">
        <f t="shared" si="208"/>
        <v>13164.658069999998</v>
      </c>
      <c r="K1889" s="27">
        <v>0.93450000000000011</v>
      </c>
      <c r="L1889" s="27">
        <f t="shared" si="209"/>
        <v>-0.93450000000000011</v>
      </c>
      <c r="M1889" s="19">
        <f t="shared" si="205"/>
        <v>-0.77295246576352516</v>
      </c>
      <c r="N1889" s="28">
        <v>0.98027799999999998</v>
      </c>
      <c r="O1889" s="19">
        <f>SUM(N$2:N1889)</f>
        <v>3166.5508457279798</v>
      </c>
      <c r="P1889" s="28">
        <v>0</v>
      </c>
    </row>
    <row r="1890" spans="1:16">
      <c r="A1890">
        <v>1888</v>
      </c>
      <c r="B1890">
        <f t="shared" si="206"/>
        <v>31.466666666666665</v>
      </c>
      <c r="C1890">
        <f t="shared" si="203"/>
        <v>11614.57962</v>
      </c>
      <c r="D1890" s="12">
        <v>10.061790000000002</v>
      </c>
      <c r="E1890" s="9">
        <f t="shared" si="207"/>
        <v>-0.74100000000000144</v>
      </c>
      <c r="F1890">
        <f t="shared" si="204"/>
        <v>-5.9147859064839459</v>
      </c>
      <c r="G1890" s="11">
        <v>0.98027799999999998</v>
      </c>
      <c r="H1890" s="11">
        <f>SUM(G$2:G1890)</f>
        <v>3284.5629799159765</v>
      </c>
      <c r="I1890" s="11">
        <v>0</v>
      </c>
      <c r="J1890" s="19">
        <f t="shared" si="208"/>
        <v>13164.658069999998</v>
      </c>
      <c r="K1890" s="27">
        <v>0</v>
      </c>
      <c r="L1890" s="27">
        <f t="shared" si="209"/>
        <v>0</v>
      </c>
      <c r="M1890" s="19">
        <f t="shared" si="205"/>
        <v>0</v>
      </c>
      <c r="N1890" s="28">
        <v>0.90694399999999997</v>
      </c>
      <c r="O1890" s="19">
        <f>SUM(N$2:N1890)</f>
        <v>3167.4577897279796</v>
      </c>
      <c r="P1890" s="28">
        <v>1</v>
      </c>
    </row>
    <row r="1891" spans="1:16">
      <c r="A1891">
        <v>1889</v>
      </c>
      <c r="B1891">
        <f t="shared" si="206"/>
        <v>31.483333333333334</v>
      </c>
      <c r="C1891">
        <f t="shared" si="203"/>
        <v>11623.90041</v>
      </c>
      <c r="D1891" s="12">
        <v>9.3207900000000006</v>
      </c>
      <c r="E1891" s="9">
        <f t="shared" si="207"/>
        <v>0.16814000000000107</v>
      </c>
      <c r="F1891">
        <f t="shared" si="204"/>
        <v>2.9407751267762841</v>
      </c>
      <c r="G1891" s="11">
        <v>1.9691666670000001</v>
      </c>
      <c r="H1891" s="11">
        <f>SUM(G$2:G1891)</f>
        <v>3286.5321465829766</v>
      </c>
      <c r="I1891" s="11">
        <v>3</v>
      </c>
      <c r="J1891" s="19">
        <f t="shared" si="208"/>
        <v>13164.658069999998</v>
      </c>
      <c r="K1891" s="27">
        <v>0</v>
      </c>
      <c r="L1891" s="27">
        <f t="shared" si="209"/>
        <v>0</v>
      </c>
      <c r="M1891" s="19">
        <f t="shared" si="205"/>
        <v>0</v>
      </c>
      <c r="N1891" s="28">
        <v>0.90694399999999997</v>
      </c>
      <c r="O1891" s="19">
        <f>SUM(N$2:N1891)</f>
        <v>3168.3647337279795</v>
      </c>
      <c r="P1891" s="28">
        <v>1</v>
      </c>
    </row>
    <row r="1892" spans="1:16">
      <c r="A1892">
        <v>1890</v>
      </c>
      <c r="B1892">
        <f t="shared" si="206"/>
        <v>31.5</v>
      </c>
      <c r="C1892">
        <f t="shared" si="203"/>
        <v>11633.38934</v>
      </c>
      <c r="D1892" s="12">
        <v>9.4889300000000016</v>
      </c>
      <c r="E1892" s="9">
        <f t="shared" si="207"/>
        <v>-0.18027999999999977</v>
      </c>
      <c r="F1892">
        <f t="shared" si="204"/>
        <v>-0.30015352793532718</v>
      </c>
      <c r="G1892" s="11">
        <v>0.98027799999999998</v>
      </c>
      <c r="H1892" s="11">
        <f>SUM(G$2:G1892)</f>
        <v>3287.5124245829766</v>
      </c>
      <c r="I1892" s="11">
        <v>0</v>
      </c>
      <c r="J1892" s="19">
        <f t="shared" si="208"/>
        <v>13164.658069999998</v>
      </c>
      <c r="K1892" s="27">
        <v>0</v>
      </c>
      <c r="L1892" s="27">
        <f t="shared" si="209"/>
        <v>0</v>
      </c>
      <c r="M1892" s="19">
        <f t="shared" si="205"/>
        <v>0</v>
      </c>
      <c r="N1892" s="28">
        <v>0.90694399999999997</v>
      </c>
      <c r="O1892" s="19">
        <f>SUM(N$2:N1892)</f>
        <v>3169.2716777279793</v>
      </c>
      <c r="P1892" s="28">
        <v>1</v>
      </c>
    </row>
    <row r="1893" spans="1:16">
      <c r="A1893">
        <v>1891</v>
      </c>
      <c r="B1893">
        <f t="shared" si="206"/>
        <v>31.516666666666666</v>
      </c>
      <c r="C1893">
        <f t="shared" si="203"/>
        <v>11642.697990000001</v>
      </c>
      <c r="D1893" s="12">
        <v>9.3086500000000019</v>
      </c>
      <c r="E1893" s="9">
        <f t="shared" si="207"/>
        <v>0.20197999999999894</v>
      </c>
      <c r="F1893">
        <f t="shared" si="204"/>
        <v>3.2510954356509609</v>
      </c>
      <c r="G1893" s="11">
        <v>2.7366666670000002</v>
      </c>
      <c r="H1893" s="11">
        <f>SUM(G$2:G1893)</f>
        <v>3290.2490912499766</v>
      </c>
      <c r="I1893" s="11">
        <v>4</v>
      </c>
      <c r="J1893" s="19">
        <f t="shared" si="208"/>
        <v>13164.658069999998</v>
      </c>
      <c r="K1893" s="27">
        <v>0</v>
      </c>
      <c r="L1893" s="27">
        <f t="shared" si="209"/>
        <v>0</v>
      </c>
      <c r="M1893" s="19">
        <f t="shared" si="205"/>
        <v>0</v>
      </c>
      <c r="N1893" s="28">
        <v>0.90694399999999997</v>
      </c>
      <c r="O1893" s="19">
        <f>SUM(N$2:N1893)</f>
        <v>3170.1786217279791</v>
      </c>
      <c r="P1893" s="28">
        <v>1</v>
      </c>
    </row>
    <row r="1894" spans="1:16">
      <c r="A1894">
        <v>1892</v>
      </c>
      <c r="B1894">
        <f t="shared" si="206"/>
        <v>31.533333333333335</v>
      </c>
      <c r="C1894">
        <f t="shared" si="203"/>
        <v>11652.208620000001</v>
      </c>
      <c r="D1894" s="12">
        <v>9.5106300000000008</v>
      </c>
      <c r="E1894" s="9">
        <f t="shared" si="207"/>
        <v>0.29986000000000068</v>
      </c>
      <c r="F1894">
        <f t="shared" si="204"/>
        <v>4.2671792938417665</v>
      </c>
      <c r="G1894" s="11">
        <v>2.7366666670000002</v>
      </c>
      <c r="H1894" s="11">
        <f>SUM(G$2:G1894)</f>
        <v>3292.9857579169766</v>
      </c>
      <c r="I1894" s="11">
        <v>4</v>
      </c>
      <c r="J1894" s="19">
        <f t="shared" si="208"/>
        <v>13164.658069999998</v>
      </c>
      <c r="K1894" s="27">
        <v>0</v>
      </c>
      <c r="L1894" s="27">
        <f t="shared" si="209"/>
        <v>0</v>
      </c>
      <c r="M1894" s="19">
        <f t="shared" si="205"/>
        <v>0</v>
      </c>
      <c r="N1894" s="28">
        <v>0.90694399999999997</v>
      </c>
      <c r="O1894" s="19">
        <f>SUM(N$2:N1894)</f>
        <v>3171.085565727979</v>
      </c>
      <c r="P1894" s="28">
        <v>1</v>
      </c>
    </row>
    <row r="1895" spans="1:16">
      <c r="A1895">
        <v>1893</v>
      </c>
      <c r="B1895">
        <f t="shared" si="206"/>
        <v>31.55</v>
      </c>
      <c r="C1895">
        <f t="shared" si="203"/>
        <v>11662.019110000001</v>
      </c>
      <c r="D1895" s="12">
        <v>9.8104900000000015</v>
      </c>
      <c r="E1895" s="9">
        <f t="shared" si="207"/>
        <v>-0.99488000000000198</v>
      </c>
      <c r="F1895">
        <f t="shared" si="204"/>
        <v>-8.2774021426382056</v>
      </c>
      <c r="G1895" s="11">
        <v>0.98027799999999998</v>
      </c>
      <c r="H1895" s="11">
        <f>SUM(G$2:G1895)</f>
        <v>3293.9660359169766</v>
      </c>
      <c r="I1895" s="11">
        <v>0</v>
      </c>
      <c r="J1895" s="19">
        <f t="shared" si="208"/>
        <v>13164.658069999998</v>
      </c>
      <c r="K1895" s="27">
        <v>0</v>
      </c>
      <c r="L1895" s="27">
        <f t="shared" si="209"/>
        <v>0</v>
      </c>
      <c r="M1895" s="19">
        <f t="shared" si="205"/>
        <v>0</v>
      </c>
      <c r="N1895" s="28">
        <v>0.90694399999999997</v>
      </c>
      <c r="O1895" s="19">
        <f>SUM(N$2:N1895)</f>
        <v>3171.9925097279788</v>
      </c>
      <c r="P1895" s="28">
        <v>1</v>
      </c>
    </row>
    <row r="1896" spans="1:16">
      <c r="A1896">
        <v>1894</v>
      </c>
      <c r="B1896">
        <f t="shared" si="206"/>
        <v>31.566666666666666</v>
      </c>
      <c r="C1896">
        <f t="shared" si="203"/>
        <v>11670.834720000001</v>
      </c>
      <c r="D1896" s="12">
        <v>8.8156099999999995</v>
      </c>
      <c r="E1896" s="9">
        <f t="shared" si="207"/>
        <v>-2.1547099999999997</v>
      </c>
      <c r="F1896">
        <f t="shared" si="204"/>
        <v>-17.728882175478144</v>
      </c>
      <c r="G1896" s="11">
        <v>0.98027799999999998</v>
      </c>
      <c r="H1896" s="11">
        <f>SUM(G$2:G1896)</f>
        <v>3294.9463139169766</v>
      </c>
      <c r="I1896" s="11">
        <v>0</v>
      </c>
      <c r="J1896" s="19">
        <f t="shared" si="208"/>
        <v>13164.658069999998</v>
      </c>
      <c r="K1896" s="27">
        <v>0</v>
      </c>
      <c r="L1896" s="27">
        <f t="shared" si="209"/>
        <v>0</v>
      </c>
      <c r="M1896" s="19">
        <f t="shared" si="205"/>
        <v>0</v>
      </c>
      <c r="N1896" s="28">
        <v>0.90694399999999997</v>
      </c>
      <c r="O1896" s="19">
        <f>SUM(N$2:N1896)</f>
        <v>3172.8994537279787</v>
      </c>
      <c r="P1896" s="28">
        <v>1</v>
      </c>
    </row>
    <row r="1897" spans="1:16">
      <c r="A1897">
        <v>1895</v>
      </c>
      <c r="B1897">
        <f t="shared" si="206"/>
        <v>31.583333333333332</v>
      </c>
      <c r="C1897">
        <f t="shared" si="203"/>
        <v>11677.495620000002</v>
      </c>
      <c r="D1897" s="12">
        <v>6.6608999999999998</v>
      </c>
      <c r="E1897" s="9">
        <f t="shared" si="207"/>
        <v>-0.22360000000000024</v>
      </c>
      <c r="F1897">
        <f t="shared" si="204"/>
        <v>-0.62606967325569385</v>
      </c>
      <c r="G1897" s="11">
        <v>0.98027799999999998</v>
      </c>
      <c r="H1897" s="11">
        <f>SUM(G$2:G1897)</f>
        <v>3295.9265919169766</v>
      </c>
      <c r="I1897" s="11">
        <v>0</v>
      </c>
      <c r="J1897" s="19">
        <f t="shared" si="208"/>
        <v>13164.658069999998</v>
      </c>
      <c r="K1897" s="27">
        <v>0</v>
      </c>
      <c r="L1897" s="27">
        <f t="shared" si="209"/>
        <v>0</v>
      </c>
      <c r="M1897" s="19">
        <f t="shared" si="205"/>
        <v>0</v>
      </c>
      <c r="N1897" s="28">
        <v>0.90694399999999997</v>
      </c>
      <c r="O1897" s="19">
        <f>SUM(N$2:N1897)</f>
        <v>3173.8063977279785</v>
      </c>
      <c r="P1897" s="28">
        <v>1</v>
      </c>
    </row>
    <row r="1898" spans="1:16">
      <c r="A1898">
        <v>1896</v>
      </c>
      <c r="B1898">
        <f t="shared" si="206"/>
        <v>31.6</v>
      </c>
      <c r="C1898">
        <f t="shared" si="203"/>
        <v>11683.932920000001</v>
      </c>
      <c r="D1898" s="12">
        <v>6.4372999999999996</v>
      </c>
      <c r="E1898" s="9">
        <f t="shared" si="207"/>
        <v>-2.3194999999999997</v>
      </c>
      <c r="F1898">
        <f t="shared" si="204"/>
        <v>-14.105217888486791</v>
      </c>
      <c r="G1898" s="11">
        <v>0.98027799999999998</v>
      </c>
      <c r="H1898" s="11">
        <f>SUM(G$2:G1898)</f>
        <v>3296.9068699169766</v>
      </c>
      <c r="I1898" s="11">
        <v>0</v>
      </c>
      <c r="J1898" s="19">
        <f t="shared" si="208"/>
        <v>13164.658069999998</v>
      </c>
      <c r="K1898" s="27">
        <v>0</v>
      </c>
      <c r="L1898" s="27">
        <f t="shared" si="209"/>
        <v>0</v>
      </c>
      <c r="M1898" s="19">
        <f t="shared" si="205"/>
        <v>0</v>
      </c>
      <c r="N1898" s="28">
        <v>0.90694399999999997</v>
      </c>
      <c r="O1898" s="19">
        <f>SUM(N$2:N1898)</f>
        <v>3174.7133417279783</v>
      </c>
      <c r="P1898" s="28">
        <v>1</v>
      </c>
    </row>
    <row r="1899" spans="1:16">
      <c r="A1899">
        <v>1897</v>
      </c>
      <c r="B1899">
        <f t="shared" si="206"/>
        <v>31.616666666666667</v>
      </c>
      <c r="C1899">
        <f t="shared" si="203"/>
        <v>11688.050720000001</v>
      </c>
      <c r="D1899" s="12">
        <v>4.1177999999999999</v>
      </c>
      <c r="E1899" s="9">
        <f t="shared" si="207"/>
        <v>-1.8982999999999994</v>
      </c>
      <c r="F1899">
        <f t="shared" si="204"/>
        <v>-7.3348881932120031</v>
      </c>
      <c r="G1899" s="11">
        <v>0.98027799999999998</v>
      </c>
      <c r="H1899" s="11">
        <f>SUM(G$2:G1899)</f>
        <v>3297.8871479169766</v>
      </c>
      <c r="I1899" s="11">
        <v>0</v>
      </c>
      <c r="J1899" s="19">
        <f t="shared" si="208"/>
        <v>13164.658069999998</v>
      </c>
      <c r="K1899" s="27">
        <v>0</v>
      </c>
      <c r="L1899" s="27">
        <f t="shared" si="209"/>
        <v>0</v>
      </c>
      <c r="M1899" s="19">
        <f t="shared" si="205"/>
        <v>0</v>
      </c>
      <c r="N1899" s="28">
        <v>0.90694399999999997</v>
      </c>
      <c r="O1899" s="19">
        <f>SUM(N$2:N1899)</f>
        <v>3175.6202857279782</v>
      </c>
      <c r="P1899" s="28">
        <v>1</v>
      </c>
    </row>
    <row r="1900" spans="1:16">
      <c r="A1900">
        <v>1898</v>
      </c>
      <c r="B1900">
        <f t="shared" si="206"/>
        <v>31.633333333333333</v>
      </c>
      <c r="C1900">
        <f t="shared" si="203"/>
        <v>11690.27022</v>
      </c>
      <c r="D1900" s="12">
        <v>2.2195000000000005</v>
      </c>
      <c r="E1900" s="9">
        <f t="shared" si="207"/>
        <v>-1.3740000000000006</v>
      </c>
      <c r="F1900">
        <f t="shared" si="204"/>
        <v>-2.804427427092187</v>
      </c>
      <c r="G1900" s="11">
        <v>0.98027799999999998</v>
      </c>
      <c r="H1900" s="11">
        <f>SUM(G$2:G1900)</f>
        <v>3298.8674259169766</v>
      </c>
      <c r="I1900" s="11">
        <v>0</v>
      </c>
      <c r="J1900" s="19">
        <f t="shared" si="208"/>
        <v>13164.658069999998</v>
      </c>
      <c r="K1900" s="27">
        <v>0</v>
      </c>
      <c r="L1900" s="27">
        <f t="shared" si="209"/>
        <v>0</v>
      </c>
      <c r="M1900" s="19">
        <f t="shared" si="205"/>
        <v>0</v>
      </c>
      <c r="N1900" s="28">
        <v>0.90694399999999997</v>
      </c>
      <c r="O1900" s="19">
        <f>SUM(N$2:N1900)</f>
        <v>3176.527229727978</v>
      </c>
      <c r="P1900" s="28">
        <v>1</v>
      </c>
    </row>
    <row r="1901" spans="1:16">
      <c r="A1901">
        <v>1899</v>
      </c>
      <c r="B1901">
        <f t="shared" si="206"/>
        <v>31.65</v>
      </c>
      <c r="C1901">
        <f t="shared" si="203"/>
        <v>11691.11572</v>
      </c>
      <c r="D1901" s="12">
        <v>0.84549999999999992</v>
      </c>
      <c r="E1901" s="9">
        <f t="shared" si="207"/>
        <v>-0.84549999999999992</v>
      </c>
      <c r="F1901">
        <f t="shared" si="204"/>
        <v>-0.62423491605138981</v>
      </c>
      <c r="G1901" s="11">
        <v>0.98027799999999998</v>
      </c>
      <c r="H1901" s="11">
        <f>SUM(G$2:G1901)</f>
        <v>3299.8477039169766</v>
      </c>
      <c r="I1901" s="11">
        <v>0</v>
      </c>
      <c r="J1901" s="19">
        <f t="shared" si="208"/>
        <v>13164.658069999998</v>
      </c>
      <c r="K1901" s="27">
        <v>0</v>
      </c>
      <c r="L1901" s="27">
        <f t="shared" si="209"/>
        <v>0</v>
      </c>
      <c r="M1901" s="19">
        <f t="shared" si="205"/>
        <v>0</v>
      </c>
      <c r="N1901" s="28">
        <v>0.90694399999999997</v>
      </c>
      <c r="O1901" s="19">
        <f>SUM(N$2:N1901)</f>
        <v>3177.4341737279778</v>
      </c>
      <c r="P1901" s="28">
        <v>1</v>
      </c>
    </row>
    <row r="1902" spans="1:16">
      <c r="A1902">
        <v>1900</v>
      </c>
      <c r="B1902">
        <f t="shared" si="206"/>
        <v>31.666666666666668</v>
      </c>
      <c r="C1902">
        <f t="shared" si="203"/>
        <v>11691.11572</v>
      </c>
      <c r="D1902" s="12">
        <v>0</v>
      </c>
      <c r="E1902" s="9">
        <f t="shared" si="207"/>
        <v>0</v>
      </c>
      <c r="F1902">
        <f t="shared" si="204"/>
        <v>0</v>
      </c>
      <c r="G1902" s="11">
        <v>0.90694399999999997</v>
      </c>
      <c r="H1902" s="11">
        <f>SUM(G$2:G1902)</f>
        <v>3300.7546479169764</v>
      </c>
      <c r="I1902" s="11">
        <v>1</v>
      </c>
      <c r="J1902" s="19">
        <f t="shared" si="208"/>
        <v>13164.658069999998</v>
      </c>
      <c r="K1902" s="27">
        <v>0</v>
      </c>
      <c r="L1902" s="27">
        <f t="shared" si="209"/>
        <v>0</v>
      </c>
      <c r="M1902" s="19">
        <f t="shared" si="205"/>
        <v>0</v>
      </c>
      <c r="N1902" s="28">
        <v>0.90694399999999997</v>
      </c>
      <c r="O1902" s="19">
        <f>SUM(N$2:N1902)</f>
        <v>3178.3411177279777</v>
      </c>
      <c r="P1902" s="28">
        <v>1</v>
      </c>
    </row>
    <row r="1903" spans="1:16">
      <c r="A1903">
        <v>1901</v>
      </c>
      <c r="B1903">
        <f t="shared" si="206"/>
        <v>31.683333333333334</v>
      </c>
      <c r="C1903">
        <f t="shared" si="203"/>
        <v>11691.11572</v>
      </c>
      <c r="D1903" s="12">
        <v>0</v>
      </c>
      <c r="E1903" s="9">
        <f t="shared" si="207"/>
        <v>0</v>
      </c>
      <c r="F1903">
        <f t="shared" si="204"/>
        <v>0</v>
      </c>
      <c r="G1903" s="11">
        <v>0.90694399999999997</v>
      </c>
      <c r="H1903" s="11">
        <f>SUM(G$2:G1903)</f>
        <v>3301.6615919169762</v>
      </c>
      <c r="I1903" s="11">
        <v>1</v>
      </c>
      <c r="J1903" s="19">
        <f t="shared" si="208"/>
        <v>13164.658069999998</v>
      </c>
      <c r="K1903" s="27">
        <v>0</v>
      </c>
      <c r="L1903" s="27">
        <f t="shared" si="209"/>
        <v>0</v>
      </c>
      <c r="M1903" s="19">
        <f t="shared" si="205"/>
        <v>0</v>
      </c>
      <c r="N1903" s="28">
        <v>0.90694399999999997</v>
      </c>
      <c r="O1903" s="19">
        <f>SUM(N$2:N1903)</f>
        <v>3179.2480617279775</v>
      </c>
      <c r="P1903" s="28">
        <v>1</v>
      </c>
    </row>
    <row r="1904" spans="1:16">
      <c r="A1904">
        <v>1902</v>
      </c>
      <c r="B1904">
        <f t="shared" si="206"/>
        <v>31.7</v>
      </c>
      <c r="C1904">
        <f t="shared" si="203"/>
        <v>11691.11572</v>
      </c>
      <c r="D1904" s="12">
        <v>0</v>
      </c>
      <c r="E1904" s="9">
        <f t="shared" si="207"/>
        <v>0</v>
      </c>
      <c r="F1904">
        <f t="shared" si="204"/>
        <v>0</v>
      </c>
      <c r="G1904" s="11">
        <v>0.90694399999999997</v>
      </c>
      <c r="H1904" s="11">
        <f>SUM(G$2:G1904)</f>
        <v>3302.5685359169761</v>
      </c>
      <c r="I1904" s="11">
        <v>1</v>
      </c>
      <c r="J1904" s="19">
        <f t="shared" si="208"/>
        <v>13164.658069999998</v>
      </c>
      <c r="K1904" s="27">
        <v>0</v>
      </c>
      <c r="L1904" s="27">
        <f t="shared" si="209"/>
        <v>0</v>
      </c>
      <c r="M1904" s="19">
        <f t="shared" si="205"/>
        <v>0</v>
      </c>
      <c r="N1904" s="28">
        <v>0.90694399999999997</v>
      </c>
      <c r="O1904" s="19">
        <f>SUM(N$2:N1904)</f>
        <v>3180.1550057279774</v>
      </c>
      <c r="P1904" s="28">
        <v>1</v>
      </c>
    </row>
    <row r="1905" spans="1:16">
      <c r="A1905">
        <v>1903</v>
      </c>
      <c r="B1905">
        <f t="shared" si="206"/>
        <v>31.716666666666665</v>
      </c>
      <c r="C1905">
        <f t="shared" si="203"/>
        <v>11691.11572</v>
      </c>
      <c r="D1905" s="12">
        <v>0</v>
      </c>
      <c r="E1905" s="9">
        <f t="shared" si="207"/>
        <v>0</v>
      </c>
      <c r="F1905">
        <f t="shared" si="204"/>
        <v>0</v>
      </c>
      <c r="G1905" s="11">
        <v>0.90694399999999997</v>
      </c>
      <c r="H1905" s="11">
        <f>SUM(G$2:G1905)</f>
        <v>3303.4754799169759</v>
      </c>
      <c r="I1905" s="11">
        <v>1</v>
      </c>
      <c r="J1905" s="19">
        <f t="shared" si="208"/>
        <v>13164.658069999998</v>
      </c>
      <c r="K1905" s="27">
        <v>0</v>
      </c>
      <c r="L1905" s="27">
        <f t="shared" si="209"/>
        <v>0</v>
      </c>
      <c r="M1905" s="19">
        <f t="shared" si="205"/>
        <v>0</v>
      </c>
      <c r="N1905" s="28">
        <v>0.90694399999999997</v>
      </c>
      <c r="O1905" s="19">
        <f>SUM(N$2:N1905)</f>
        <v>3181.0619497279772</v>
      </c>
      <c r="P1905" s="28">
        <v>1</v>
      </c>
    </row>
    <row r="1906" spans="1:16">
      <c r="A1906">
        <v>1904</v>
      </c>
      <c r="B1906">
        <f t="shared" si="206"/>
        <v>31.733333333333334</v>
      </c>
      <c r="C1906">
        <f t="shared" si="203"/>
        <v>11691.11572</v>
      </c>
      <c r="D1906" s="12">
        <v>0</v>
      </c>
      <c r="E1906" s="9">
        <f t="shared" si="207"/>
        <v>0</v>
      </c>
      <c r="F1906">
        <f t="shared" si="204"/>
        <v>0</v>
      </c>
      <c r="G1906" s="11">
        <v>0.90694399999999997</v>
      </c>
      <c r="H1906" s="11">
        <f>SUM(G$2:G1906)</f>
        <v>3304.3824239169758</v>
      </c>
      <c r="I1906" s="11">
        <v>1</v>
      </c>
      <c r="J1906" s="19">
        <f t="shared" si="208"/>
        <v>13164.658069999998</v>
      </c>
      <c r="K1906" s="27">
        <v>0</v>
      </c>
      <c r="L1906" s="27">
        <f t="shared" si="209"/>
        <v>0</v>
      </c>
      <c r="M1906" s="19">
        <f t="shared" si="205"/>
        <v>0</v>
      </c>
      <c r="N1906" s="28">
        <v>0.90694399999999997</v>
      </c>
      <c r="O1906" s="19">
        <f>SUM(N$2:N1906)</f>
        <v>3181.968893727977</v>
      </c>
      <c r="P1906" s="28">
        <v>1</v>
      </c>
    </row>
    <row r="1907" spans="1:16">
      <c r="A1907">
        <v>1905</v>
      </c>
      <c r="B1907">
        <f t="shared" si="206"/>
        <v>31.75</v>
      </c>
      <c r="C1907">
        <f t="shared" si="203"/>
        <v>11691.11572</v>
      </c>
      <c r="D1907" s="12">
        <v>0</v>
      </c>
      <c r="E1907" s="9">
        <f t="shared" si="207"/>
        <v>0</v>
      </c>
      <c r="F1907">
        <f t="shared" si="204"/>
        <v>0</v>
      </c>
      <c r="G1907" s="11">
        <v>0.90694399999999997</v>
      </c>
      <c r="H1907" s="11">
        <f>SUM(G$2:G1907)</f>
        <v>3305.2893679169756</v>
      </c>
      <c r="I1907" s="11">
        <v>1</v>
      </c>
      <c r="J1907" s="19">
        <f t="shared" si="208"/>
        <v>13164.658069999998</v>
      </c>
      <c r="K1907" s="27">
        <v>0</v>
      </c>
      <c r="L1907" s="27">
        <f t="shared" si="209"/>
        <v>0</v>
      </c>
      <c r="M1907" s="19">
        <f t="shared" si="205"/>
        <v>0</v>
      </c>
      <c r="N1907" s="28">
        <v>0.90694399999999997</v>
      </c>
      <c r="O1907" s="19">
        <f>SUM(N$2:N1907)</f>
        <v>3182.8758377279769</v>
      </c>
      <c r="P1907" s="28">
        <v>1</v>
      </c>
    </row>
    <row r="1908" spans="1:16">
      <c r="A1908">
        <v>1906</v>
      </c>
      <c r="B1908">
        <f t="shared" si="206"/>
        <v>31.766666666666666</v>
      </c>
      <c r="C1908">
        <f t="shared" si="203"/>
        <v>11691.11572</v>
      </c>
      <c r="D1908" s="12">
        <v>0</v>
      </c>
      <c r="E1908" s="9">
        <f t="shared" si="207"/>
        <v>0</v>
      </c>
      <c r="F1908">
        <f t="shared" si="204"/>
        <v>0</v>
      </c>
      <c r="G1908" s="11">
        <v>0.90694399999999997</v>
      </c>
      <c r="H1908" s="11">
        <f>SUM(G$2:G1908)</f>
        <v>3306.1963119169754</v>
      </c>
      <c r="I1908" s="11">
        <v>1</v>
      </c>
      <c r="J1908" s="19">
        <f t="shared" si="208"/>
        <v>13164.658069999998</v>
      </c>
      <c r="K1908" s="27">
        <v>0</v>
      </c>
      <c r="L1908" s="27">
        <f t="shared" si="209"/>
        <v>0</v>
      </c>
      <c r="M1908" s="19">
        <f t="shared" si="205"/>
        <v>0</v>
      </c>
      <c r="N1908" s="28">
        <v>0.90694399999999997</v>
      </c>
      <c r="O1908" s="19">
        <f>SUM(N$2:N1908)</f>
        <v>3183.7827817279767</v>
      </c>
      <c r="P1908" s="28">
        <v>1</v>
      </c>
    </row>
    <row r="1909" spans="1:16">
      <c r="A1909">
        <v>1907</v>
      </c>
      <c r="B1909">
        <f t="shared" si="206"/>
        <v>31.783333333333335</v>
      </c>
      <c r="C1909">
        <f t="shared" si="203"/>
        <v>11691.11572</v>
      </c>
      <c r="D1909" s="12">
        <v>0</v>
      </c>
      <c r="E1909" s="9">
        <f t="shared" si="207"/>
        <v>0</v>
      </c>
      <c r="F1909">
        <f t="shared" si="204"/>
        <v>0</v>
      </c>
      <c r="G1909" s="11">
        <v>0.90694399999999997</v>
      </c>
      <c r="H1909" s="11">
        <f>SUM(G$2:G1909)</f>
        <v>3307.1032559169753</v>
      </c>
      <c r="I1909" s="11">
        <v>1</v>
      </c>
      <c r="J1909" s="19">
        <f t="shared" si="208"/>
        <v>13164.658069999998</v>
      </c>
      <c r="K1909" s="27">
        <v>0</v>
      </c>
      <c r="L1909" s="27">
        <f t="shared" si="209"/>
        <v>0</v>
      </c>
      <c r="M1909" s="19">
        <f t="shared" si="205"/>
        <v>0</v>
      </c>
      <c r="N1909" s="28">
        <v>0.90694399999999997</v>
      </c>
      <c r="O1909" s="19">
        <f>SUM(N$2:N1909)</f>
        <v>3184.6897257279766</v>
      </c>
      <c r="P1909" s="28">
        <v>1</v>
      </c>
    </row>
    <row r="1910" spans="1:16">
      <c r="A1910">
        <v>1908</v>
      </c>
      <c r="B1910">
        <f t="shared" si="206"/>
        <v>31.8</v>
      </c>
      <c r="C1910">
        <f t="shared" si="203"/>
        <v>11691.11572</v>
      </c>
      <c r="D1910" s="12">
        <v>0</v>
      </c>
      <c r="E1910" s="9">
        <f t="shared" si="207"/>
        <v>0</v>
      </c>
      <c r="F1910">
        <f t="shared" si="204"/>
        <v>0</v>
      </c>
      <c r="G1910" s="11">
        <v>0.90694399999999997</v>
      </c>
      <c r="H1910" s="11">
        <f>SUM(G$2:G1910)</f>
        <v>3308.0101999169751</v>
      </c>
      <c r="I1910" s="11">
        <v>1</v>
      </c>
      <c r="J1910" s="19">
        <f t="shared" si="208"/>
        <v>13164.658069999998</v>
      </c>
      <c r="K1910" s="27">
        <v>0</v>
      </c>
      <c r="L1910" s="27">
        <f t="shared" si="209"/>
        <v>0</v>
      </c>
      <c r="M1910" s="19">
        <f t="shared" si="205"/>
        <v>0</v>
      </c>
      <c r="N1910" s="28">
        <v>0.90694399999999997</v>
      </c>
      <c r="O1910" s="19">
        <f>SUM(N$2:N1910)</f>
        <v>3185.5966697279764</v>
      </c>
      <c r="P1910" s="28">
        <v>1</v>
      </c>
    </row>
    <row r="1911" spans="1:16">
      <c r="A1911">
        <v>1909</v>
      </c>
      <c r="B1911">
        <f t="shared" si="206"/>
        <v>31.816666666666666</v>
      </c>
      <c r="C1911">
        <f t="shared" si="203"/>
        <v>11691.11572</v>
      </c>
      <c r="D1911" s="12">
        <v>0</v>
      </c>
      <c r="E1911" s="9">
        <f t="shared" si="207"/>
        <v>0</v>
      </c>
      <c r="F1911">
        <f t="shared" si="204"/>
        <v>0</v>
      </c>
      <c r="G1911" s="11">
        <v>0.90694399999999997</v>
      </c>
      <c r="H1911" s="11">
        <f>SUM(G$2:G1911)</f>
        <v>3308.917143916975</v>
      </c>
      <c r="I1911" s="11">
        <v>1</v>
      </c>
      <c r="J1911" s="19">
        <f t="shared" si="208"/>
        <v>13164.658069999998</v>
      </c>
      <c r="K1911" s="27">
        <v>0</v>
      </c>
      <c r="L1911" s="27">
        <f t="shared" si="209"/>
        <v>0</v>
      </c>
      <c r="M1911" s="19">
        <f t="shared" si="205"/>
        <v>0</v>
      </c>
      <c r="N1911" s="28">
        <v>0.90694399999999997</v>
      </c>
      <c r="O1911" s="19">
        <f>SUM(N$2:N1911)</f>
        <v>3186.5036137279762</v>
      </c>
      <c r="P1911" s="28">
        <v>1</v>
      </c>
    </row>
    <row r="1912" spans="1:16">
      <c r="A1912">
        <v>1910</v>
      </c>
      <c r="B1912">
        <f t="shared" si="206"/>
        <v>31.833333333333332</v>
      </c>
      <c r="C1912">
        <f t="shared" si="203"/>
        <v>11691.11572</v>
      </c>
      <c r="D1912" s="12">
        <v>0</v>
      </c>
      <c r="E1912" s="9">
        <f t="shared" si="207"/>
        <v>0</v>
      </c>
      <c r="F1912">
        <f t="shared" si="204"/>
        <v>0</v>
      </c>
      <c r="G1912" s="11">
        <v>0.90694399999999997</v>
      </c>
      <c r="H1912" s="11">
        <f>SUM(G$2:G1912)</f>
        <v>3309.8240879169748</v>
      </c>
      <c r="I1912" s="11">
        <v>1</v>
      </c>
      <c r="J1912" s="19">
        <f t="shared" si="208"/>
        <v>13164.658069999998</v>
      </c>
      <c r="K1912" s="27">
        <v>0</v>
      </c>
      <c r="L1912" s="27">
        <f t="shared" si="209"/>
        <v>0</v>
      </c>
      <c r="M1912" s="19">
        <f t="shared" si="205"/>
        <v>0</v>
      </c>
      <c r="N1912" s="28">
        <v>0.90694399999999997</v>
      </c>
      <c r="O1912" s="19">
        <f>SUM(N$2:N1912)</f>
        <v>3187.4105577279761</v>
      </c>
      <c r="P1912" s="28">
        <v>1</v>
      </c>
    </row>
    <row r="1913" spans="1:16">
      <c r="A1913">
        <v>1911</v>
      </c>
      <c r="B1913">
        <f t="shared" si="206"/>
        <v>31.85</v>
      </c>
      <c r="C1913">
        <f t="shared" si="203"/>
        <v>11691.11572</v>
      </c>
      <c r="D1913" s="12">
        <v>0</v>
      </c>
      <c r="E1913" s="9">
        <f t="shared" si="207"/>
        <v>0</v>
      </c>
      <c r="F1913">
        <f t="shared" si="204"/>
        <v>0</v>
      </c>
      <c r="G1913" s="11">
        <v>0.90694399999999997</v>
      </c>
      <c r="H1913" s="11">
        <f>SUM(G$2:G1913)</f>
        <v>3310.7310319169746</v>
      </c>
      <c r="I1913" s="11">
        <v>1</v>
      </c>
      <c r="J1913" s="19">
        <f t="shared" si="208"/>
        <v>13164.658069999998</v>
      </c>
      <c r="K1913" s="27">
        <v>0</v>
      </c>
      <c r="L1913" s="27">
        <f t="shared" si="209"/>
        <v>0</v>
      </c>
      <c r="M1913" s="19">
        <f t="shared" si="205"/>
        <v>0</v>
      </c>
      <c r="N1913" s="28">
        <v>0.90694399999999997</v>
      </c>
      <c r="O1913" s="19">
        <f>SUM(N$2:N1913)</f>
        <v>3188.3175017279759</v>
      </c>
      <c r="P1913" s="28">
        <v>1</v>
      </c>
    </row>
    <row r="1914" spans="1:16">
      <c r="A1914">
        <v>1912</v>
      </c>
      <c r="B1914">
        <f t="shared" si="206"/>
        <v>31.866666666666667</v>
      </c>
      <c r="C1914">
        <f t="shared" si="203"/>
        <v>11691.11572</v>
      </c>
      <c r="D1914" s="12">
        <v>0</v>
      </c>
      <c r="E1914" s="9">
        <f t="shared" si="207"/>
        <v>0</v>
      </c>
      <c r="F1914">
        <f t="shared" si="204"/>
        <v>0</v>
      </c>
      <c r="G1914" s="11">
        <v>0.90694399999999997</v>
      </c>
      <c r="H1914" s="11">
        <f>SUM(G$2:G1914)</f>
        <v>3311.6379759169745</v>
      </c>
      <c r="I1914" s="11">
        <v>1</v>
      </c>
      <c r="J1914" s="19">
        <f t="shared" si="208"/>
        <v>13164.658069999998</v>
      </c>
      <c r="K1914" s="27">
        <v>0</v>
      </c>
      <c r="L1914" s="27">
        <f t="shared" si="209"/>
        <v>0.97010000000000007</v>
      </c>
      <c r="M1914" s="19">
        <f t="shared" si="205"/>
        <v>0</v>
      </c>
      <c r="N1914" s="28">
        <v>0.90694399999999997</v>
      </c>
      <c r="O1914" s="19">
        <f>SUM(N$2:N1914)</f>
        <v>3189.2244457279758</v>
      </c>
      <c r="P1914" s="28">
        <v>1</v>
      </c>
    </row>
    <row r="1915" spans="1:16">
      <c r="A1915">
        <v>1913</v>
      </c>
      <c r="B1915">
        <f t="shared" si="206"/>
        <v>31.883333333333333</v>
      </c>
      <c r="C1915">
        <f t="shared" si="203"/>
        <v>11691.11572</v>
      </c>
      <c r="D1915" s="12">
        <v>0</v>
      </c>
      <c r="E1915" s="9">
        <f t="shared" si="207"/>
        <v>0</v>
      </c>
      <c r="F1915">
        <f t="shared" si="204"/>
        <v>0</v>
      </c>
      <c r="G1915" s="11">
        <v>0.90694399999999997</v>
      </c>
      <c r="H1915" s="11">
        <f>SUM(G$2:G1915)</f>
        <v>3312.5449199169743</v>
      </c>
      <c r="I1915" s="11">
        <v>1</v>
      </c>
      <c r="J1915" s="19">
        <f t="shared" si="208"/>
        <v>13165.628169999998</v>
      </c>
      <c r="K1915" s="27">
        <v>0.97010000000000007</v>
      </c>
      <c r="L1915" s="27">
        <f t="shared" si="209"/>
        <v>1.9224000000000001</v>
      </c>
      <c r="M1915" s="19">
        <f t="shared" si="205"/>
        <v>1.9691490716351303</v>
      </c>
      <c r="N1915" s="28">
        <v>1.9691666670000001</v>
      </c>
      <c r="O1915" s="19">
        <f>SUM(N$2:N1915)</f>
        <v>3191.1936123949758</v>
      </c>
      <c r="P1915" s="28">
        <v>3</v>
      </c>
    </row>
    <row r="1916" spans="1:16">
      <c r="A1916">
        <v>1914</v>
      </c>
      <c r="B1916">
        <f t="shared" si="206"/>
        <v>31.9</v>
      </c>
      <c r="C1916">
        <f t="shared" si="203"/>
        <v>11691.11572</v>
      </c>
      <c r="D1916" s="12">
        <v>0</v>
      </c>
      <c r="E1916" s="9">
        <f t="shared" si="207"/>
        <v>0</v>
      </c>
      <c r="F1916">
        <f t="shared" si="204"/>
        <v>0</v>
      </c>
      <c r="G1916" s="11">
        <v>0.90694399999999997</v>
      </c>
      <c r="H1916" s="11">
        <f>SUM(G$2:G1916)</f>
        <v>3313.4518639169742</v>
      </c>
      <c r="I1916" s="11">
        <v>1</v>
      </c>
      <c r="J1916" s="19">
        <f t="shared" si="208"/>
        <v>13168.520669999998</v>
      </c>
      <c r="K1916" s="27">
        <v>2.8925000000000001</v>
      </c>
      <c r="L1916" s="27">
        <f t="shared" si="209"/>
        <v>2.4297000000000004</v>
      </c>
      <c r="M1916" s="19">
        <f t="shared" si="205"/>
        <v>7.3533617095238748</v>
      </c>
      <c r="N1916" s="28">
        <v>3.4580555560000001</v>
      </c>
      <c r="O1916" s="19">
        <f>SUM(N$2:N1916)</f>
        <v>3194.6516679509759</v>
      </c>
      <c r="P1916" s="28">
        <v>5</v>
      </c>
    </row>
    <row r="1917" spans="1:16">
      <c r="A1917">
        <v>1915</v>
      </c>
      <c r="B1917">
        <f t="shared" si="206"/>
        <v>31.916666666666668</v>
      </c>
      <c r="C1917">
        <f t="shared" si="203"/>
        <v>11691.11572</v>
      </c>
      <c r="D1917" s="12">
        <v>0</v>
      </c>
      <c r="E1917" s="9">
        <f t="shared" si="207"/>
        <v>0</v>
      </c>
      <c r="F1917">
        <f t="shared" si="204"/>
        <v>0</v>
      </c>
      <c r="G1917" s="11">
        <v>0.90694399999999997</v>
      </c>
      <c r="H1917" s="11">
        <f>SUM(G$2:G1917)</f>
        <v>3314.358807916974</v>
      </c>
      <c r="I1917" s="11">
        <v>1</v>
      </c>
      <c r="J1917" s="19">
        <f t="shared" si="208"/>
        <v>13173.842869999999</v>
      </c>
      <c r="K1917" s="27">
        <v>5.3222000000000005</v>
      </c>
      <c r="L1917" s="27">
        <f t="shared" si="209"/>
        <v>0.71199999999999974</v>
      </c>
      <c r="M1917" s="19">
        <f t="shared" si="205"/>
        <v>4.441127026173147</v>
      </c>
      <c r="N1917" s="28">
        <v>2.7366666670000002</v>
      </c>
      <c r="O1917" s="19">
        <f>SUM(N$2:N1917)</f>
        <v>3197.3883346179759</v>
      </c>
      <c r="P1917" s="28">
        <v>4</v>
      </c>
    </row>
    <row r="1918" spans="1:16">
      <c r="A1918">
        <v>1916</v>
      </c>
      <c r="B1918">
        <f t="shared" si="206"/>
        <v>31.933333333333334</v>
      </c>
      <c r="C1918">
        <f t="shared" si="203"/>
        <v>11691.11572</v>
      </c>
      <c r="D1918" s="12">
        <v>0</v>
      </c>
      <c r="E1918" s="9">
        <f t="shared" si="207"/>
        <v>0</v>
      </c>
      <c r="F1918">
        <f t="shared" si="204"/>
        <v>0</v>
      </c>
      <c r="G1918" s="11">
        <v>0.90694399999999997</v>
      </c>
      <c r="H1918" s="11">
        <f>SUM(G$2:G1918)</f>
        <v>3315.2657519169738</v>
      </c>
      <c r="I1918" s="11">
        <v>1</v>
      </c>
      <c r="J1918" s="19">
        <f t="shared" si="208"/>
        <v>13179.877069999999</v>
      </c>
      <c r="K1918" s="27">
        <v>6.0342000000000002</v>
      </c>
      <c r="L1918" s="27">
        <f t="shared" si="209"/>
        <v>2.9636999999999993</v>
      </c>
      <c r="M1918" s="19">
        <f t="shared" si="205"/>
        <v>18.644531981817483</v>
      </c>
      <c r="N1918" s="28">
        <v>4.9805555559999997</v>
      </c>
      <c r="O1918" s="19">
        <f>SUM(N$2:N1918)</f>
        <v>3202.3688901739761</v>
      </c>
      <c r="P1918" s="28">
        <v>7</v>
      </c>
    </row>
    <row r="1919" spans="1:16">
      <c r="A1919">
        <v>1917</v>
      </c>
      <c r="B1919">
        <f t="shared" si="206"/>
        <v>31.95</v>
      </c>
      <c r="C1919">
        <f t="shared" si="203"/>
        <v>11691.11572</v>
      </c>
      <c r="D1919" s="12">
        <v>0</v>
      </c>
      <c r="E1919" s="9">
        <f t="shared" si="207"/>
        <v>0</v>
      </c>
      <c r="F1919">
        <f t="shared" si="204"/>
        <v>0</v>
      </c>
      <c r="G1919" s="11">
        <v>0.90694399999999997</v>
      </c>
      <c r="H1919" s="11">
        <f>SUM(G$2:G1919)</f>
        <v>3316.1726959169737</v>
      </c>
      <c r="I1919" s="11">
        <v>1</v>
      </c>
      <c r="J1919" s="19">
        <f t="shared" si="208"/>
        <v>13188.874969999999</v>
      </c>
      <c r="K1919" s="27">
        <v>8.9978999999999996</v>
      </c>
      <c r="L1919" s="27">
        <f t="shared" si="209"/>
        <v>8.9000000000002188E-2</v>
      </c>
      <c r="M1919" s="19">
        <f t="shared" si="205"/>
        <v>2.105148304934529</v>
      </c>
      <c r="N1919" s="28">
        <v>1.9691666670000001</v>
      </c>
      <c r="O1919" s="19">
        <f>SUM(N$2:N1919)</f>
        <v>3204.3380568409762</v>
      </c>
      <c r="P1919" s="28">
        <v>3</v>
      </c>
    </row>
    <row r="1920" spans="1:16">
      <c r="A1920">
        <v>1918</v>
      </c>
      <c r="B1920">
        <f t="shared" si="206"/>
        <v>31.966666666666665</v>
      </c>
      <c r="C1920">
        <f t="shared" si="203"/>
        <v>11691.11572</v>
      </c>
      <c r="D1920" s="12">
        <v>0</v>
      </c>
      <c r="E1920" s="9">
        <f t="shared" si="207"/>
        <v>0</v>
      </c>
      <c r="F1920">
        <f t="shared" si="204"/>
        <v>0</v>
      </c>
      <c r="G1920" s="11">
        <v>0.90694399999999997</v>
      </c>
      <c r="H1920" s="11">
        <f>SUM(G$2:G1920)</f>
        <v>3317.0796399169735</v>
      </c>
      <c r="I1920" s="11">
        <v>1</v>
      </c>
      <c r="J1920" s="19">
        <f t="shared" si="208"/>
        <v>13197.961869999999</v>
      </c>
      <c r="K1920" s="27">
        <v>9.0869000000000018</v>
      </c>
      <c r="L1920" s="27">
        <f t="shared" si="209"/>
        <v>-0.90780000000000172</v>
      </c>
      <c r="M1920" s="19">
        <f t="shared" si="205"/>
        <v>-6.9258851531116736</v>
      </c>
      <c r="N1920" s="28">
        <v>0.98027799999999998</v>
      </c>
      <c r="O1920" s="19">
        <f>SUM(N$2:N1920)</f>
        <v>3205.3183348409761</v>
      </c>
      <c r="P1920" s="28">
        <v>0</v>
      </c>
    </row>
    <row r="1921" spans="1:16">
      <c r="A1921">
        <v>1919</v>
      </c>
      <c r="B1921">
        <f t="shared" si="206"/>
        <v>31.983333333333334</v>
      </c>
      <c r="C1921">
        <f t="shared" si="203"/>
        <v>11691.11572</v>
      </c>
      <c r="D1921" s="12">
        <v>0</v>
      </c>
      <c r="E1921" s="9">
        <f t="shared" si="207"/>
        <v>0</v>
      </c>
      <c r="F1921">
        <f t="shared" si="204"/>
        <v>0</v>
      </c>
      <c r="G1921" s="11">
        <v>0.90694399999999997</v>
      </c>
      <c r="H1921" s="11">
        <f>SUM(G$2:G1921)</f>
        <v>3317.9865839169734</v>
      </c>
      <c r="I1921" s="11">
        <v>1</v>
      </c>
      <c r="J1921" s="19">
        <f t="shared" si="208"/>
        <v>13206.140969999999</v>
      </c>
      <c r="K1921" s="27">
        <v>8.1791</v>
      </c>
      <c r="L1921" s="27">
        <f t="shared" si="209"/>
        <v>2.0648000000000017</v>
      </c>
      <c r="M1921" s="19">
        <f t="shared" si="205"/>
        <v>18.026468484961352</v>
      </c>
      <c r="N1921" s="28">
        <v>4.9805555559999997</v>
      </c>
      <c r="O1921" s="19">
        <f>SUM(N$2:N1921)</f>
        <v>3210.2988903969763</v>
      </c>
      <c r="P1921" s="28">
        <v>7</v>
      </c>
    </row>
    <row r="1922" spans="1:16">
      <c r="A1922">
        <v>1920</v>
      </c>
      <c r="B1922">
        <f t="shared" si="206"/>
        <v>32</v>
      </c>
      <c r="C1922">
        <f t="shared" ref="C1922:C1985" si="210">C1921+D1922</f>
        <v>11691.11572</v>
      </c>
      <c r="D1922" s="12">
        <v>0</v>
      </c>
      <c r="E1922" s="9">
        <f t="shared" si="207"/>
        <v>0</v>
      </c>
      <c r="F1922">
        <f t="shared" ref="F1922:F1985" si="211">(R$2*D1922+R$3*D1922^2+R$4*D1922^3+R$5*D1922*E1922)/R$5</f>
        <v>0</v>
      </c>
      <c r="G1922" s="11">
        <v>0.90694399999999997</v>
      </c>
      <c r="H1922" s="11">
        <f>SUM(G$2:G1922)</f>
        <v>3318.8935279169732</v>
      </c>
      <c r="I1922" s="11">
        <v>1</v>
      </c>
      <c r="J1922" s="19">
        <f t="shared" si="208"/>
        <v>13216.384869999998</v>
      </c>
      <c r="K1922" s="27">
        <v>10.243900000000002</v>
      </c>
      <c r="L1922" s="27">
        <f t="shared" si="209"/>
        <v>0.22250000000000014</v>
      </c>
      <c r="M1922" s="19">
        <f t="shared" ref="M1922:M1985" si="212">(R$2*K1922+R$3*K1922^2+R$4*K1922^3+R$5*K1922*L1922)/R$5</f>
        <v>3.8633008740588082</v>
      </c>
      <c r="N1922" s="28">
        <v>2.7366666670000002</v>
      </c>
      <c r="O1922" s="19">
        <f>SUM(N$2:N1922)</f>
        <v>3213.0355570639763</v>
      </c>
      <c r="P1922" s="28">
        <v>4</v>
      </c>
    </row>
    <row r="1923" spans="1:16">
      <c r="A1923">
        <v>1921</v>
      </c>
      <c r="B1923">
        <f t="shared" ref="B1923:B1986" si="213">A1923/60</f>
        <v>32.016666666666666</v>
      </c>
      <c r="C1923">
        <f t="shared" si="210"/>
        <v>11691.11572</v>
      </c>
      <c r="D1923" s="12">
        <v>0</v>
      </c>
      <c r="E1923" s="9">
        <f t="shared" ref="E1923:E1986" si="214">D1924-D1923</f>
        <v>0</v>
      </c>
      <c r="F1923">
        <f t="shared" si="211"/>
        <v>0</v>
      </c>
      <c r="G1923" s="11">
        <v>0.90694399999999997</v>
      </c>
      <c r="H1923" s="11">
        <f>SUM(G$2:G1923)</f>
        <v>3319.800471916973</v>
      </c>
      <c r="I1923" s="11">
        <v>1</v>
      </c>
      <c r="J1923" s="19">
        <f t="shared" ref="J1923:J1986" si="215">J1922+K1923</f>
        <v>13226.851269999997</v>
      </c>
      <c r="K1923" s="27">
        <v>10.466400000000002</v>
      </c>
      <c r="L1923" s="27">
        <f t="shared" ref="L1923:L1986" si="216">K1924-K1923</f>
        <v>-0.48950000000000138</v>
      </c>
      <c r="M1923" s="19">
        <f t="shared" si="212"/>
        <v>-3.485648330134214</v>
      </c>
      <c r="N1923" s="28">
        <v>0.98027799999999998</v>
      </c>
      <c r="O1923" s="19">
        <f>SUM(N$2:N1923)</f>
        <v>3214.0158350639763</v>
      </c>
      <c r="P1923" s="28">
        <v>0</v>
      </c>
    </row>
    <row r="1924" spans="1:16">
      <c r="A1924">
        <v>1922</v>
      </c>
      <c r="B1924">
        <f t="shared" si="213"/>
        <v>32.033333333333331</v>
      </c>
      <c r="C1924">
        <f t="shared" si="210"/>
        <v>11691.11572</v>
      </c>
      <c r="D1924" s="12">
        <v>0</v>
      </c>
      <c r="E1924" s="9">
        <f t="shared" si="214"/>
        <v>0</v>
      </c>
      <c r="F1924">
        <f t="shared" si="211"/>
        <v>0</v>
      </c>
      <c r="G1924" s="11">
        <v>0.90694399999999997</v>
      </c>
      <c r="H1924" s="11">
        <f>SUM(G$2:G1924)</f>
        <v>3320.7074159169729</v>
      </c>
      <c r="I1924" s="11">
        <v>1</v>
      </c>
      <c r="J1924" s="19">
        <f t="shared" si="215"/>
        <v>13236.828169999997</v>
      </c>
      <c r="K1924" s="27">
        <v>9.9769000000000005</v>
      </c>
      <c r="L1924" s="27">
        <f t="shared" si="216"/>
        <v>1.3082999999999991</v>
      </c>
      <c r="M1924" s="19">
        <f t="shared" si="212"/>
        <v>14.57397851063814</v>
      </c>
      <c r="N1924" s="28">
        <v>4.9805555559999997</v>
      </c>
      <c r="O1924" s="19">
        <f>SUM(N$2:N1924)</f>
        <v>3218.9963906199764</v>
      </c>
      <c r="P1924" s="28">
        <v>7</v>
      </c>
    </row>
    <row r="1925" spans="1:16">
      <c r="A1925">
        <v>1923</v>
      </c>
      <c r="B1925">
        <f t="shared" si="213"/>
        <v>32.049999999999997</v>
      </c>
      <c r="C1925">
        <f t="shared" si="210"/>
        <v>11691.11572</v>
      </c>
      <c r="D1925" s="12">
        <v>0</v>
      </c>
      <c r="E1925" s="9">
        <f t="shared" si="214"/>
        <v>0</v>
      </c>
      <c r="F1925">
        <f t="shared" si="211"/>
        <v>0</v>
      </c>
      <c r="G1925" s="11">
        <v>0.90694399999999997</v>
      </c>
      <c r="H1925" s="11">
        <f>SUM(G$2:G1925)</f>
        <v>3321.6143599169727</v>
      </c>
      <c r="I1925" s="11">
        <v>1</v>
      </c>
      <c r="J1925" s="19">
        <f t="shared" si="215"/>
        <v>13248.113369999997</v>
      </c>
      <c r="K1925" s="27">
        <v>11.2852</v>
      </c>
      <c r="L1925" s="27">
        <f t="shared" si="216"/>
        <v>-0.80099999999999838</v>
      </c>
      <c r="M1925" s="19">
        <f t="shared" si="212"/>
        <v>-7.1942241426861218</v>
      </c>
      <c r="N1925" s="28">
        <v>0.98027799999999998</v>
      </c>
      <c r="O1925" s="19">
        <f>SUM(N$2:N1925)</f>
        <v>3219.9766686199764</v>
      </c>
      <c r="P1925" s="28">
        <v>0</v>
      </c>
    </row>
    <row r="1926" spans="1:16">
      <c r="A1926">
        <v>1924</v>
      </c>
      <c r="B1926">
        <f t="shared" si="213"/>
        <v>32.06666666666667</v>
      </c>
      <c r="C1926">
        <f t="shared" si="210"/>
        <v>11691.11572</v>
      </c>
      <c r="D1926" s="12">
        <v>0</v>
      </c>
      <c r="E1926" s="9">
        <f t="shared" si="214"/>
        <v>0</v>
      </c>
      <c r="F1926">
        <f t="shared" si="211"/>
        <v>0</v>
      </c>
      <c r="G1926" s="11">
        <v>0.90694399999999997</v>
      </c>
      <c r="H1926" s="11">
        <f>SUM(G$2:G1926)</f>
        <v>3322.5213039169726</v>
      </c>
      <c r="I1926" s="11">
        <v>1</v>
      </c>
      <c r="J1926" s="19">
        <f t="shared" si="215"/>
        <v>13258.597569999998</v>
      </c>
      <c r="K1926" s="27">
        <v>10.484200000000001</v>
      </c>
      <c r="L1926" s="27">
        <f t="shared" si="216"/>
        <v>-0.59630000000000116</v>
      </c>
      <c r="M1926" s="19">
        <f t="shared" si="212"/>
        <v>-4.6097340521803858</v>
      </c>
      <c r="N1926" s="28">
        <v>0.98027799999999998</v>
      </c>
      <c r="O1926" s="19">
        <f>SUM(N$2:N1926)</f>
        <v>3220.9569466199764</v>
      </c>
      <c r="P1926" s="28">
        <v>0</v>
      </c>
    </row>
    <row r="1927" spans="1:16">
      <c r="A1927">
        <v>1925</v>
      </c>
      <c r="B1927">
        <f t="shared" si="213"/>
        <v>32.083333333333336</v>
      </c>
      <c r="C1927">
        <f t="shared" si="210"/>
        <v>11691.11572</v>
      </c>
      <c r="D1927" s="12">
        <v>0</v>
      </c>
      <c r="E1927" s="9">
        <f t="shared" si="214"/>
        <v>0</v>
      </c>
      <c r="F1927">
        <f t="shared" si="211"/>
        <v>0</v>
      </c>
      <c r="G1927" s="11">
        <v>0.90694399999999997</v>
      </c>
      <c r="H1927" s="11">
        <f>SUM(G$2:G1927)</f>
        <v>3323.4282479169724</v>
      </c>
      <c r="I1927" s="11">
        <v>1</v>
      </c>
      <c r="J1927" s="19">
        <f t="shared" si="215"/>
        <v>13268.485469999998</v>
      </c>
      <c r="K1927" s="27">
        <v>9.8879000000000001</v>
      </c>
      <c r="L1927" s="27">
        <f t="shared" si="216"/>
        <v>0.94340000000000224</v>
      </c>
      <c r="M1927" s="19">
        <f t="shared" si="212"/>
        <v>10.828861424189922</v>
      </c>
      <c r="N1927" s="28">
        <v>4.1236111109999998</v>
      </c>
      <c r="O1927" s="19">
        <f>SUM(N$2:N1927)</f>
        <v>3225.0805577309766</v>
      </c>
      <c r="P1927" s="28">
        <v>6</v>
      </c>
    </row>
    <row r="1928" spans="1:16">
      <c r="A1928">
        <v>1926</v>
      </c>
      <c r="B1928">
        <f t="shared" si="213"/>
        <v>32.1</v>
      </c>
      <c r="C1928">
        <f t="shared" si="210"/>
        <v>11691.11572</v>
      </c>
      <c r="D1928" s="12">
        <v>0</v>
      </c>
      <c r="E1928" s="9">
        <f t="shared" si="214"/>
        <v>0</v>
      </c>
      <c r="F1928">
        <f t="shared" si="211"/>
        <v>0</v>
      </c>
      <c r="G1928" s="11">
        <v>0.90694399999999997</v>
      </c>
      <c r="H1928" s="11">
        <f>SUM(G$2:G1928)</f>
        <v>3324.3351919169722</v>
      </c>
      <c r="I1928" s="11">
        <v>1</v>
      </c>
      <c r="J1928" s="19">
        <f t="shared" si="215"/>
        <v>13279.316769999998</v>
      </c>
      <c r="K1928" s="27">
        <v>10.831300000000002</v>
      </c>
      <c r="L1928" s="27">
        <f t="shared" si="216"/>
        <v>-0.79210000000000136</v>
      </c>
      <c r="M1928" s="19">
        <f t="shared" si="212"/>
        <v>-6.8513373781259537</v>
      </c>
      <c r="N1928" s="28">
        <v>0.98027799999999998</v>
      </c>
      <c r="O1928" s="19">
        <f>SUM(N$2:N1928)</f>
        <v>3226.0608357309766</v>
      </c>
      <c r="P1928" s="28">
        <v>0</v>
      </c>
    </row>
    <row r="1929" spans="1:16">
      <c r="A1929">
        <v>1927</v>
      </c>
      <c r="B1929">
        <f t="shared" si="213"/>
        <v>32.116666666666667</v>
      </c>
      <c r="C1929">
        <f t="shared" si="210"/>
        <v>11691.11572</v>
      </c>
      <c r="D1929" s="12">
        <v>0</v>
      </c>
      <c r="E1929" s="9">
        <f t="shared" si="214"/>
        <v>0</v>
      </c>
      <c r="F1929">
        <f t="shared" si="211"/>
        <v>0</v>
      </c>
      <c r="G1929" s="11">
        <v>0.90694399999999997</v>
      </c>
      <c r="H1929" s="11">
        <f>SUM(G$2:G1929)</f>
        <v>3325.2421359169721</v>
      </c>
      <c r="I1929" s="11">
        <v>1</v>
      </c>
      <c r="J1929" s="19">
        <f t="shared" si="215"/>
        <v>13289.355969999997</v>
      </c>
      <c r="K1929" s="27">
        <v>10.039200000000001</v>
      </c>
      <c r="L1929" s="27">
        <f t="shared" si="216"/>
        <v>-1.0591000000000008</v>
      </c>
      <c r="M1929" s="19">
        <f t="shared" si="212"/>
        <v>-9.0968012646304395</v>
      </c>
      <c r="N1929" s="28">
        <v>0.98027799999999998</v>
      </c>
      <c r="O1929" s="19">
        <f>SUM(N$2:N1929)</f>
        <v>3227.0411137309766</v>
      </c>
      <c r="P1929" s="28">
        <v>0</v>
      </c>
    </row>
    <row r="1930" spans="1:16">
      <c r="A1930">
        <v>1928</v>
      </c>
      <c r="B1930">
        <f t="shared" si="213"/>
        <v>32.133333333333333</v>
      </c>
      <c r="C1930">
        <f t="shared" si="210"/>
        <v>11691.11572</v>
      </c>
      <c r="D1930" s="12">
        <v>0</v>
      </c>
      <c r="E1930" s="9">
        <f t="shared" si="214"/>
        <v>0</v>
      </c>
      <c r="F1930">
        <f t="shared" si="211"/>
        <v>0</v>
      </c>
      <c r="G1930" s="11">
        <v>0.90694399999999997</v>
      </c>
      <c r="H1930" s="11">
        <f>SUM(G$2:G1930)</f>
        <v>3326.1490799169719</v>
      </c>
      <c r="I1930" s="11">
        <v>1</v>
      </c>
      <c r="J1930" s="19">
        <f t="shared" si="215"/>
        <v>13298.336069999998</v>
      </c>
      <c r="K1930" s="27">
        <v>8.9801000000000002</v>
      </c>
      <c r="L1930" s="27">
        <f t="shared" si="216"/>
        <v>1.0679999999999996</v>
      </c>
      <c r="M1930" s="19">
        <f t="shared" si="212"/>
        <v>10.891328222395019</v>
      </c>
      <c r="N1930" s="28">
        <v>4.1236111109999998</v>
      </c>
      <c r="O1930" s="19">
        <f>SUM(N$2:N1930)</f>
        <v>3231.1647248419767</v>
      </c>
      <c r="P1930" s="28">
        <v>6</v>
      </c>
    </row>
    <row r="1931" spans="1:16">
      <c r="A1931">
        <v>1929</v>
      </c>
      <c r="B1931">
        <f t="shared" si="213"/>
        <v>32.15</v>
      </c>
      <c r="C1931">
        <f t="shared" si="210"/>
        <v>11691.11572</v>
      </c>
      <c r="D1931" s="12">
        <v>0</v>
      </c>
      <c r="E1931" s="9">
        <f t="shared" si="214"/>
        <v>0</v>
      </c>
      <c r="F1931">
        <f t="shared" si="211"/>
        <v>0</v>
      </c>
      <c r="G1931" s="11">
        <v>0.90694399999999997</v>
      </c>
      <c r="H1931" s="11">
        <f>SUM(G$2:G1931)</f>
        <v>3327.0560239169718</v>
      </c>
      <c r="I1931" s="11">
        <v>1</v>
      </c>
      <c r="J1931" s="19">
        <f t="shared" si="215"/>
        <v>13308.384169999998</v>
      </c>
      <c r="K1931" s="27">
        <v>10.0481</v>
      </c>
      <c r="L1931" s="27">
        <f t="shared" si="216"/>
        <v>0.64080000000000226</v>
      </c>
      <c r="M1931" s="19">
        <f t="shared" si="212"/>
        <v>7.9766187404426283</v>
      </c>
      <c r="N1931" s="28">
        <v>3.4580555560000001</v>
      </c>
      <c r="O1931" s="19">
        <f>SUM(N$2:N1931)</f>
        <v>3234.6227803979768</v>
      </c>
      <c r="P1931" s="28">
        <v>5</v>
      </c>
    </row>
    <row r="1932" spans="1:16">
      <c r="A1932">
        <v>1930</v>
      </c>
      <c r="B1932">
        <f t="shared" si="213"/>
        <v>32.166666666666664</v>
      </c>
      <c r="C1932">
        <f t="shared" si="210"/>
        <v>11691.11572</v>
      </c>
      <c r="D1932" s="12">
        <v>0</v>
      </c>
      <c r="E1932" s="9">
        <f t="shared" si="214"/>
        <v>0</v>
      </c>
      <c r="F1932">
        <f t="shared" si="211"/>
        <v>0</v>
      </c>
      <c r="G1932" s="11">
        <v>0.90694399999999997</v>
      </c>
      <c r="H1932" s="11">
        <f>SUM(G$2:G1932)</f>
        <v>3327.9629679169716</v>
      </c>
      <c r="I1932" s="11">
        <v>1</v>
      </c>
      <c r="J1932" s="19">
        <f t="shared" si="215"/>
        <v>13319.073069999997</v>
      </c>
      <c r="K1932" s="27">
        <v>10.688900000000002</v>
      </c>
      <c r="L1932" s="27">
        <f t="shared" si="216"/>
        <v>0.20469999999999011</v>
      </c>
      <c r="M1932" s="19">
        <f t="shared" si="212"/>
        <v>3.8804631343215457</v>
      </c>
      <c r="N1932" s="28">
        <v>2.7366666670000002</v>
      </c>
      <c r="O1932" s="19">
        <f>SUM(N$2:N1932)</f>
        <v>3237.3594470649768</v>
      </c>
      <c r="P1932" s="28">
        <v>4</v>
      </c>
    </row>
    <row r="1933" spans="1:16">
      <c r="A1933">
        <v>1931</v>
      </c>
      <c r="B1933">
        <f t="shared" si="213"/>
        <v>32.18333333333333</v>
      </c>
      <c r="C1933">
        <f t="shared" si="210"/>
        <v>11691.11572</v>
      </c>
      <c r="D1933" s="12">
        <v>0</v>
      </c>
      <c r="E1933" s="9">
        <f t="shared" si="214"/>
        <v>0</v>
      </c>
      <c r="F1933">
        <f t="shared" si="211"/>
        <v>0</v>
      </c>
      <c r="G1933" s="11">
        <v>0.90694399999999997</v>
      </c>
      <c r="H1933" s="11">
        <f>SUM(G$2:G1933)</f>
        <v>3328.8699119169714</v>
      </c>
      <c r="I1933" s="11">
        <v>1</v>
      </c>
      <c r="J1933" s="19">
        <f t="shared" si="215"/>
        <v>13329.966669999996</v>
      </c>
      <c r="K1933" s="27">
        <v>10.893599999999992</v>
      </c>
      <c r="L1933" s="27">
        <f t="shared" si="216"/>
        <v>9.789999999999921E-2</v>
      </c>
      <c r="M1933" s="19">
        <f t="shared" si="212"/>
        <v>2.8103881273171538</v>
      </c>
      <c r="N1933" s="28">
        <v>1.9691666670000001</v>
      </c>
      <c r="O1933" s="19">
        <f>SUM(N$2:N1933)</f>
        <v>3239.3286137319769</v>
      </c>
      <c r="P1933" s="28">
        <v>3</v>
      </c>
    </row>
    <row r="1934" spans="1:16">
      <c r="A1934">
        <v>1932</v>
      </c>
      <c r="B1934">
        <f t="shared" si="213"/>
        <v>32.200000000000003</v>
      </c>
      <c r="C1934">
        <f t="shared" si="210"/>
        <v>11691.11572</v>
      </c>
      <c r="D1934" s="12">
        <v>0</v>
      </c>
      <c r="E1934" s="9">
        <f t="shared" si="214"/>
        <v>0</v>
      </c>
      <c r="F1934">
        <f t="shared" si="211"/>
        <v>0</v>
      </c>
      <c r="G1934" s="11">
        <v>0.90694399999999997</v>
      </c>
      <c r="H1934" s="11">
        <f>SUM(G$2:G1934)</f>
        <v>3329.7768559169713</v>
      </c>
      <c r="I1934" s="11">
        <v>1</v>
      </c>
      <c r="J1934" s="19">
        <f t="shared" si="215"/>
        <v>13340.958169999996</v>
      </c>
      <c r="K1934" s="27">
        <v>10.991499999999991</v>
      </c>
      <c r="L1934" s="27">
        <f t="shared" si="216"/>
        <v>9.789999999999921E-2</v>
      </c>
      <c r="M1934" s="19">
        <f t="shared" si="212"/>
        <v>2.8449450491369261</v>
      </c>
      <c r="N1934" s="28">
        <v>1.9691666670000001</v>
      </c>
      <c r="O1934" s="19">
        <f>SUM(N$2:N1934)</f>
        <v>3241.297780398977</v>
      </c>
      <c r="P1934" s="28">
        <v>3</v>
      </c>
    </row>
    <row r="1935" spans="1:16">
      <c r="A1935">
        <v>1933</v>
      </c>
      <c r="B1935">
        <f t="shared" si="213"/>
        <v>32.216666666666669</v>
      </c>
      <c r="C1935">
        <f t="shared" si="210"/>
        <v>11691.11572</v>
      </c>
      <c r="D1935" s="12">
        <v>0</v>
      </c>
      <c r="E1935" s="9">
        <f t="shared" si="214"/>
        <v>0</v>
      </c>
      <c r="F1935">
        <f t="shared" si="211"/>
        <v>0</v>
      </c>
      <c r="G1935" s="11">
        <v>0.90694399999999997</v>
      </c>
      <c r="H1935" s="11">
        <f>SUM(G$2:G1935)</f>
        <v>3330.6837999169711</v>
      </c>
      <c r="I1935" s="11">
        <v>1</v>
      </c>
      <c r="J1935" s="19">
        <f t="shared" si="215"/>
        <v>13352.047569999997</v>
      </c>
      <c r="K1935" s="27">
        <v>11.089399999999991</v>
      </c>
      <c r="L1935" s="27">
        <f t="shared" si="216"/>
        <v>-0.29369999999999763</v>
      </c>
      <c r="M1935" s="19">
        <f t="shared" si="212"/>
        <v>-1.4628705986602339</v>
      </c>
      <c r="N1935" s="28">
        <v>0.98027799999999998</v>
      </c>
      <c r="O1935" s="19">
        <f>SUM(N$2:N1935)</f>
        <v>3242.278058398977</v>
      </c>
      <c r="P1935" s="28">
        <v>0</v>
      </c>
    </row>
    <row r="1936" spans="1:16">
      <c r="A1936">
        <v>1934</v>
      </c>
      <c r="B1936">
        <f t="shared" si="213"/>
        <v>32.233333333333334</v>
      </c>
      <c r="C1936">
        <f t="shared" si="210"/>
        <v>11691.11572</v>
      </c>
      <c r="D1936" s="12">
        <v>0</v>
      </c>
      <c r="E1936" s="9">
        <f t="shared" si="214"/>
        <v>0</v>
      </c>
      <c r="F1936">
        <f t="shared" si="211"/>
        <v>0</v>
      </c>
      <c r="G1936" s="11">
        <v>0.90694399999999997</v>
      </c>
      <c r="H1936" s="11">
        <f>SUM(G$2:G1936)</f>
        <v>3331.590743916971</v>
      </c>
      <c r="I1936" s="11">
        <v>1</v>
      </c>
      <c r="J1936" s="19">
        <f t="shared" si="215"/>
        <v>13362.843269999998</v>
      </c>
      <c r="K1936" s="27">
        <v>10.795699999999993</v>
      </c>
      <c r="L1936" s="27">
        <f t="shared" si="216"/>
        <v>-0.29369999999999763</v>
      </c>
      <c r="M1936" s="19">
        <f t="shared" si="212"/>
        <v>-1.4515303192244147</v>
      </c>
      <c r="N1936" s="28">
        <v>0.98027799999999998</v>
      </c>
      <c r="O1936" s="19">
        <f>SUM(N$2:N1936)</f>
        <v>3243.258336398977</v>
      </c>
      <c r="P1936" s="28">
        <v>0</v>
      </c>
    </row>
    <row r="1937" spans="1:16">
      <c r="A1937">
        <v>1935</v>
      </c>
      <c r="B1937">
        <f t="shared" si="213"/>
        <v>32.25</v>
      </c>
      <c r="C1937">
        <f t="shared" si="210"/>
        <v>11691.11572</v>
      </c>
      <c r="D1937" s="12">
        <v>0</v>
      </c>
      <c r="E1937" s="9">
        <f t="shared" si="214"/>
        <v>0</v>
      </c>
      <c r="F1937">
        <f t="shared" si="211"/>
        <v>0</v>
      </c>
      <c r="G1937" s="11">
        <v>0.90694399999999997</v>
      </c>
      <c r="H1937" s="11">
        <f>SUM(G$2:G1937)</f>
        <v>3332.4976879169708</v>
      </c>
      <c r="I1937" s="11">
        <v>1</v>
      </c>
      <c r="J1937" s="19">
        <f t="shared" si="215"/>
        <v>13373.345269999998</v>
      </c>
      <c r="K1937" s="27">
        <v>10.501999999999995</v>
      </c>
      <c r="L1937" s="27">
        <f t="shared" si="216"/>
        <v>-0.39160000000000217</v>
      </c>
      <c r="M1937" s="19">
        <f t="shared" si="212"/>
        <v>-2.4662413582288658</v>
      </c>
      <c r="N1937" s="28">
        <v>0.98027799999999998</v>
      </c>
      <c r="O1937" s="19">
        <f>SUM(N$2:N1937)</f>
        <v>3244.238614398977</v>
      </c>
      <c r="P1937" s="28">
        <v>0</v>
      </c>
    </row>
    <row r="1938" spans="1:16">
      <c r="A1938">
        <v>1936</v>
      </c>
      <c r="B1938">
        <f t="shared" si="213"/>
        <v>32.266666666666666</v>
      </c>
      <c r="C1938">
        <f t="shared" si="210"/>
        <v>11691.11572</v>
      </c>
      <c r="D1938" s="12">
        <v>0</v>
      </c>
      <c r="E1938" s="9">
        <f t="shared" si="214"/>
        <v>0</v>
      </c>
      <c r="F1938">
        <f t="shared" si="211"/>
        <v>0</v>
      </c>
      <c r="G1938" s="11">
        <v>0.90694399999999997</v>
      </c>
      <c r="H1938" s="11">
        <f>SUM(G$2:G1938)</f>
        <v>3333.4046319169706</v>
      </c>
      <c r="I1938" s="11">
        <v>1</v>
      </c>
      <c r="J1938" s="19">
        <f t="shared" si="215"/>
        <v>13383.455669999998</v>
      </c>
      <c r="K1938" s="27">
        <v>10.110399999999993</v>
      </c>
      <c r="L1938" s="27">
        <f t="shared" si="216"/>
        <v>0.19579999999999842</v>
      </c>
      <c r="M1938" s="19">
        <f t="shared" si="212"/>
        <v>3.5320288339648176</v>
      </c>
      <c r="N1938" s="28">
        <v>2.7366666670000002</v>
      </c>
      <c r="O1938" s="19">
        <f>SUM(N$2:N1938)</f>
        <v>3246.975281065977</v>
      </c>
      <c r="P1938" s="28">
        <v>4</v>
      </c>
    </row>
    <row r="1939" spans="1:16">
      <c r="A1939">
        <v>1937</v>
      </c>
      <c r="B1939">
        <f t="shared" si="213"/>
        <v>32.283333333333331</v>
      </c>
      <c r="C1939">
        <f t="shared" si="210"/>
        <v>11691.11572</v>
      </c>
      <c r="D1939" s="12">
        <v>0</v>
      </c>
      <c r="E1939" s="9">
        <f t="shared" si="214"/>
        <v>0</v>
      </c>
      <c r="F1939">
        <f t="shared" si="211"/>
        <v>0</v>
      </c>
      <c r="G1939" s="11">
        <v>0.90694399999999997</v>
      </c>
      <c r="H1939" s="11">
        <f>SUM(G$2:G1939)</f>
        <v>3334.3115759169705</v>
      </c>
      <c r="I1939" s="11">
        <v>1</v>
      </c>
      <c r="J1939" s="19">
        <f t="shared" si="215"/>
        <v>13393.761869999998</v>
      </c>
      <c r="K1939" s="27">
        <v>10.306199999999992</v>
      </c>
      <c r="L1939" s="27">
        <f t="shared" si="216"/>
        <v>0.29369999999999941</v>
      </c>
      <c r="M1939" s="19">
        <f t="shared" si="212"/>
        <v>4.6258614285699622</v>
      </c>
      <c r="N1939" s="28">
        <v>2.7366666670000002</v>
      </c>
      <c r="O1939" s="19">
        <f>SUM(N$2:N1939)</f>
        <v>3249.711947732977</v>
      </c>
      <c r="P1939" s="28">
        <v>4</v>
      </c>
    </row>
    <row r="1940" spans="1:16">
      <c r="A1940">
        <v>1938</v>
      </c>
      <c r="B1940">
        <f t="shared" si="213"/>
        <v>32.299999999999997</v>
      </c>
      <c r="C1940">
        <f t="shared" si="210"/>
        <v>11691.11572</v>
      </c>
      <c r="D1940" s="12">
        <v>0</v>
      </c>
      <c r="E1940" s="9">
        <f t="shared" si="214"/>
        <v>0</v>
      </c>
      <c r="F1940">
        <f t="shared" si="211"/>
        <v>0</v>
      </c>
      <c r="G1940" s="11">
        <v>0.90694399999999997</v>
      </c>
      <c r="H1940" s="11">
        <f>SUM(G$2:G1940)</f>
        <v>3335.2185199169703</v>
      </c>
      <c r="I1940" s="11">
        <v>1</v>
      </c>
      <c r="J1940" s="19">
        <f t="shared" si="215"/>
        <v>13404.361769999998</v>
      </c>
      <c r="K1940" s="27">
        <v>10.599899999999991</v>
      </c>
      <c r="L1940" s="27">
        <f t="shared" si="216"/>
        <v>0.39160000000000039</v>
      </c>
      <c r="M1940" s="19">
        <f t="shared" si="212"/>
        <v>5.8213080631074137</v>
      </c>
      <c r="N1940" s="28">
        <v>2.7366666670000002</v>
      </c>
      <c r="O1940" s="19">
        <f>SUM(N$2:N1940)</f>
        <v>3252.448614399977</v>
      </c>
      <c r="P1940" s="28">
        <v>4</v>
      </c>
    </row>
    <row r="1941" spans="1:16">
      <c r="A1941">
        <v>1939</v>
      </c>
      <c r="B1941">
        <f t="shared" si="213"/>
        <v>32.31666666666667</v>
      </c>
      <c r="C1941">
        <f t="shared" si="210"/>
        <v>11691.11572</v>
      </c>
      <c r="D1941" s="12">
        <v>0</v>
      </c>
      <c r="E1941" s="9">
        <f t="shared" si="214"/>
        <v>0</v>
      </c>
      <c r="F1941">
        <f t="shared" si="211"/>
        <v>0</v>
      </c>
      <c r="G1941" s="11">
        <v>0.90694399999999997</v>
      </c>
      <c r="H1941" s="11">
        <f>SUM(G$2:G1941)</f>
        <v>3336.1254639169701</v>
      </c>
      <c r="I1941" s="11">
        <v>1</v>
      </c>
      <c r="J1941" s="19">
        <f t="shared" si="215"/>
        <v>13415.353269999998</v>
      </c>
      <c r="K1941" s="27">
        <v>10.991499999999991</v>
      </c>
      <c r="L1941" s="27">
        <f t="shared" si="216"/>
        <v>0.29369999999999941</v>
      </c>
      <c r="M1941" s="19">
        <f t="shared" si="212"/>
        <v>4.9970807491369271</v>
      </c>
      <c r="N1941" s="28">
        <v>2.7366666670000002</v>
      </c>
      <c r="O1941" s="19">
        <f>SUM(N$2:N1941)</f>
        <v>3255.185281066977</v>
      </c>
      <c r="P1941" s="28">
        <v>4</v>
      </c>
    </row>
    <row r="1942" spans="1:16">
      <c r="A1942">
        <v>1940</v>
      </c>
      <c r="B1942">
        <f t="shared" si="213"/>
        <v>32.333333333333336</v>
      </c>
      <c r="C1942">
        <f t="shared" si="210"/>
        <v>11691.11572</v>
      </c>
      <c r="D1942" s="12">
        <v>0</v>
      </c>
      <c r="E1942" s="9">
        <f t="shared" si="214"/>
        <v>0</v>
      </c>
      <c r="F1942">
        <f t="shared" si="211"/>
        <v>0</v>
      </c>
      <c r="G1942" s="11">
        <v>0.90694399999999997</v>
      </c>
      <c r="H1942" s="11">
        <f>SUM(G$2:G1942)</f>
        <v>3337.03240791697</v>
      </c>
      <c r="I1942" s="11">
        <v>1</v>
      </c>
      <c r="J1942" s="19">
        <f t="shared" si="215"/>
        <v>13426.638469999998</v>
      </c>
      <c r="K1942" s="27">
        <v>11.285199999999991</v>
      </c>
      <c r="L1942" s="27">
        <f t="shared" si="216"/>
        <v>-0.29369999999999941</v>
      </c>
      <c r="M1942" s="19">
        <f t="shared" si="212"/>
        <v>-1.4692421826861333</v>
      </c>
      <c r="N1942" s="28">
        <v>0.98027799999999998</v>
      </c>
      <c r="O1942" s="19">
        <f>SUM(N$2:N1942)</f>
        <v>3256.165559066977</v>
      </c>
      <c r="P1942" s="28">
        <v>0</v>
      </c>
    </row>
    <row r="1943" spans="1:16">
      <c r="A1943">
        <v>1941</v>
      </c>
      <c r="B1943">
        <f t="shared" si="213"/>
        <v>32.35</v>
      </c>
      <c r="C1943">
        <f t="shared" si="210"/>
        <v>11691.11572</v>
      </c>
      <c r="D1943" s="12">
        <v>0</v>
      </c>
      <c r="E1943" s="9">
        <f t="shared" si="214"/>
        <v>0</v>
      </c>
      <c r="F1943">
        <f t="shared" si="211"/>
        <v>0</v>
      </c>
      <c r="G1943" s="11">
        <v>0.90694399999999997</v>
      </c>
      <c r="H1943" s="11">
        <f>SUM(G$2:G1943)</f>
        <v>3337.9393519169698</v>
      </c>
      <c r="I1943" s="11">
        <v>1</v>
      </c>
      <c r="J1943" s="19">
        <f t="shared" si="215"/>
        <v>13437.629969999998</v>
      </c>
      <c r="K1943" s="27">
        <v>10.991499999999991</v>
      </c>
      <c r="L1943" s="27">
        <f t="shared" si="216"/>
        <v>0.29369999999999941</v>
      </c>
      <c r="M1943" s="19">
        <f t="shared" si="212"/>
        <v>4.9970807491369271</v>
      </c>
      <c r="N1943" s="28">
        <v>2.7366666670000002</v>
      </c>
      <c r="O1943" s="19">
        <f>SUM(N$2:N1943)</f>
        <v>3258.902225733977</v>
      </c>
      <c r="P1943" s="28">
        <v>4</v>
      </c>
    </row>
    <row r="1944" spans="1:16">
      <c r="A1944">
        <v>1942</v>
      </c>
      <c r="B1944">
        <f t="shared" si="213"/>
        <v>32.366666666666667</v>
      </c>
      <c r="C1944">
        <f t="shared" si="210"/>
        <v>11691.11572</v>
      </c>
      <c r="D1944" s="12">
        <v>0</v>
      </c>
      <c r="E1944" s="9">
        <f t="shared" si="214"/>
        <v>0</v>
      </c>
      <c r="F1944">
        <f t="shared" si="211"/>
        <v>0</v>
      </c>
      <c r="G1944" s="11">
        <v>0.90694399999999997</v>
      </c>
      <c r="H1944" s="11">
        <f>SUM(G$2:G1944)</f>
        <v>3338.8462959169697</v>
      </c>
      <c r="I1944" s="11">
        <v>1</v>
      </c>
      <c r="J1944" s="19">
        <f t="shared" si="215"/>
        <v>13448.915169999998</v>
      </c>
      <c r="K1944" s="27">
        <v>11.285199999999991</v>
      </c>
      <c r="L1944" s="27">
        <f t="shared" si="216"/>
        <v>-0.39160000000000217</v>
      </c>
      <c r="M1944" s="19">
        <f t="shared" si="212"/>
        <v>-2.5740632626861633</v>
      </c>
      <c r="N1944" s="28">
        <v>0.98027799999999998</v>
      </c>
      <c r="O1944" s="19">
        <f>SUM(N$2:N1944)</f>
        <v>3259.882503733977</v>
      </c>
      <c r="P1944" s="28">
        <v>0</v>
      </c>
    </row>
    <row r="1945" spans="1:16">
      <c r="A1945">
        <v>1943</v>
      </c>
      <c r="B1945">
        <f t="shared" si="213"/>
        <v>32.383333333333333</v>
      </c>
      <c r="C1945">
        <f t="shared" si="210"/>
        <v>11691.11572</v>
      </c>
      <c r="D1945" s="12">
        <v>0</v>
      </c>
      <c r="E1945" s="9">
        <f t="shared" si="214"/>
        <v>0</v>
      </c>
      <c r="F1945">
        <f t="shared" si="211"/>
        <v>0</v>
      </c>
      <c r="G1945" s="11">
        <v>0.90694399999999997</v>
      </c>
      <c r="H1945" s="11">
        <f>SUM(G$2:G1945)</f>
        <v>3339.7532399169695</v>
      </c>
      <c r="I1945" s="11">
        <v>1</v>
      </c>
      <c r="J1945" s="19">
        <f t="shared" si="215"/>
        <v>13459.808769999998</v>
      </c>
      <c r="K1945" s="27">
        <v>10.893599999999989</v>
      </c>
      <c r="L1945" s="27">
        <f t="shared" si="216"/>
        <v>0.29369999999999941</v>
      </c>
      <c r="M1945" s="19">
        <f t="shared" si="212"/>
        <v>4.9433550073171526</v>
      </c>
      <c r="N1945" s="28">
        <v>2.7366666670000002</v>
      </c>
      <c r="O1945" s="19">
        <f>SUM(N$2:N1945)</f>
        <v>3262.6191704009771</v>
      </c>
      <c r="P1945" s="28">
        <v>4</v>
      </c>
    </row>
    <row r="1946" spans="1:16">
      <c r="A1946">
        <v>1944</v>
      </c>
      <c r="B1946">
        <f t="shared" si="213"/>
        <v>32.4</v>
      </c>
      <c r="C1946">
        <f t="shared" si="210"/>
        <v>11691.11572</v>
      </c>
      <c r="D1946" s="12">
        <v>0</v>
      </c>
      <c r="E1946" s="9">
        <f t="shared" si="214"/>
        <v>0</v>
      </c>
      <c r="F1946">
        <f t="shared" si="211"/>
        <v>0</v>
      </c>
      <c r="G1946" s="11">
        <v>0.90694399999999997</v>
      </c>
      <c r="H1946" s="11">
        <f>SUM(G$2:G1946)</f>
        <v>3340.6601839169693</v>
      </c>
      <c r="I1946" s="11">
        <v>1</v>
      </c>
      <c r="J1946" s="19">
        <f t="shared" si="215"/>
        <v>13470.996069999997</v>
      </c>
      <c r="K1946" s="27">
        <v>11.187299999999988</v>
      </c>
      <c r="L1946" s="27">
        <f t="shared" si="216"/>
        <v>-0.48950000000000138</v>
      </c>
      <c r="M1946" s="19">
        <f t="shared" si="212"/>
        <v>-3.6566498409695867</v>
      </c>
      <c r="N1946" s="28">
        <v>0.98027799999999998</v>
      </c>
      <c r="O1946" s="19">
        <f>SUM(N$2:N1946)</f>
        <v>3263.5994484009771</v>
      </c>
      <c r="P1946" s="28">
        <v>0</v>
      </c>
    </row>
    <row r="1947" spans="1:16">
      <c r="A1947">
        <v>1945</v>
      </c>
      <c r="B1947">
        <f t="shared" si="213"/>
        <v>32.416666666666664</v>
      </c>
      <c r="C1947">
        <f t="shared" si="210"/>
        <v>11691.11572</v>
      </c>
      <c r="D1947" s="12">
        <v>0</v>
      </c>
      <c r="E1947" s="9">
        <f t="shared" si="214"/>
        <v>0</v>
      </c>
      <c r="F1947">
        <f t="shared" si="211"/>
        <v>0</v>
      </c>
      <c r="G1947" s="11">
        <v>0.90694399999999997</v>
      </c>
      <c r="H1947" s="11">
        <f>SUM(G$2:G1947)</f>
        <v>3341.5671279169692</v>
      </c>
      <c r="I1947" s="11">
        <v>1</v>
      </c>
      <c r="J1947" s="19">
        <f t="shared" si="215"/>
        <v>13481.693869999997</v>
      </c>
      <c r="K1947" s="27">
        <v>10.697799999999987</v>
      </c>
      <c r="L1947" s="27">
        <f t="shared" si="216"/>
        <v>0.58740000000000059</v>
      </c>
      <c r="M1947" s="19">
        <f t="shared" si="212"/>
        <v>7.9785492944072578</v>
      </c>
      <c r="N1947" s="28">
        <v>3.4580555560000001</v>
      </c>
      <c r="O1947" s="19">
        <f>SUM(N$2:N1947)</f>
        <v>3267.0575039569771</v>
      </c>
      <c r="P1947" s="28">
        <v>5</v>
      </c>
    </row>
    <row r="1948" spans="1:16">
      <c r="A1948">
        <v>1946</v>
      </c>
      <c r="B1948">
        <f t="shared" si="213"/>
        <v>32.43333333333333</v>
      </c>
      <c r="C1948">
        <f t="shared" si="210"/>
        <v>11691.11572</v>
      </c>
      <c r="D1948" s="12">
        <v>0</v>
      </c>
      <c r="E1948" s="9">
        <f t="shared" si="214"/>
        <v>0</v>
      </c>
      <c r="F1948">
        <f t="shared" si="211"/>
        <v>0</v>
      </c>
      <c r="G1948" s="11">
        <v>0.90694399999999997</v>
      </c>
      <c r="H1948" s="11">
        <f>SUM(G$2:G1948)</f>
        <v>3342.474071916969</v>
      </c>
      <c r="I1948" s="11">
        <v>1</v>
      </c>
      <c r="J1948" s="19">
        <f t="shared" si="215"/>
        <v>13492.979069999998</v>
      </c>
      <c r="K1948" s="27">
        <v>11.285199999999987</v>
      </c>
      <c r="L1948" s="27">
        <f t="shared" si="216"/>
        <v>0</v>
      </c>
      <c r="M1948" s="19">
        <f t="shared" si="212"/>
        <v>1.8452210573138565</v>
      </c>
      <c r="N1948" s="28">
        <v>2.2083333330000001</v>
      </c>
      <c r="O1948" s="19">
        <f>SUM(N$2:N1948)</f>
        <v>3269.2658372899773</v>
      </c>
      <c r="P1948" s="28">
        <v>9</v>
      </c>
    </row>
    <row r="1949" spans="1:16">
      <c r="A1949">
        <v>1947</v>
      </c>
      <c r="B1949">
        <f t="shared" si="213"/>
        <v>32.450000000000003</v>
      </c>
      <c r="C1949">
        <f t="shared" si="210"/>
        <v>11691.11572</v>
      </c>
      <c r="D1949" s="12">
        <v>0</v>
      </c>
      <c r="E1949" s="9">
        <f t="shared" si="214"/>
        <v>0</v>
      </c>
      <c r="F1949">
        <f t="shared" si="211"/>
        <v>0</v>
      </c>
      <c r="G1949" s="11">
        <v>0.90694399999999997</v>
      </c>
      <c r="H1949" s="11">
        <f>SUM(G$2:G1949)</f>
        <v>3343.3810159169689</v>
      </c>
      <c r="I1949" s="11">
        <v>1</v>
      </c>
      <c r="J1949" s="19">
        <f t="shared" si="215"/>
        <v>13504.264269999998</v>
      </c>
      <c r="K1949" s="27">
        <v>11.285199999999987</v>
      </c>
      <c r="L1949" s="27">
        <f t="shared" si="216"/>
        <v>0.58740000000000059</v>
      </c>
      <c r="M1949" s="19">
        <f t="shared" si="212"/>
        <v>8.4741475373138559</v>
      </c>
      <c r="N1949" s="28">
        <v>3.4508333329999998</v>
      </c>
      <c r="O1949" s="19">
        <f>SUM(N$2:N1949)</f>
        <v>3272.7166706229773</v>
      </c>
      <c r="P1949" s="28">
        <v>11</v>
      </c>
    </row>
    <row r="1950" spans="1:16">
      <c r="A1950">
        <v>1948</v>
      </c>
      <c r="B1950">
        <f t="shared" si="213"/>
        <v>32.466666666666669</v>
      </c>
      <c r="C1950">
        <f t="shared" si="210"/>
        <v>11691.11572</v>
      </c>
      <c r="D1950" s="12">
        <v>0</v>
      </c>
      <c r="E1950" s="9">
        <f t="shared" si="214"/>
        <v>0</v>
      </c>
      <c r="F1950">
        <f t="shared" si="211"/>
        <v>0</v>
      </c>
      <c r="G1950" s="11">
        <v>0.90694399999999997</v>
      </c>
      <c r="H1950" s="11">
        <f>SUM(G$2:G1950)</f>
        <v>3344.2879599169687</v>
      </c>
      <c r="I1950" s="11">
        <v>1</v>
      </c>
      <c r="J1950" s="19">
        <f t="shared" si="215"/>
        <v>13516.136869999998</v>
      </c>
      <c r="K1950" s="27">
        <v>11.872599999999988</v>
      </c>
      <c r="L1950" s="27">
        <f t="shared" si="216"/>
        <v>0.4894999999999996</v>
      </c>
      <c r="M1950" s="19">
        <f t="shared" si="212"/>
        <v>7.8161336853342354</v>
      </c>
      <c r="N1950" s="28">
        <v>3.4508333329999998</v>
      </c>
      <c r="O1950" s="19">
        <f>SUM(N$2:N1950)</f>
        <v>3276.1675039559773</v>
      </c>
      <c r="P1950" s="28">
        <v>11</v>
      </c>
    </row>
    <row r="1951" spans="1:16">
      <c r="A1951">
        <v>1949</v>
      </c>
      <c r="B1951">
        <f t="shared" si="213"/>
        <v>32.483333333333334</v>
      </c>
      <c r="C1951">
        <f t="shared" si="210"/>
        <v>11691.11572</v>
      </c>
      <c r="D1951" s="12">
        <v>0</v>
      </c>
      <c r="E1951" s="9">
        <f t="shared" si="214"/>
        <v>0</v>
      </c>
      <c r="F1951">
        <f t="shared" si="211"/>
        <v>0</v>
      </c>
      <c r="G1951" s="11">
        <v>0.90694399999999997</v>
      </c>
      <c r="H1951" s="11">
        <f>SUM(G$2:G1951)</f>
        <v>3345.1949039169685</v>
      </c>
      <c r="I1951" s="11">
        <v>1</v>
      </c>
      <c r="J1951" s="19">
        <f t="shared" si="215"/>
        <v>13528.498969999999</v>
      </c>
      <c r="K1951" s="27">
        <v>12.362099999999987</v>
      </c>
      <c r="L1951" s="27">
        <f t="shared" si="216"/>
        <v>0.48950000000000138</v>
      </c>
      <c r="M1951" s="19">
        <f t="shared" si="212"/>
        <v>8.1954228775426454</v>
      </c>
      <c r="N1951" s="28">
        <v>3.4508333329999998</v>
      </c>
      <c r="O1951" s="19">
        <f>SUM(N$2:N1951)</f>
        <v>3279.6183372889773</v>
      </c>
      <c r="P1951" s="28">
        <v>11</v>
      </c>
    </row>
    <row r="1952" spans="1:16">
      <c r="A1952">
        <v>1950</v>
      </c>
      <c r="B1952">
        <f t="shared" si="213"/>
        <v>32.5</v>
      </c>
      <c r="C1952">
        <f t="shared" si="210"/>
        <v>11691.11572</v>
      </c>
      <c r="D1952" s="12">
        <v>0</v>
      </c>
      <c r="E1952" s="9">
        <f t="shared" si="214"/>
        <v>0</v>
      </c>
      <c r="F1952">
        <f t="shared" si="211"/>
        <v>0</v>
      </c>
      <c r="G1952" s="11">
        <v>0.90694399999999997</v>
      </c>
      <c r="H1952" s="11">
        <f>SUM(G$2:G1952)</f>
        <v>3346.1018479169684</v>
      </c>
      <c r="I1952" s="11">
        <v>1</v>
      </c>
      <c r="J1952" s="19">
        <f t="shared" si="215"/>
        <v>13541.350569999999</v>
      </c>
      <c r="K1952" s="27">
        <v>12.851599999999989</v>
      </c>
      <c r="L1952" s="27">
        <f t="shared" si="216"/>
        <v>-0.19579999999999842</v>
      </c>
      <c r="M1952" s="19">
        <f t="shared" si="212"/>
        <v>-0.22592136397249871</v>
      </c>
      <c r="N1952" s="28">
        <v>0.98027799999999998</v>
      </c>
      <c r="O1952" s="19">
        <f>SUM(N$2:N1952)</f>
        <v>3280.5986152889773</v>
      </c>
      <c r="P1952" s="28">
        <v>0</v>
      </c>
    </row>
    <row r="1953" spans="1:16">
      <c r="A1953">
        <v>1951</v>
      </c>
      <c r="B1953">
        <f t="shared" si="213"/>
        <v>32.516666666666666</v>
      </c>
      <c r="C1953">
        <f t="shared" si="210"/>
        <v>11691.11572</v>
      </c>
      <c r="D1953" s="12">
        <v>0</v>
      </c>
      <c r="E1953" s="9">
        <f t="shared" si="214"/>
        <v>0</v>
      </c>
      <c r="F1953">
        <f t="shared" si="211"/>
        <v>0</v>
      </c>
      <c r="G1953" s="11">
        <v>0.90694399999999997</v>
      </c>
      <c r="H1953" s="11">
        <f>SUM(G$2:G1953)</f>
        <v>3347.0087919169682</v>
      </c>
      <c r="I1953" s="11">
        <v>1</v>
      </c>
      <c r="J1953" s="19">
        <f t="shared" si="215"/>
        <v>13554.006369999999</v>
      </c>
      <c r="K1953" s="27">
        <v>12.65579999999999</v>
      </c>
      <c r="L1953" s="27">
        <f t="shared" si="216"/>
        <v>-0.39160000000000217</v>
      </c>
      <c r="M1953" s="19">
        <f t="shared" si="212"/>
        <v>-2.7248913257585317</v>
      </c>
      <c r="N1953" s="28">
        <v>0.98027799999999998</v>
      </c>
      <c r="O1953" s="19">
        <f>SUM(N$2:N1953)</f>
        <v>3281.5788932889773</v>
      </c>
      <c r="P1953" s="28">
        <v>0</v>
      </c>
    </row>
    <row r="1954" spans="1:16">
      <c r="A1954">
        <v>1952</v>
      </c>
      <c r="B1954">
        <f t="shared" si="213"/>
        <v>32.533333333333331</v>
      </c>
      <c r="C1954">
        <f t="shared" si="210"/>
        <v>11691.11572</v>
      </c>
      <c r="D1954" s="12">
        <v>0</v>
      </c>
      <c r="E1954" s="9">
        <f t="shared" si="214"/>
        <v>0</v>
      </c>
      <c r="F1954">
        <f t="shared" si="211"/>
        <v>0</v>
      </c>
      <c r="G1954" s="11">
        <v>0.90694399999999997</v>
      </c>
      <c r="H1954" s="11">
        <f>SUM(G$2:G1954)</f>
        <v>3347.9157359169681</v>
      </c>
      <c r="I1954" s="11">
        <v>1</v>
      </c>
      <c r="J1954" s="19">
        <f t="shared" si="215"/>
        <v>13566.270569999999</v>
      </c>
      <c r="K1954" s="27">
        <v>12.264199999999988</v>
      </c>
      <c r="L1954" s="27">
        <f t="shared" si="216"/>
        <v>0.1958000000000002</v>
      </c>
      <c r="M1954" s="19">
        <f t="shared" si="212"/>
        <v>4.517051555818278</v>
      </c>
      <c r="N1954" s="28">
        <v>2.6897222219999999</v>
      </c>
      <c r="O1954" s="19">
        <f>SUM(N$2:N1954)</f>
        <v>3284.2686155109773</v>
      </c>
      <c r="P1954" s="28">
        <v>10</v>
      </c>
    </row>
    <row r="1955" spans="1:16">
      <c r="A1955">
        <v>1953</v>
      </c>
      <c r="B1955">
        <f t="shared" si="213"/>
        <v>32.549999999999997</v>
      </c>
      <c r="C1955">
        <f t="shared" si="210"/>
        <v>11691.11572</v>
      </c>
      <c r="D1955" s="12">
        <v>0</v>
      </c>
      <c r="E1955" s="9">
        <f t="shared" si="214"/>
        <v>0</v>
      </c>
      <c r="F1955">
        <f t="shared" si="211"/>
        <v>0</v>
      </c>
      <c r="G1955" s="11">
        <v>0.90694399999999997</v>
      </c>
      <c r="H1955" s="11">
        <f>SUM(G$2:G1955)</f>
        <v>3348.8226799169679</v>
      </c>
      <c r="I1955" s="11">
        <v>1</v>
      </c>
      <c r="J1955" s="19">
        <f t="shared" si="215"/>
        <v>13578.730569999998</v>
      </c>
      <c r="K1955" s="27">
        <v>12.459999999999988</v>
      </c>
      <c r="L1955" s="27">
        <f t="shared" si="216"/>
        <v>0.4894999999999996</v>
      </c>
      <c r="M1955" s="19">
        <f t="shared" si="212"/>
        <v>8.2720613811180392</v>
      </c>
      <c r="N1955" s="28">
        <v>3.4508333329999998</v>
      </c>
      <c r="O1955" s="19">
        <f>SUM(N$2:N1955)</f>
        <v>3287.7194488439773</v>
      </c>
      <c r="P1955" s="28">
        <v>11</v>
      </c>
    </row>
    <row r="1956" spans="1:16">
      <c r="A1956">
        <v>1954</v>
      </c>
      <c r="B1956">
        <f t="shared" si="213"/>
        <v>32.56666666666667</v>
      </c>
      <c r="C1956">
        <f t="shared" si="210"/>
        <v>11691.11572</v>
      </c>
      <c r="D1956" s="12">
        <v>0</v>
      </c>
      <c r="E1956" s="9">
        <f t="shared" si="214"/>
        <v>0</v>
      </c>
      <c r="F1956">
        <f t="shared" si="211"/>
        <v>0</v>
      </c>
      <c r="G1956" s="11">
        <v>0.90694399999999997</v>
      </c>
      <c r="H1956" s="11">
        <f>SUM(G$2:G1956)</f>
        <v>3349.7296239169677</v>
      </c>
      <c r="I1956" s="11">
        <v>1</v>
      </c>
      <c r="J1956" s="19">
        <f t="shared" si="215"/>
        <v>13591.680069999999</v>
      </c>
      <c r="K1956" s="27">
        <v>12.949499999999988</v>
      </c>
      <c r="L1956" s="27">
        <f t="shared" si="216"/>
        <v>0.48950000000000138</v>
      </c>
      <c r="M1956" s="19">
        <f t="shared" si="212"/>
        <v>8.659260355431087</v>
      </c>
      <c r="N1956" s="28">
        <v>3.4508333329999998</v>
      </c>
      <c r="O1956" s="19">
        <f>SUM(N$2:N1956)</f>
        <v>3291.1702821769773</v>
      </c>
      <c r="P1956" s="28">
        <v>11</v>
      </c>
    </row>
    <row r="1957" spans="1:16">
      <c r="A1957">
        <v>1955</v>
      </c>
      <c r="B1957">
        <f t="shared" si="213"/>
        <v>32.583333333333336</v>
      </c>
      <c r="C1957">
        <f t="shared" si="210"/>
        <v>11691.11572</v>
      </c>
      <c r="D1957" s="12">
        <v>0</v>
      </c>
      <c r="E1957" s="9">
        <f t="shared" si="214"/>
        <v>0</v>
      </c>
      <c r="F1957">
        <f t="shared" si="211"/>
        <v>0</v>
      </c>
      <c r="G1957" s="11">
        <v>0.90694399999999997</v>
      </c>
      <c r="H1957" s="11">
        <f>SUM(G$2:G1957)</f>
        <v>3350.6365679169676</v>
      </c>
      <c r="I1957" s="11">
        <v>1</v>
      </c>
      <c r="J1957" s="19">
        <f t="shared" si="215"/>
        <v>13605.119069999999</v>
      </c>
      <c r="K1957" s="27">
        <v>13.438999999999989</v>
      </c>
      <c r="L1957" s="27">
        <f t="shared" si="216"/>
        <v>-9.789999999999921E-2</v>
      </c>
      <c r="M1957" s="19">
        <f t="shared" si="212"/>
        <v>1.1592400417494739</v>
      </c>
      <c r="N1957" s="28">
        <v>0.98027799999999998</v>
      </c>
      <c r="O1957" s="19">
        <f>SUM(N$2:N1957)</f>
        <v>3292.1505601769773</v>
      </c>
      <c r="P1957" s="28">
        <v>0</v>
      </c>
    </row>
    <row r="1958" spans="1:16">
      <c r="A1958">
        <v>1956</v>
      </c>
      <c r="B1958">
        <f t="shared" si="213"/>
        <v>32.6</v>
      </c>
      <c r="C1958">
        <f t="shared" si="210"/>
        <v>11691.11572</v>
      </c>
      <c r="D1958" s="12">
        <v>0</v>
      </c>
      <c r="E1958" s="9">
        <f t="shared" si="214"/>
        <v>0</v>
      </c>
      <c r="F1958">
        <f t="shared" si="211"/>
        <v>0</v>
      </c>
      <c r="G1958" s="11">
        <v>0.90694399999999997</v>
      </c>
      <c r="H1958" s="11">
        <f>SUM(G$2:G1958)</f>
        <v>3351.5435119169674</v>
      </c>
      <c r="I1958" s="11">
        <v>1</v>
      </c>
      <c r="J1958" s="19">
        <f t="shared" si="215"/>
        <v>13618.460169999998</v>
      </c>
      <c r="K1958" s="27">
        <v>13.34109999999999</v>
      </c>
      <c r="L1958" s="27">
        <f t="shared" si="216"/>
        <v>-1.2904999999999998</v>
      </c>
      <c r="M1958" s="19">
        <f t="shared" si="212"/>
        <v>-14.773218211103783</v>
      </c>
      <c r="N1958" s="28">
        <v>0.98027799999999998</v>
      </c>
      <c r="O1958" s="19">
        <f>SUM(N$2:N1958)</f>
        <v>3293.1308381769772</v>
      </c>
      <c r="P1958" s="28">
        <v>0</v>
      </c>
    </row>
    <row r="1959" spans="1:16">
      <c r="A1959">
        <v>1957</v>
      </c>
      <c r="B1959">
        <f t="shared" si="213"/>
        <v>32.616666666666667</v>
      </c>
      <c r="C1959">
        <f t="shared" si="210"/>
        <v>11691.11572</v>
      </c>
      <c r="D1959" s="12">
        <v>0</v>
      </c>
      <c r="E1959" s="9">
        <f t="shared" si="214"/>
        <v>0</v>
      </c>
      <c r="F1959">
        <f t="shared" si="211"/>
        <v>0</v>
      </c>
      <c r="G1959" s="11">
        <v>0.90694399999999997</v>
      </c>
      <c r="H1959" s="11">
        <f>SUM(G$2:G1959)</f>
        <v>3352.4504559169673</v>
      </c>
      <c r="I1959" s="11">
        <v>1</v>
      </c>
      <c r="J1959" s="19">
        <f t="shared" si="215"/>
        <v>13630.510769999999</v>
      </c>
      <c r="K1959" s="27">
        <v>12.05059999999999</v>
      </c>
      <c r="L1959" s="27">
        <f t="shared" si="216"/>
        <v>0.58739999999999881</v>
      </c>
      <c r="M1959" s="19">
        <f t="shared" si="212"/>
        <v>9.133065621054218</v>
      </c>
      <c r="N1959" s="28">
        <v>4.6050000000000004</v>
      </c>
      <c r="O1959" s="19">
        <f>SUM(N$2:N1959)</f>
        <v>3297.7358381769773</v>
      </c>
      <c r="P1959" s="28">
        <v>12</v>
      </c>
    </row>
    <row r="1960" spans="1:16">
      <c r="A1960">
        <v>1958</v>
      </c>
      <c r="B1960">
        <f t="shared" si="213"/>
        <v>32.633333333333333</v>
      </c>
      <c r="C1960">
        <f t="shared" si="210"/>
        <v>11691.11572</v>
      </c>
      <c r="D1960" s="12">
        <v>0</v>
      </c>
      <c r="E1960" s="9">
        <f t="shared" si="214"/>
        <v>0</v>
      </c>
      <c r="F1960">
        <f t="shared" si="211"/>
        <v>0</v>
      </c>
      <c r="G1960" s="11">
        <v>0.90694399999999997</v>
      </c>
      <c r="H1960" s="11">
        <f>SUM(G$2:G1960)</f>
        <v>3353.3573999169671</v>
      </c>
      <c r="I1960" s="11">
        <v>1</v>
      </c>
      <c r="J1960" s="19">
        <f t="shared" si="215"/>
        <v>13643.14877</v>
      </c>
      <c r="K1960" s="27">
        <v>12.637999999999989</v>
      </c>
      <c r="L1960" s="27">
        <f t="shared" si="216"/>
        <v>-0.4894999999999996</v>
      </c>
      <c r="M1960" s="19">
        <f t="shared" si="212"/>
        <v>-3.9605186819024487</v>
      </c>
      <c r="N1960" s="28">
        <v>0.98027799999999998</v>
      </c>
      <c r="O1960" s="19">
        <f>SUM(N$2:N1960)</f>
        <v>3298.7161161769773</v>
      </c>
      <c r="P1960" s="28">
        <v>0</v>
      </c>
    </row>
    <row r="1961" spans="1:16">
      <c r="A1961">
        <v>1959</v>
      </c>
      <c r="B1961">
        <f t="shared" si="213"/>
        <v>32.65</v>
      </c>
      <c r="C1961">
        <f t="shared" si="210"/>
        <v>11691.11572</v>
      </c>
      <c r="D1961" s="12">
        <v>0</v>
      </c>
      <c r="E1961" s="9">
        <f t="shared" si="214"/>
        <v>0</v>
      </c>
      <c r="F1961">
        <f t="shared" si="211"/>
        <v>0</v>
      </c>
      <c r="G1961" s="11">
        <v>0.90694399999999997</v>
      </c>
      <c r="H1961" s="11">
        <f>SUM(G$2:G1961)</f>
        <v>3354.2643439169669</v>
      </c>
      <c r="I1961" s="11">
        <v>1</v>
      </c>
      <c r="J1961" s="19">
        <f t="shared" si="215"/>
        <v>13655.297269999999</v>
      </c>
      <c r="K1961" s="27">
        <v>12.14849999999999</v>
      </c>
      <c r="L1961" s="27">
        <f t="shared" si="216"/>
        <v>0.19579999999999842</v>
      </c>
      <c r="M1961" s="19">
        <f t="shared" si="212"/>
        <v>4.4611065100956111</v>
      </c>
      <c r="N1961" s="28">
        <v>2.6897222219999999</v>
      </c>
      <c r="O1961" s="19">
        <f>SUM(N$2:N1961)</f>
        <v>3301.4058383989773</v>
      </c>
      <c r="P1961" s="28">
        <v>10</v>
      </c>
    </row>
    <row r="1962" spans="1:16">
      <c r="A1962">
        <v>1960</v>
      </c>
      <c r="B1962">
        <f t="shared" si="213"/>
        <v>32.666666666666664</v>
      </c>
      <c r="C1962">
        <f t="shared" si="210"/>
        <v>11691.11572</v>
      </c>
      <c r="D1962" s="12">
        <v>0</v>
      </c>
      <c r="E1962" s="9">
        <f t="shared" si="214"/>
        <v>0.10679999999999999</v>
      </c>
      <c r="F1962">
        <f t="shared" si="211"/>
        <v>0</v>
      </c>
      <c r="G1962" s="11">
        <v>0.90694399999999997</v>
      </c>
      <c r="H1962" s="11">
        <f>SUM(G$2:G1962)</f>
        <v>3355.1712879169668</v>
      </c>
      <c r="I1962" s="11">
        <v>1</v>
      </c>
      <c r="J1962" s="19">
        <f t="shared" si="215"/>
        <v>13667.64157</v>
      </c>
      <c r="K1962" s="27">
        <v>12.344299999999988</v>
      </c>
      <c r="L1962" s="27">
        <f t="shared" si="216"/>
        <v>0.29369999999999941</v>
      </c>
      <c r="M1962" s="19">
        <f t="shared" si="212"/>
        <v>5.7645029454228185</v>
      </c>
      <c r="N1962" s="28">
        <v>2.6897222219999999</v>
      </c>
      <c r="O1962" s="19">
        <f>SUM(N$2:N1962)</f>
        <v>3304.0955606209773</v>
      </c>
      <c r="P1962" s="28">
        <v>10</v>
      </c>
    </row>
    <row r="1963" spans="1:16">
      <c r="A1963">
        <v>1961</v>
      </c>
      <c r="B1963">
        <f t="shared" si="213"/>
        <v>32.68333333333333</v>
      </c>
      <c r="C1963">
        <f t="shared" si="210"/>
        <v>11691.222519999999</v>
      </c>
      <c r="D1963" s="12">
        <v>0.10679999999999999</v>
      </c>
      <c r="E1963" s="9">
        <f t="shared" si="214"/>
        <v>0.18690000000000001</v>
      </c>
      <c r="F1963">
        <f t="shared" si="211"/>
        <v>3.1277779615359297E-2</v>
      </c>
      <c r="G1963" s="11">
        <v>0.90694399999999997</v>
      </c>
      <c r="H1963" s="11">
        <f>SUM(G$2:G1963)</f>
        <v>3356.0782319169666</v>
      </c>
      <c r="I1963" s="11">
        <v>1</v>
      </c>
      <c r="J1963" s="19">
        <f t="shared" si="215"/>
        <v>13680.279570000001</v>
      </c>
      <c r="K1963" s="27">
        <v>12.637999999999987</v>
      </c>
      <c r="L1963" s="27">
        <f t="shared" si="216"/>
        <v>0.39160000000000039</v>
      </c>
      <c r="M1963" s="19">
        <f t="shared" si="212"/>
        <v>7.1748231180975397</v>
      </c>
      <c r="N1963" s="28">
        <v>3.4508333329999998</v>
      </c>
      <c r="O1963" s="19">
        <f>SUM(N$2:N1963)</f>
        <v>3307.5463939539773</v>
      </c>
      <c r="P1963" s="28">
        <v>11</v>
      </c>
    </row>
    <row r="1964" spans="1:16">
      <c r="A1964">
        <v>1962</v>
      </c>
      <c r="B1964">
        <f t="shared" si="213"/>
        <v>32.700000000000003</v>
      </c>
      <c r="C1964">
        <f t="shared" si="210"/>
        <v>11691.51622</v>
      </c>
      <c r="D1964" s="12">
        <v>0.29370000000000002</v>
      </c>
      <c r="E1964" s="9">
        <f t="shared" si="214"/>
        <v>0.16020000000000001</v>
      </c>
      <c r="F1964">
        <f t="shared" si="211"/>
        <v>7.8253729627972571E-2</v>
      </c>
      <c r="G1964" s="11">
        <v>0.90694399999999997</v>
      </c>
      <c r="H1964" s="11">
        <f>SUM(G$2:G1964)</f>
        <v>3356.9851759169665</v>
      </c>
      <c r="I1964" s="11">
        <v>1</v>
      </c>
      <c r="J1964" s="19">
        <f t="shared" si="215"/>
        <v>13693.30917</v>
      </c>
      <c r="K1964" s="27">
        <v>13.029599999999988</v>
      </c>
      <c r="L1964" s="27">
        <f t="shared" si="216"/>
        <v>0.29369999999999941</v>
      </c>
      <c r="M1964" s="19">
        <f t="shared" si="212"/>
        <v>6.1720703861445401</v>
      </c>
      <c r="N1964" s="28">
        <v>3.4508333329999998</v>
      </c>
      <c r="O1964" s="19">
        <f>SUM(N$2:N1964)</f>
        <v>3310.9972272869772</v>
      </c>
      <c r="P1964" s="28">
        <v>11</v>
      </c>
    </row>
    <row r="1965" spans="1:16">
      <c r="A1965">
        <v>1963</v>
      </c>
      <c r="B1965">
        <f t="shared" si="213"/>
        <v>32.716666666666669</v>
      </c>
      <c r="C1965">
        <f t="shared" si="210"/>
        <v>11691.97012</v>
      </c>
      <c r="D1965" s="12">
        <v>0.45390000000000003</v>
      </c>
      <c r="E1965" s="9">
        <f t="shared" si="214"/>
        <v>2.6556000000000002</v>
      </c>
      <c r="F1965">
        <f t="shared" si="211"/>
        <v>1.2537161759580748</v>
      </c>
      <c r="G1965" s="11">
        <v>1.9691666670000001</v>
      </c>
      <c r="H1965" s="11">
        <f>SUM(G$2:G1965)</f>
        <v>3358.9543425839665</v>
      </c>
      <c r="I1965" s="11">
        <v>3</v>
      </c>
      <c r="J1965" s="19">
        <f t="shared" si="215"/>
        <v>13706.63247</v>
      </c>
      <c r="K1965" s="27">
        <v>13.323299999999987</v>
      </c>
      <c r="L1965" s="27">
        <f t="shared" si="216"/>
        <v>9.789999999999921E-2</v>
      </c>
      <c r="M1965" s="19">
        <f t="shared" si="212"/>
        <v>3.7421351042104254</v>
      </c>
      <c r="N1965" s="28">
        <v>2.6897222219999999</v>
      </c>
      <c r="O1965" s="19">
        <f>SUM(N$2:N1965)</f>
        <v>3313.6869495089772</v>
      </c>
      <c r="P1965" s="28">
        <v>10</v>
      </c>
    </row>
    <row r="1966" spans="1:16">
      <c r="A1966">
        <v>1964</v>
      </c>
      <c r="B1966">
        <f t="shared" si="213"/>
        <v>32.733333333333334</v>
      </c>
      <c r="C1966">
        <f t="shared" si="210"/>
        <v>11695.07962</v>
      </c>
      <c r="D1966" s="12">
        <v>3.1095000000000002</v>
      </c>
      <c r="E1966" s="9">
        <f t="shared" si="214"/>
        <v>1.9205999999999999</v>
      </c>
      <c r="F1966">
        <f t="shared" si="211"/>
        <v>6.3242385226540483</v>
      </c>
      <c r="G1966" s="11">
        <v>3.4580555560000001</v>
      </c>
      <c r="H1966" s="11">
        <f>SUM(G$2:G1966)</f>
        <v>3362.4123981399666</v>
      </c>
      <c r="I1966" s="11">
        <v>5</v>
      </c>
      <c r="J1966" s="19">
        <f t="shared" si="215"/>
        <v>13720.053670000001</v>
      </c>
      <c r="K1966" s="27">
        <v>13.421199999999986</v>
      </c>
      <c r="L1966" s="27">
        <f t="shared" si="216"/>
        <v>-0.1958000000000002</v>
      </c>
      <c r="M1966" s="19">
        <f t="shared" si="212"/>
        <v>-0.15869143929775645</v>
      </c>
      <c r="N1966" s="28">
        <v>0.98027799999999998</v>
      </c>
      <c r="O1966" s="19">
        <f>SUM(N$2:N1966)</f>
        <v>3314.6672275089772</v>
      </c>
      <c r="P1966" s="28">
        <v>0</v>
      </c>
    </row>
    <row r="1967" spans="1:16">
      <c r="A1967">
        <v>1965</v>
      </c>
      <c r="B1967">
        <f t="shared" si="213"/>
        <v>32.75</v>
      </c>
      <c r="C1967">
        <f t="shared" si="210"/>
        <v>11700.10972</v>
      </c>
      <c r="D1967" s="12">
        <v>5.0301</v>
      </c>
      <c r="E1967" s="9">
        <f t="shared" si="214"/>
        <v>2.9790999999999999</v>
      </c>
      <c r="F1967">
        <f t="shared" si="211"/>
        <v>15.594068014985499</v>
      </c>
      <c r="G1967" s="11">
        <v>4.9805555559999997</v>
      </c>
      <c r="H1967" s="11">
        <f>SUM(G$2:G1967)</f>
        <v>3367.3929536959668</v>
      </c>
      <c r="I1967" s="11">
        <v>7</v>
      </c>
      <c r="J1967" s="19">
        <f t="shared" si="215"/>
        <v>13733.279070000001</v>
      </c>
      <c r="K1967" s="27">
        <v>13.225399999999986</v>
      </c>
      <c r="L1967" s="27">
        <f t="shared" si="216"/>
        <v>0</v>
      </c>
      <c r="M1967" s="19">
        <f t="shared" si="212"/>
        <v>2.406669679690125</v>
      </c>
      <c r="N1967" s="28">
        <v>2.2083333330000001</v>
      </c>
      <c r="O1967" s="19">
        <f>SUM(N$2:N1967)</f>
        <v>3316.8755608419774</v>
      </c>
      <c r="P1967" s="28">
        <v>9</v>
      </c>
    </row>
    <row r="1968" spans="1:16">
      <c r="A1968">
        <v>1966</v>
      </c>
      <c r="B1968">
        <f t="shared" si="213"/>
        <v>32.766666666666666</v>
      </c>
      <c r="C1968">
        <f t="shared" si="210"/>
        <v>11708.118920000001</v>
      </c>
      <c r="D1968" s="12">
        <v>8.0091999999999999</v>
      </c>
      <c r="E1968" s="9">
        <f t="shared" si="214"/>
        <v>1.8685000000000009</v>
      </c>
      <c r="F1968">
        <f t="shared" si="211"/>
        <v>16.07062968175849</v>
      </c>
      <c r="G1968" s="11">
        <v>4.9805555559999997</v>
      </c>
      <c r="H1968" s="11">
        <f>SUM(G$2:G1968)</f>
        <v>3372.3735092519669</v>
      </c>
      <c r="I1968" s="11">
        <v>7</v>
      </c>
      <c r="J1968" s="19">
        <f t="shared" si="215"/>
        <v>13746.50447</v>
      </c>
      <c r="K1968" s="27">
        <v>13.225399999999986</v>
      </c>
      <c r="L1968" s="27">
        <f t="shared" si="216"/>
        <v>0.39160000000000217</v>
      </c>
      <c r="M1968" s="19">
        <f t="shared" si="212"/>
        <v>7.5857363196901488</v>
      </c>
      <c r="N1968" s="28">
        <v>3.4508333329999998</v>
      </c>
      <c r="O1968" s="19">
        <f>SUM(N$2:N1968)</f>
        <v>3320.3263941749774</v>
      </c>
      <c r="P1968" s="28">
        <v>11</v>
      </c>
    </row>
    <row r="1969" spans="1:19">
      <c r="A1969">
        <v>1967</v>
      </c>
      <c r="B1969">
        <f t="shared" si="213"/>
        <v>32.783333333333331</v>
      </c>
      <c r="C1969">
        <f t="shared" si="210"/>
        <v>11717.99662</v>
      </c>
      <c r="D1969" s="12">
        <v>9.8777000000000008</v>
      </c>
      <c r="E1969" s="9">
        <f t="shared" si="214"/>
        <v>2.1409999999999982</v>
      </c>
      <c r="F1969">
        <f t="shared" si="211"/>
        <v>22.646424629157906</v>
      </c>
      <c r="G1969" s="11">
        <v>4.9805555559999997</v>
      </c>
      <c r="H1969" s="11">
        <f>SUM(G$2:G1969)</f>
        <v>3377.354064807967</v>
      </c>
      <c r="I1969" s="11">
        <v>7</v>
      </c>
      <c r="J1969" s="19">
        <f t="shared" si="215"/>
        <v>13760.12147</v>
      </c>
      <c r="K1969" s="27">
        <v>13.616999999999988</v>
      </c>
      <c r="L1969" s="27">
        <f t="shared" si="216"/>
        <v>0.4894999999999996</v>
      </c>
      <c r="M1969" s="19">
        <f t="shared" si="212"/>
        <v>9.1983428900197719</v>
      </c>
      <c r="N1969" s="28">
        <v>4.6050000000000004</v>
      </c>
      <c r="O1969" s="19">
        <f>SUM(N$2:N1969)</f>
        <v>3324.9313941749774</v>
      </c>
      <c r="P1969" s="28">
        <v>12</v>
      </c>
    </row>
    <row r="1970" spans="1:19">
      <c r="A1970">
        <v>1968</v>
      </c>
      <c r="B1970">
        <f t="shared" si="213"/>
        <v>32.799999999999997</v>
      </c>
      <c r="C1970">
        <f t="shared" si="210"/>
        <v>11730.01532</v>
      </c>
      <c r="D1970" s="12">
        <v>12.018699999999999</v>
      </c>
      <c r="E1970" s="9">
        <f t="shared" si="214"/>
        <v>3.151600000000002</v>
      </c>
      <c r="F1970">
        <f t="shared" si="211"/>
        <v>39.923646868616096</v>
      </c>
      <c r="G1970" s="11">
        <v>14.07833333</v>
      </c>
      <c r="H1970" s="11">
        <f>SUM(G$2:G1970)</f>
        <v>3391.4323981379671</v>
      </c>
      <c r="I1970" s="11">
        <v>16</v>
      </c>
      <c r="J1970" s="19">
        <f t="shared" si="215"/>
        <v>13774.22797</v>
      </c>
      <c r="K1970" s="27">
        <v>14.106499999999988</v>
      </c>
      <c r="L1970" s="27">
        <f t="shared" si="216"/>
        <v>-9.789999999999921E-2</v>
      </c>
      <c r="M1970" s="19">
        <f t="shared" si="212"/>
        <v>1.3159507801549681</v>
      </c>
      <c r="N1970" s="28">
        <v>0.98027799999999998</v>
      </c>
      <c r="O1970" s="19">
        <f>SUM(N$2:N1970)</f>
        <v>3325.9116721749774</v>
      </c>
      <c r="P1970" s="28">
        <v>0</v>
      </c>
    </row>
    <row r="1971" spans="1:19">
      <c r="A1971">
        <v>1969</v>
      </c>
      <c r="B1971">
        <f t="shared" si="213"/>
        <v>32.81666666666667</v>
      </c>
      <c r="C1971">
        <f t="shared" si="210"/>
        <v>11745.18562</v>
      </c>
      <c r="D1971" s="12">
        <v>15.170300000000001</v>
      </c>
      <c r="E1971" s="9">
        <f t="shared" si="214"/>
        <v>-1.7995999999999999</v>
      </c>
      <c r="F1971">
        <f t="shared" si="211"/>
        <v>-24.220901796164867</v>
      </c>
      <c r="G1971" s="11">
        <v>0.98027799999999998</v>
      </c>
      <c r="H1971" s="11">
        <f>SUM(G$2:G1971)</f>
        <v>3392.4126761379671</v>
      </c>
      <c r="I1971" s="11">
        <v>0</v>
      </c>
      <c r="J1971" s="19">
        <f t="shared" si="215"/>
        <v>13788.236569999999</v>
      </c>
      <c r="K1971" s="27">
        <v>14.008599999999989</v>
      </c>
      <c r="L1971" s="27">
        <f t="shared" si="216"/>
        <v>0.39160000000000217</v>
      </c>
      <c r="M1971" s="19">
        <f t="shared" si="212"/>
        <v>8.1493289769266433</v>
      </c>
      <c r="N1971" s="28">
        <v>3.4508333329999998</v>
      </c>
      <c r="O1971" s="19">
        <f>SUM(N$2:N1971)</f>
        <v>3329.3625055079774</v>
      </c>
      <c r="P1971" s="28">
        <v>11</v>
      </c>
    </row>
    <row r="1972" spans="1:19">
      <c r="A1972">
        <v>1970</v>
      </c>
      <c r="B1972">
        <f t="shared" si="213"/>
        <v>32.833333333333336</v>
      </c>
      <c r="C1972">
        <f t="shared" si="210"/>
        <v>11758.55632</v>
      </c>
      <c r="D1972" s="12">
        <v>13.370700000000001</v>
      </c>
      <c r="E1972" s="9">
        <f t="shared" si="214"/>
        <v>-2.6870000000000012</v>
      </c>
      <c r="F1972">
        <f t="shared" si="211"/>
        <v>-33.474121413124266</v>
      </c>
      <c r="G1972" s="11">
        <v>0.98027799999999998</v>
      </c>
      <c r="H1972" s="11">
        <f>SUM(G$2:G1972)</f>
        <v>3393.3929541379671</v>
      </c>
      <c r="I1972" s="11">
        <v>0</v>
      </c>
      <c r="J1972" s="19">
        <f t="shared" si="215"/>
        <v>13802.636769999999</v>
      </c>
      <c r="K1972" s="27">
        <v>14.400199999999991</v>
      </c>
      <c r="L1972" s="27">
        <f t="shared" si="216"/>
        <v>0.4894999999999996</v>
      </c>
      <c r="M1972" s="19">
        <f t="shared" si="212"/>
        <v>9.8479070671216213</v>
      </c>
      <c r="N1972" s="28">
        <v>4.6050000000000004</v>
      </c>
      <c r="O1972" s="19">
        <f>SUM(N$2:N1972)</f>
        <v>3333.9675055079774</v>
      </c>
      <c r="P1972" s="28">
        <v>12</v>
      </c>
    </row>
    <row r="1973" spans="1:19">
      <c r="A1973">
        <v>1971</v>
      </c>
      <c r="B1973">
        <f t="shared" si="213"/>
        <v>32.85</v>
      </c>
      <c r="C1973">
        <f t="shared" si="210"/>
        <v>11769.240019999999</v>
      </c>
      <c r="D1973" s="12">
        <v>10.6837</v>
      </c>
      <c r="E1973" s="9">
        <f t="shared" si="214"/>
        <v>-0.78979999999999961</v>
      </c>
      <c r="F1973">
        <f t="shared" si="211"/>
        <v>-6.7468349726423549</v>
      </c>
      <c r="G1973" s="11">
        <v>0.98027799999999998</v>
      </c>
      <c r="H1973" s="11">
        <f>SUM(G$2:G1973)</f>
        <v>3394.3732321379671</v>
      </c>
      <c r="I1973" s="11">
        <v>0</v>
      </c>
      <c r="J1973" s="19">
        <f t="shared" si="215"/>
        <v>13817.526469999999</v>
      </c>
      <c r="K1973" s="27">
        <v>14.889699999999991</v>
      </c>
      <c r="L1973" s="27">
        <f t="shared" si="216"/>
        <v>-0.39160000000000039</v>
      </c>
      <c r="M1973" s="19">
        <f t="shared" si="212"/>
        <v>-2.8556837940368194</v>
      </c>
      <c r="N1973" s="28">
        <v>0.98027799999999998</v>
      </c>
      <c r="O1973" s="19">
        <f>SUM(N$2:N1973)</f>
        <v>3334.9477835079774</v>
      </c>
      <c r="P1973" s="28">
        <v>0</v>
      </c>
    </row>
    <row r="1974" spans="1:19">
      <c r="A1974">
        <v>1972</v>
      </c>
      <c r="B1974">
        <f t="shared" si="213"/>
        <v>32.866666666666667</v>
      </c>
      <c r="C1974">
        <f t="shared" si="210"/>
        <v>11779.133919999998</v>
      </c>
      <c r="D1974" s="12">
        <v>9.8939000000000004</v>
      </c>
      <c r="E1974" s="9">
        <f t="shared" si="214"/>
        <v>-1.0603999999999996</v>
      </c>
      <c r="F1974">
        <f t="shared" si="211"/>
        <v>-8.9894929422668692</v>
      </c>
      <c r="G1974" s="11">
        <v>0.98027799999999998</v>
      </c>
      <c r="H1974" s="11">
        <f>SUM(G$2:G1974)</f>
        <v>3395.3535101379671</v>
      </c>
      <c r="I1974" s="11">
        <v>0</v>
      </c>
      <c r="J1974" s="19">
        <f t="shared" si="215"/>
        <v>13832.02457</v>
      </c>
      <c r="K1974" s="27">
        <v>14.49809999999999</v>
      </c>
      <c r="L1974" s="27">
        <f t="shared" si="216"/>
        <v>-0.29369999999999941</v>
      </c>
      <c r="M1974" s="19">
        <f t="shared" si="212"/>
        <v>-1.4244711077793824</v>
      </c>
      <c r="N1974" s="28">
        <v>0.98027799999999998</v>
      </c>
      <c r="O1974" s="19">
        <f>SUM(N$2:N1974)</f>
        <v>3335.9280615079774</v>
      </c>
      <c r="P1974" s="28">
        <v>0</v>
      </c>
    </row>
    <row r="1975" spans="1:19">
      <c r="A1975">
        <v>1973</v>
      </c>
      <c r="B1975">
        <f t="shared" si="213"/>
        <v>32.883333333333333</v>
      </c>
      <c r="C1975">
        <f t="shared" si="210"/>
        <v>11787.967419999999</v>
      </c>
      <c r="D1975" s="12">
        <v>8.8335000000000008</v>
      </c>
      <c r="E1975" s="9">
        <f t="shared" si="214"/>
        <v>-0.12558000000000114</v>
      </c>
      <c r="F1975">
        <f t="shared" si="211"/>
        <v>0.16060235194266845</v>
      </c>
      <c r="G1975" s="11">
        <v>0.98027799999999998</v>
      </c>
      <c r="H1975" s="11">
        <f>SUM(G$2:G1975)</f>
        <v>3396.3337881379671</v>
      </c>
      <c r="I1975" s="11">
        <v>0</v>
      </c>
      <c r="J1975" s="19">
        <f t="shared" si="215"/>
        <v>13846.22897</v>
      </c>
      <c r="K1975" s="27">
        <v>14.204399999999991</v>
      </c>
      <c r="L1975" s="27">
        <f t="shared" si="216"/>
        <v>0</v>
      </c>
      <c r="M1975" s="19">
        <f t="shared" si="212"/>
        <v>2.7306891761936649</v>
      </c>
      <c r="N1975" s="28">
        <v>2.2083333330000001</v>
      </c>
      <c r="O1975" s="19">
        <f>SUM(N$2:N1975)</f>
        <v>3338.1363948409776</v>
      </c>
      <c r="P1975" s="28">
        <v>9</v>
      </c>
    </row>
    <row r="1976" spans="1:19">
      <c r="A1976">
        <v>1974</v>
      </c>
      <c r="B1976">
        <f t="shared" si="213"/>
        <v>32.9</v>
      </c>
      <c r="C1976">
        <f t="shared" si="210"/>
        <v>11796.67534</v>
      </c>
      <c r="D1976" s="12">
        <v>8.7079199999999997</v>
      </c>
      <c r="E1976" s="9">
        <f t="shared" si="214"/>
        <v>-0.52884000000000064</v>
      </c>
      <c r="F1976">
        <f t="shared" si="211"/>
        <v>-3.3611057767047003</v>
      </c>
      <c r="G1976" s="11">
        <v>0.98027799999999998</v>
      </c>
      <c r="H1976" s="11">
        <f>SUM(G$2:G1976)</f>
        <v>3397.3140661379671</v>
      </c>
      <c r="I1976" s="11">
        <v>0</v>
      </c>
      <c r="J1976" s="19">
        <f t="shared" si="215"/>
        <v>13860.433370000001</v>
      </c>
      <c r="K1976" s="27">
        <v>14.204399999999991</v>
      </c>
      <c r="L1976" s="27">
        <f t="shared" si="216"/>
        <v>0.29369999999999941</v>
      </c>
      <c r="M1976" s="19">
        <f t="shared" si="212"/>
        <v>6.9025214561936536</v>
      </c>
      <c r="N1976" s="28">
        <v>3.4508333329999998</v>
      </c>
      <c r="O1976" s="19">
        <f>SUM(N$2:N1976)</f>
        <v>3341.5872281739776</v>
      </c>
      <c r="P1976" s="28">
        <v>11</v>
      </c>
    </row>
    <row r="1977" spans="1:19">
      <c r="A1977">
        <v>1975</v>
      </c>
      <c r="B1977">
        <f t="shared" si="213"/>
        <v>32.916666666666664</v>
      </c>
      <c r="C1977">
        <f t="shared" si="210"/>
        <v>11804.85442</v>
      </c>
      <c r="D1977" s="12">
        <v>8.179079999999999</v>
      </c>
      <c r="E1977" s="9">
        <f t="shared" si="214"/>
        <v>0.37752000000000052</v>
      </c>
      <c r="F1977">
        <f t="shared" si="211"/>
        <v>4.2260251905475306</v>
      </c>
      <c r="G1977" s="11">
        <v>2.7366666670000002</v>
      </c>
      <c r="H1977" s="11">
        <f>SUM(G$2:G1977)</f>
        <v>3400.0507328049671</v>
      </c>
      <c r="I1977" s="11">
        <v>4</v>
      </c>
      <c r="J1977" s="19">
        <f t="shared" si="215"/>
        <v>13874.931470000001</v>
      </c>
      <c r="K1977" s="27">
        <v>14.49809999999999</v>
      </c>
      <c r="L1977" s="27">
        <f t="shared" si="216"/>
        <v>0.39160000000000039</v>
      </c>
      <c r="M1977" s="19">
        <f t="shared" si="212"/>
        <v>8.511076822220609</v>
      </c>
      <c r="N1977" s="28">
        <v>3.4508333329999998</v>
      </c>
      <c r="O1977" s="19">
        <f>SUM(N$2:N1977)</f>
        <v>3345.0380615069776</v>
      </c>
      <c r="P1977" s="28">
        <v>11</v>
      </c>
    </row>
    <row r="1978" spans="1:19">
      <c r="A1978">
        <v>1976</v>
      </c>
      <c r="B1978">
        <f t="shared" si="213"/>
        <v>32.93333333333333</v>
      </c>
      <c r="C1978">
        <f t="shared" si="210"/>
        <v>11813.41102</v>
      </c>
      <c r="D1978" s="12">
        <v>8.5565999999999995</v>
      </c>
      <c r="E1978" s="9">
        <f t="shared" si="214"/>
        <v>0.48048000000000002</v>
      </c>
      <c r="F1978">
        <f t="shared" si="211"/>
        <v>5.3244507491726276</v>
      </c>
      <c r="G1978" s="11">
        <v>2.7366666670000002</v>
      </c>
      <c r="H1978" s="11">
        <f>SUM(G$2:G1978)</f>
        <v>3402.7873994719671</v>
      </c>
      <c r="I1978" s="11">
        <v>4</v>
      </c>
      <c r="J1978" s="19">
        <f t="shared" si="215"/>
        <v>13889.821170000001</v>
      </c>
      <c r="K1978" s="27">
        <v>14.889699999999991</v>
      </c>
      <c r="L1978" s="27">
        <f t="shared" si="216"/>
        <v>0</v>
      </c>
      <c r="M1978" s="19">
        <f t="shared" si="212"/>
        <v>2.9751227259631827</v>
      </c>
      <c r="N1978" s="28">
        <v>2.2083333330000001</v>
      </c>
      <c r="O1978" s="19">
        <f>SUM(N$2:N1978)</f>
        <v>3347.2463948399777</v>
      </c>
      <c r="P1978" s="28">
        <v>9</v>
      </c>
    </row>
    <row r="1979" spans="1:19">
      <c r="A1979">
        <v>1977</v>
      </c>
      <c r="B1979">
        <f t="shared" si="213"/>
        <v>32.950000000000003</v>
      </c>
      <c r="C1979">
        <f t="shared" si="210"/>
        <v>11822.4481</v>
      </c>
      <c r="D1979" s="12">
        <v>9.0370799999999996</v>
      </c>
      <c r="E1979" s="9">
        <f t="shared" si="214"/>
        <v>0.23439000000000121</v>
      </c>
      <c r="F1979">
        <f t="shared" si="211"/>
        <v>3.43082203457163</v>
      </c>
      <c r="G1979" s="11">
        <v>2.7366666670000002</v>
      </c>
      <c r="H1979" s="11">
        <f>SUM(G$2:G1979)</f>
        <v>3405.5240661389671</v>
      </c>
      <c r="I1979" s="11">
        <v>4</v>
      </c>
      <c r="J1979" s="19">
        <f t="shared" si="215"/>
        <v>13904.710870000001</v>
      </c>
      <c r="K1979" s="27">
        <v>14.889699999999991</v>
      </c>
      <c r="L1979" s="27">
        <f t="shared" si="216"/>
        <v>0.58740000000000059</v>
      </c>
      <c r="M1979" s="19">
        <f t="shared" si="212"/>
        <v>11.721332505963186</v>
      </c>
      <c r="N1979" s="28">
        <v>4.6050000000000004</v>
      </c>
      <c r="O1979" s="19">
        <f>SUM(N$2:N1979)</f>
        <v>3351.8513948399777</v>
      </c>
      <c r="P1979" s="28">
        <v>12</v>
      </c>
    </row>
    <row r="1980" spans="1:19">
      <c r="A1980">
        <v>1978</v>
      </c>
      <c r="B1980">
        <f t="shared" si="213"/>
        <v>32.966666666666669</v>
      </c>
      <c r="C1980">
        <f t="shared" si="210"/>
        <v>11831.719569999999</v>
      </c>
      <c r="D1980" s="12">
        <v>9.2714700000000008</v>
      </c>
      <c r="E1980" s="9">
        <f t="shared" si="214"/>
        <v>-0.5456100000000017</v>
      </c>
      <c r="F1980">
        <f t="shared" si="211"/>
        <v>-3.6957479495573917</v>
      </c>
      <c r="G1980" s="11">
        <v>0.98027799999999998</v>
      </c>
      <c r="H1980" s="11">
        <f>SUM(G$2:G1980)</f>
        <v>3406.5043441389671</v>
      </c>
      <c r="I1980" s="11">
        <v>0</v>
      </c>
      <c r="J1980" s="19">
        <f t="shared" si="215"/>
        <v>13920.187970000001</v>
      </c>
      <c r="K1980" s="27">
        <v>15.477099999999991</v>
      </c>
      <c r="L1980" s="27">
        <f t="shared" si="216"/>
        <v>-9.789999999999921E-2</v>
      </c>
      <c r="M1980" s="19">
        <f t="shared" si="212"/>
        <v>1.6815389431516061</v>
      </c>
      <c r="N1980" s="28">
        <v>0.98027799999999998</v>
      </c>
      <c r="O1980" s="19">
        <f>SUM(N$2:N1980)</f>
        <v>3352.8316728399777</v>
      </c>
      <c r="P1980" s="28">
        <v>0</v>
      </c>
    </row>
    <row r="1981" spans="1:19">
      <c r="A1981">
        <v>1979</v>
      </c>
      <c r="B1981">
        <f t="shared" si="213"/>
        <v>32.983333333333334</v>
      </c>
      <c r="C1981">
        <f t="shared" si="210"/>
        <v>11840.44543</v>
      </c>
      <c r="D1981" s="12">
        <v>8.7258599999999991</v>
      </c>
      <c r="E1981" s="9">
        <f t="shared" si="214"/>
        <v>0.33774000000000015</v>
      </c>
      <c r="F1981">
        <f t="shared" si="211"/>
        <v>4.194746319504425</v>
      </c>
      <c r="G1981" s="11">
        <v>2.7366666670000002</v>
      </c>
      <c r="H1981" s="11">
        <f>SUM(G$2:G1981)</f>
        <v>3409.2410108059671</v>
      </c>
      <c r="I1981" s="11">
        <v>4</v>
      </c>
      <c r="J1981" s="19">
        <f t="shared" si="215"/>
        <v>13935.56717</v>
      </c>
      <c r="K1981" s="27">
        <v>15.379199999999992</v>
      </c>
      <c r="L1981" s="27">
        <f t="shared" si="216"/>
        <v>0.4894999999999996</v>
      </c>
      <c r="M1981" s="19">
        <f t="shared" si="212"/>
        <v>10.687133026035857</v>
      </c>
      <c r="N1981" s="28">
        <v>4.6050000000000004</v>
      </c>
      <c r="O1981" s="19">
        <f>SUM(N$2:N1981)</f>
        <v>3357.4366728399777</v>
      </c>
      <c r="P1981" s="28">
        <v>12</v>
      </c>
    </row>
    <row r="1982" spans="1:19">
      <c r="A1982">
        <v>1980</v>
      </c>
      <c r="B1982">
        <f t="shared" si="213"/>
        <v>33</v>
      </c>
      <c r="C1982">
        <f t="shared" si="210"/>
        <v>11849.509029999999</v>
      </c>
      <c r="D1982" s="12">
        <v>9.0635999999999992</v>
      </c>
      <c r="E1982" s="9">
        <f t="shared" si="214"/>
        <v>-0.52493999999999907</v>
      </c>
      <c r="F1982">
        <f t="shared" si="211"/>
        <v>-3.4395988901575847</v>
      </c>
      <c r="G1982" s="11">
        <v>0.98027799999999998</v>
      </c>
      <c r="H1982" s="11">
        <f>SUM(G$2:G1982)</f>
        <v>3410.2212888059671</v>
      </c>
      <c r="I1982" s="11">
        <v>0</v>
      </c>
      <c r="J1982" s="19">
        <f t="shared" si="215"/>
        <v>13951.435870000001</v>
      </c>
      <c r="K1982" s="27">
        <v>15.868699999999992</v>
      </c>
      <c r="L1982" s="27">
        <f t="shared" si="216"/>
        <v>0.48950000000000848</v>
      </c>
      <c r="M1982" s="19">
        <f t="shared" si="212"/>
        <v>11.118647905447233</v>
      </c>
      <c r="N1982" s="28">
        <v>4.6050000000000004</v>
      </c>
      <c r="O1982" s="19">
        <f>SUM(N$2:N1982)</f>
        <v>3362.0416728399778</v>
      </c>
      <c r="P1982" s="28">
        <v>12</v>
      </c>
    </row>
    <row r="1983" spans="1:19">
      <c r="A1983">
        <v>1981</v>
      </c>
      <c r="B1983">
        <f t="shared" si="213"/>
        <v>33.016666666666666</v>
      </c>
      <c r="C1983">
        <f t="shared" si="210"/>
        <v>11858.047689999999</v>
      </c>
      <c r="D1983" s="12">
        <v>8.5386600000000001</v>
      </c>
      <c r="E1983" s="9">
        <f t="shared" si="214"/>
        <v>0.53351999999999933</v>
      </c>
      <c r="F1983">
        <f t="shared" si="211"/>
        <v>5.7650983395489162</v>
      </c>
      <c r="G1983" s="11">
        <v>2.7366666670000002</v>
      </c>
      <c r="H1983" s="11">
        <f>SUM(G$2:G1983)</f>
        <v>3412.9579554729671</v>
      </c>
      <c r="I1983" s="11">
        <v>4</v>
      </c>
      <c r="J1983" s="19">
        <f t="shared" si="215"/>
        <v>13967.794070000002</v>
      </c>
      <c r="K1983" s="27">
        <v>16.3582</v>
      </c>
      <c r="L1983" s="27">
        <f t="shared" si="216"/>
        <v>9.7899999999992104E-2</v>
      </c>
      <c r="M1983" s="19">
        <f t="shared" si="212"/>
        <v>5.1525387823041857</v>
      </c>
      <c r="N1983" s="28">
        <v>2.6897222219999999</v>
      </c>
      <c r="O1983" s="19">
        <f>SUM(N$2:N1983)</f>
        <v>3364.7313950619778</v>
      </c>
      <c r="P1983" s="28">
        <v>10</v>
      </c>
      <c r="S1983">
        <f>3.6*15</f>
        <v>54</v>
      </c>
    </row>
    <row r="1984" spans="1:19">
      <c r="A1984">
        <v>1982</v>
      </c>
      <c r="B1984">
        <f t="shared" si="213"/>
        <v>33.033333333333331</v>
      </c>
      <c r="C1984">
        <f t="shared" si="210"/>
        <v>11867.119869999999</v>
      </c>
      <c r="D1984" s="12">
        <v>9.0721799999999995</v>
      </c>
      <c r="E1984" s="9">
        <f t="shared" si="214"/>
        <v>-0.66729000000000127</v>
      </c>
      <c r="F1984">
        <f t="shared" si="211"/>
        <v>-4.7337042461675614</v>
      </c>
      <c r="G1984" s="11">
        <v>0.98027799999999998</v>
      </c>
      <c r="H1984" s="11">
        <f>SUM(G$2:G1984)</f>
        <v>3413.9382334729671</v>
      </c>
      <c r="I1984" s="11">
        <v>0</v>
      </c>
      <c r="J1984" s="19">
        <f t="shared" si="215"/>
        <v>13984.250170000001</v>
      </c>
      <c r="K1984" s="27">
        <v>16.456099999999992</v>
      </c>
      <c r="L1984" s="27">
        <f t="shared" si="216"/>
        <v>-9.789999999999921E-2</v>
      </c>
      <c r="M1984" s="19">
        <f t="shared" si="212"/>
        <v>1.9810594419227356</v>
      </c>
      <c r="N1984" s="28">
        <v>0.98027799999999998</v>
      </c>
      <c r="O1984" s="19">
        <f>SUM(N$2:N1984)</f>
        <v>3365.7116730619778</v>
      </c>
      <c r="P1984" s="28">
        <v>0</v>
      </c>
    </row>
    <row r="1985" spans="1:16">
      <c r="A1985">
        <v>1983</v>
      </c>
      <c r="B1985">
        <f t="shared" si="213"/>
        <v>33.049999999999997</v>
      </c>
      <c r="C1985">
        <f t="shared" si="210"/>
        <v>11875.524759999998</v>
      </c>
      <c r="D1985" s="12">
        <v>8.4048899999999982</v>
      </c>
      <c r="E1985" s="9">
        <f t="shared" si="214"/>
        <v>0.46722000000000108</v>
      </c>
      <c r="F1985">
        <f t="shared" si="211"/>
        <v>5.1096690859314986</v>
      </c>
      <c r="G1985" s="11">
        <v>2.7366666670000002</v>
      </c>
      <c r="H1985" s="11">
        <f>SUM(G$2:G1985)</f>
        <v>3416.6749001399671</v>
      </c>
      <c r="I1985" s="11">
        <v>4</v>
      </c>
      <c r="J1985" s="19">
        <f t="shared" si="215"/>
        <v>14000.608370000002</v>
      </c>
      <c r="K1985" s="27">
        <v>16.358199999999993</v>
      </c>
      <c r="L1985" s="27">
        <f t="shared" si="216"/>
        <v>-0.19579999999999842</v>
      </c>
      <c r="M1985" s="19">
        <f t="shared" si="212"/>
        <v>0.3481354423043384</v>
      </c>
      <c r="N1985" s="28">
        <v>0.98027799999999998</v>
      </c>
      <c r="O1985" s="19">
        <f>SUM(N$2:N1985)</f>
        <v>3366.6919510619778</v>
      </c>
      <c r="P1985" s="28">
        <v>0</v>
      </c>
    </row>
    <row r="1986" spans="1:16">
      <c r="A1986">
        <v>1984</v>
      </c>
      <c r="B1986">
        <f t="shared" si="213"/>
        <v>33.06666666666667</v>
      </c>
      <c r="C1986">
        <f t="shared" ref="C1986:C2005" si="217">C1985+D1986</f>
        <v>11884.396869999999</v>
      </c>
      <c r="D1986" s="12">
        <v>8.8721099999999993</v>
      </c>
      <c r="E1986" s="9">
        <f t="shared" si="214"/>
        <v>-0.59436000000000178</v>
      </c>
      <c r="F1986">
        <f t="shared" ref="F1986:F2049" si="218">(R$2*D1986+R$3*D1986^2+R$4*D1986^3+R$5*D1986*E1986)/R$5</f>
        <v>-3.9952796607345715</v>
      </c>
      <c r="G1986" s="11">
        <v>0.98027799999999998</v>
      </c>
      <c r="H1986" s="11">
        <f>SUM(G$2:G1986)</f>
        <v>3417.6551781399671</v>
      </c>
      <c r="I1986" s="11">
        <v>0</v>
      </c>
      <c r="J1986" s="19">
        <f t="shared" si="215"/>
        <v>14016.770770000001</v>
      </c>
      <c r="K1986" s="27">
        <v>16.162399999999995</v>
      </c>
      <c r="L1986" s="27">
        <f t="shared" si="216"/>
        <v>-0.1958000000000002</v>
      </c>
      <c r="M1986" s="19">
        <f t="shared" ref="M1986:M2049" si="219">(R$2*K1986+R$3*K1986^2+R$4*K1986^3+R$5*K1986*L1986)/R$5</f>
        <v>0.30540772862903531</v>
      </c>
      <c r="N1986" s="28">
        <v>0.98027799999999998</v>
      </c>
      <c r="O1986" s="19">
        <f>SUM(N$2:N1986)</f>
        <v>3367.6722290619778</v>
      </c>
      <c r="P1986" s="28">
        <v>0</v>
      </c>
    </row>
    <row r="1987" spans="1:16">
      <c r="A1987">
        <v>1985</v>
      </c>
      <c r="B1987">
        <f t="shared" ref="B1987:B2050" si="220">A1987/60</f>
        <v>33.083333333333336</v>
      </c>
      <c r="C1987">
        <f t="shared" si="217"/>
        <v>11892.674619999998</v>
      </c>
      <c r="D1987" s="12">
        <v>8.2777499999999975</v>
      </c>
      <c r="E1987" s="9">
        <f t="shared" ref="E1987:E2050" si="221">D1988-D1987</f>
        <v>-0.1598999999999986</v>
      </c>
      <c r="F1987">
        <f t="shared" si="218"/>
        <v>-0.16603928722955208</v>
      </c>
      <c r="G1987" s="11">
        <v>0.98027799999999998</v>
      </c>
      <c r="H1987" s="11">
        <f>SUM(G$2:G1987)</f>
        <v>3418.6354561399671</v>
      </c>
      <c r="I1987" s="11">
        <v>0</v>
      </c>
      <c r="J1987" s="19">
        <f t="shared" ref="J1987:J2050" si="222">J1986+K1987</f>
        <v>14032.737370000001</v>
      </c>
      <c r="K1987" s="27">
        <v>15.966599999999994</v>
      </c>
      <c r="L1987" s="27">
        <f t="shared" ref="L1987:L2050" si="223">K1988-K1987</f>
        <v>9.7900000000000986E-2</v>
      </c>
      <c r="M1987" s="19">
        <f t="shared" si="219"/>
        <v>4.9534124750034456</v>
      </c>
      <c r="N1987" s="28">
        <v>2.6897222219999999</v>
      </c>
      <c r="O1987" s="19">
        <f>SUM(N$2:N1987)</f>
        <v>3370.3619512839778</v>
      </c>
      <c r="P1987" s="28">
        <v>10</v>
      </c>
    </row>
    <row r="1988" spans="1:16">
      <c r="A1988">
        <v>1986</v>
      </c>
      <c r="B1988">
        <f t="shared" si="220"/>
        <v>33.1</v>
      </c>
      <c r="C1988">
        <f t="shared" si="217"/>
        <v>11900.792469999999</v>
      </c>
      <c r="D1988" s="12">
        <v>8.1178499999999989</v>
      </c>
      <c r="E1988" s="9">
        <f t="shared" si="221"/>
        <v>5.616000000000021E-2</v>
      </c>
      <c r="F1988">
        <f t="shared" si="218"/>
        <v>1.5822653681486429</v>
      </c>
      <c r="G1988" s="11">
        <v>1.9691666670000001</v>
      </c>
      <c r="H1988" s="11">
        <f>SUM(G$2:G1988)</f>
        <v>3420.6046228069672</v>
      </c>
      <c r="I1988" s="11">
        <v>3</v>
      </c>
      <c r="J1988" s="19">
        <f t="shared" si="222"/>
        <v>14048.801870000001</v>
      </c>
      <c r="K1988" s="27">
        <v>16.064499999999995</v>
      </c>
      <c r="L1988" s="27">
        <f t="shared" si="223"/>
        <v>-0.1958000000000002</v>
      </c>
      <c r="M1988" s="19">
        <f t="shared" si="219"/>
        <v>0.28454807436245344</v>
      </c>
      <c r="N1988" s="28">
        <v>0.98027799999999998</v>
      </c>
      <c r="O1988" s="19">
        <f>SUM(N$2:N1988)</f>
        <v>3371.3422292839778</v>
      </c>
      <c r="P1988" s="28">
        <v>0</v>
      </c>
    </row>
    <row r="1989" spans="1:16">
      <c r="A1989">
        <v>1987</v>
      </c>
      <c r="B1989">
        <f t="shared" si="220"/>
        <v>33.116666666666667</v>
      </c>
      <c r="C1989">
        <f t="shared" si="217"/>
        <v>11908.966479999999</v>
      </c>
      <c r="D1989" s="12">
        <v>8.1740099999999991</v>
      </c>
      <c r="E1989" s="9">
        <f t="shared" si="221"/>
        <v>-0.53781000000000034</v>
      </c>
      <c r="F1989">
        <f t="shared" si="218"/>
        <v>-3.2587928028648698</v>
      </c>
      <c r="G1989" s="11">
        <v>0.98027799999999998</v>
      </c>
      <c r="H1989" s="11">
        <f>SUM(G$2:G1989)</f>
        <v>3421.5849008069672</v>
      </c>
      <c r="I1989" s="11">
        <v>0</v>
      </c>
      <c r="J1989" s="19">
        <f t="shared" si="222"/>
        <v>14064.670570000002</v>
      </c>
      <c r="K1989" s="27">
        <v>15.868699999999995</v>
      </c>
      <c r="L1989" s="27">
        <f t="shared" si="223"/>
        <v>-0.29369999999999763</v>
      </c>
      <c r="M1989" s="19">
        <f t="shared" si="219"/>
        <v>-1.3097179345528565</v>
      </c>
      <c r="N1989" s="28">
        <v>0.98027799999999998</v>
      </c>
      <c r="O1989" s="19">
        <f>SUM(N$2:N1989)</f>
        <v>3372.3225072839778</v>
      </c>
      <c r="P1989" s="28">
        <v>0</v>
      </c>
    </row>
    <row r="1990" spans="1:16">
      <c r="A1990">
        <v>1988</v>
      </c>
      <c r="B1990">
        <f t="shared" si="220"/>
        <v>33.133333333333333</v>
      </c>
      <c r="C1990">
        <f t="shared" si="217"/>
        <v>11916.60268</v>
      </c>
      <c r="D1990" s="12">
        <v>7.6361999999999988</v>
      </c>
      <c r="E1990" s="9">
        <f t="shared" si="221"/>
        <v>0.35958000000000023</v>
      </c>
      <c r="F1990">
        <f t="shared" si="218"/>
        <v>3.781084628738991</v>
      </c>
      <c r="G1990" s="11">
        <v>2.7366666670000002</v>
      </c>
      <c r="H1990" s="11">
        <f>SUM(G$2:G1990)</f>
        <v>3424.3215674739672</v>
      </c>
      <c r="I1990" s="11">
        <v>4</v>
      </c>
      <c r="J1990" s="19">
        <f t="shared" si="222"/>
        <v>14080.245570000003</v>
      </c>
      <c r="K1990" s="27">
        <v>15.574999999999998</v>
      </c>
      <c r="L1990" s="27">
        <f t="shared" si="223"/>
        <v>0.29369999999999763</v>
      </c>
      <c r="M1990" s="19">
        <f t="shared" si="219"/>
        <v>7.809179324545684</v>
      </c>
      <c r="N1990" s="28">
        <v>3.4508333329999998</v>
      </c>
      <c r="O1990" s="19">
        <f>SUM(N$2:N1990)</f>
        <v>3375.7733406169777</v>
      </c>
      <c r="P1990" s="28">
        <v>11</v>
      </c>
    </row>
    <row r="1991" spans="1:16">
      <c r="A1991">
        <v>1989</v>
      </c>
      <c r="B1991">
        <f t="shared" si="220"/>
        <v>33.15</v>
      </c>
      <c r="C1991">
        <f t="shared" si="217"/>
        <v>11924.598459999999</v>
      </c>
      <c r="D1991" s="12">
        <v>7.995779999999999</v>
      </c>
      <c r="E1991" s="9">
        <f t="shared" si="221"/>
        <v>-0.98825999999999947</v>
      </c>
      <c r="F1991">
        <f t="shared" si="218"/>
        <v>-6.7990395516644808</v>
      </c>
      <c r="G1991" s="11">
        <v>0.98027799999999998</v>
      </c>
      <c r="H1991" s="11">
        <f>SUM(G$2:G1991)</f>
        <v>3425.3018454739672</v>
      </c>
      <c r="I1991" s="11">
        <v>0</v>
      </c>
      <c r="J1991" s="19">
        <f t="shared" si="222"/>
        <v>14096.114270000004</v>
      </c>
      <c r="K1991" s="27">
        <v>15.868699999999995</v>
      </c>
      <c r="L1991" s="27">
        <f t="shared" si="223"/>
        <v>9.789999999999921E-2</v>
      </c>
      <c r="M1991" s="19">
        <f t="shared" si="219"/>
        <v>4.9044649854470919</v>
      </c>
      <c r="N1991" s="28">
        <v>2.6897222219999999</v>
      </c>
      <c r="O1991" s="19">
        <f>SUM(N$2:N1991)</f>
        <v>3378.4630628389777</v>
      </c>
      <c r="P1991" s="28">
        <v>10</v>
      </c>
    </row>
    <row r="1992" spans="1:16">
      <c r="A1992">
        <v>1990</v>
      </c>
      <c r="B1992">
        <f t="shared" si="220"/>
        <v>33.166666666666664</v>
      </c>
      <c r="C1992">
        <f t="shared" si="217"/>
        <v>11931.605979999998</v>
      </c>
      <c r="D1992" s="12">
        <v>7.0075199999999995</v>
      </c>
      <c r="E1992" s="9">
        <f t="shared" si="221"/>
        <v>0.26792999999999889</v>
      </c>
      <c r="F1992">
        <f t="shared" si="218"/>
        <v>2.800102716438837</v>
      </c>
      <c r="G1992" s="11">
        <v>1.9691666670000001</v>
      </c>
      <c r="H1992" s="11">
        <f>SUM(G$2:G1992)</f>
        <v>3427.2710121409673</v>
      </c>
      <c r="I1992" s="11">
        <v>3</v>
      </c>
      <c r="J1992" s="19">
        <f t="shared" si="222"/>
        <v>14112.080870000003</v>
      </c>
      <c r="K1992" s="27">
        <v>15.966599999999994</v>
      </c>
      <c r="L1992" s="27">
        <f t="shared" si="223"/>
        <v>-1.5841999999999938</v>
      </c>
      <c r="M1992" s="19">
        <f t="shared" si="219"/>
        <v>-21.904005384996463</v>
      </c>
      <c r="N1992" s="28">
        <v>0.98027799999999998</v>
      </c>
      <c r="O1992" s="19">
        <f>SUM(N$2:N1992)</f>
        <v>3379.4433408389777</v>
      </c>
      <c r="P1992" s="28">
        <v>0</v>
      </c>
    </row>
    <row r="1993" spans="1:16">
      <c r="A1993">
        <v>1991</v>
      </c>
      <c r="B1993">
        <f t="shared" si="220"/>
        <v>33.18333333333333</v>
      </c>
      <c r="C1993">
        <f t="shared" si="217"/>
        <v>11938.881429999998</v>
      </c>
      <c r="D1993" s="12">
        <v>7.2754499999999984</v>
      </c>
      <c r="E1993" s="9">
        <f t="shared" si="221"/>
        <v>-0.79286999999999885</v>
      </c>
      <c r="F1993">
        <f t="shared" si="218"/>
        <v>-4.7987219827352625</v>
      </c>
      <c r="G1993" s="11">
        <v>0.98027799999999998</v>
      </c>
      <c r="H1993" s="11">
        <f>SUM(G$2:G1993)</f>
        <v>3428.2512901409673</v>
      </c>
      <c r="I1993" s="11">
        <v>0</v>
      </c>
      <c r="J1993" s="19">
        <f t="shared" si="222"/>
        <v>14126.463270000004</v>
      </c>
      <c r="K1993" s="27">
        <v>14.382400000000001</v>
      </c>
      <c r="L1993" s="27">
        <f t="shared" si="223"/>
        <v>-0.69420000000000037</v>
      </c>
      <c r="M1993" s="19">
        <f t="shared" si="219"/>
        <v>-7.1915134731135302</v>
      </c>
      <c r="N1993" s="28">
        <v>0.98027799999999998</v>
      </c>
      <c r="O1993" s="19">
        <f>SUM(N$2:N1993)</f>
        <v>3380.4236188389777</v>
      </c>
      <c r="P1993" s="28">
        <v>0</v>
      </c>
    </row>
    <row r="1994" spans="1:16">
      <c r="A1994">
        <v>1992</v>
      </c>
      <c r="B1994">
        <f t="shared" si="220"/>
        <v>33.200000000000003</v>
      </c>
      <c r="C1994">
        <f t="shared" si="217"/>
        <v>11945.364009999998</v>
      </c>
      <c r="D1994" s="12">
        <v>6.4825799999999996</v>
      </c>
      <c r="E1994" s="9">
        <f t="shared" si="221"/>
        <v>0.38960999999999935</v>
      </c>
      <c r="F1994">
        <f t="shared" si="218"/>
        <v>3.35924867567685</v>
      </c>
      <c r="G1994" s="11">
        <v>2.7366666670000002</v>
      </c>
      <c r="H1994" s="11">
        <f>SUM(G$2:G1994)</f>
        <v>3430.9879568079673</v>
      </c>
      <c r="I1994" s="11">
        <v>4</v>
      </c>
      <c r="J1994" s="19">
        <f t="shared" si="222"/>
        <v>14140.151470000004</v>
      </c>
      <c r="K1994" s="27">
        <v>13.6882</v>
      </c>
      <c r="L1994" s="27">
        <f t="shared" si="223"/>
        <v>0.4894999999999996</v>
      </c>
      <c r="M1994" s="19">
        <f t="shared" si="219"/>
        <v>9.2566213864199192</v>
      </c>
      <c r="N1994" s="28">
        <v>4.6050000000000004</v>
      </c>
      <c r="O1994" s="19">
        <f>SUM(N$2:N1994)</f>
        <v>3385.0286188389778</v>
      </c>
      <c r="P1994" s="28">
        <v>12</v>
      </c>
    </row>
    <row r="1995" spans="1:16">
      <c r="A1995">
        <v>1993</v>
      </c>
      <c r="B1995">
        <f t="shared" si="220"/>
        <v>33.216666666666669</v>
      </c>
      <c r="C1995">
        <f t="shared" si="217"/>
        <v>11952.236199999998</v>
      </c>
      <c r="D1995" s="12">
        <v>6.8721899999999989</v>
      </c>
      <c r="E1995" s="9">
        <f t="shared" si="221"/>
        <v>-0.2160599999999997</v>
      </c>
      <c r="F1995">
        <f t="shared" si="218"/>
        <v>-0.5856025781776043</v>
      </c>
      <c r="G1995" s="11">
        <v>0.98027799999999998</v>
      </c>
      <c r="H1995" s="11">
        <f>SUM(G$2:G1995)</f>
        <v>3431.9682348079673</v>
      </c>
      <c r="I1995" s="11">
        <v>0</v>
      </c>
      <c r="J1995" s="19">
        <f t="shared" si="222"/>
        <v>14154.329170000005</v>
      </c>
      <c r="K1995" s="27">
        <v>14.1777</v>
      </c>
      <c r="L1995" s="27">
        <f t="shared" si="223"/>
        <v>-1.1836999999999982</v>
      </c>
      <c r="M1995" s="19">
        <f t="shared" si="219"/>
        <v>-14.060677983792027</v>
      </c>
      <c r="N1995" s="28">
        <v>0.98027799999999998</v>
      </c>
      <c r="O1995" s="19">
        <f>SUM(N$2:N1995)</f>
        <v>3386.0088968389778</v>
      </c>
      <c r="P1995" s="28">
        <v>0</v>
      </c>
    </row>
    <row r="1996" spans="1:16">
      <c r="A1996">
        <v>1994</v>
      </c>
      <c r="B1996">
        <f t="shared" si="220"/>
        <v>33.233333333333334</v>
      </c>
      <c r="C1996">
        <f t="shared" si="217"/>
        <v>11958.892329999997</v>
      </c>
      <c r="D1996" s="12">
        <v>6.6561299999999992</v>
      </c>
      <c r="E1996" s="9">
        <f t="shared" si="221"/>
        <v>0.62399999999999967</v>
      </c>
      <c r="F1996">
        <f t="shared" si="218"/>
        <v>5.0159306553494822</v>
      </c>
      <c r="G1996" s="11">
        <v>2.7366666670000002</v>
      </c>
      <c r="H1996" s="11">
        <f>SUM(G$2:G1996)</f>
        <v>3434.7049014749673</v>
      </c>
      <c r="I1996" s="11">
        <v>4</v>
      </c>
      <c r="J1996" s="19">
        <f t="shared" si="222"/>
        <v>14167.323170000005</v>
      </c>
      <c r="K1996" s="27">
        <v>12.994000000000002</v>
      </c>
      <c r="L1996" s="27">
        <f t="shared" si="223"/>
        <v>-9.7900000000002763E-2</v>
      </c>
      <c r="M1996" s="19">
        <f t="shared" si="219"/>
        <v>1.0621207755077384</v>
      </c>
      <c r="N1996" s="28">
        <v>0.98027799999999998</v>
      </c>
      <c r="O1996" s="19">
        <f>SUM(N$2:N1996)</f>
        <v>3386.9891748389778</v>
      </c>
      <c r="P1996" s="28">
        <v>0</v>
      </c>
    </row>
    <row r="1997" spans="1:16">
      <c r="A1997">
        <v>1995</v>
      </c>
      <c r="B1997">
        <f t="shared" si="220"/>
        <v>33.25</v>
      </c>
      <c r="C1997">
        <f t="shared" si="217"/>
        <v>11966.172459999996</v>
      </c>
      <c r="D1997" s="12">
        <v>7.2801299999999989</v>
      </c>
      <c r="E1997" s="9">
        <f t="shared" si="221"/>
        <v>3.9390000000000924E-2</v>
      </c>
      <c r="F1997">
        <f t="shared" si="218"/>
        <v>1.2573634818433934</v>
      </c>
      <c r="G1997" s="11">
        <v>1.9691666670000001</v>
      </c>
      <c r="H1997" s="11">
        <f>SUM(G$2:G1997)</f>
        <v>3436.6740681419674</v>
      </c>
      <c r="I1997" s="11">
        <v>3</v>
      </c>
      <c r="J1997" s="19">
        <f t="shared" si="222"/>
        <v>14180.219270000005</v>
      </c>
      <c r="K1997" s="27">
        <v>12.896099999999999</v>
      </c>
      <c r="L1997" s="27">
        <f t="shared" si="223"/>
        <v>0.48950000000000138</v>
      </c>
      <c r="M1997" s="19">
        <f t="shared" si="219"/>
        <v>8.6166918356096573</v>
      </c>
      <c r="N1997" s="28">
        <v>3.4508333329999998</v>
      </c>
      <c r="O1997" s="19">
        <f>SUM(N$2:N1997)</f>
        <v>3390.4400081719778</v>
      </c>
      <c r="P1997" s="28">
        <v>11</v>
      </c>
    </row>
    <row r="1998" spans="1:16">
      <c r="A1998">
        <v>1996</v>
      </c>
      <c r="B1998">
        <f t="shared" si="220"/>
        <v>33.266666666666666</v>
      </c>
      <c r="C1998">
        <f t="shared" si="217"/>
        <v>11973.491979999995</v>
      </c>
      <c r="D1998" s="12">
        <v>7.3195199999999998</v>
      </c>
      <c r="E1998" s="9">
        <f t="shared" si="221"/>
        <v>0.44654999999999934</v>
      </c>
      <c r="F1998">
        <f t="shared" si="218"/>
        <v>4.2461745927829639</v>
      </c>
      <c r="G1998" s="11">
        <v>2.7366666670000002</v>
      </c>
      <c r="H1998" s="11">
        <f>SUM(G$2:G1998)</f>
        <v>3439.4107348089674</v>
      </c>
      <c r="I1998" s="11">
        <v>4</v>
      </c>
      <c r="J1998" s="19">
        <f t="shared" si="222"/>
        <v>14193.604870000005</v>
      </c>
      <c r="K1998" s="27">
        <v>13.3856</v>
      </c>
      <c r="L1998" s="27">
        <f t="shared" si="223"/>
        <v>0.58739999999999881</v>
      </c>
      <c r="M1998" s="19">
        <f t="shared" si="219"/>
        <v>10.320431774154937</v>
      </c>
      <c r="N1998" s="28">
        <v>4.6050000000000004</v>
      </c>
      <c r="O1998" s="19">
        <f>SUM(N$2:N1998)</f>
        <v>3395.0450081719778</v>
      </c>
      <c r="P1998" s="28">
        <v>12</v>
      </c>
    </row>
    <row r="1999" spans="1:16">
      <c r="A1999">
        <v>1997</v>
      </c>
      <c r="B1999">
        <f t="shared" si="220"/>
        <v>33.283333333333331</v>
      </c>
      <c r="C1999">
        <f t="shared" si="217"/>
        <v>11981.258049999995</v>
      </c>
      <c r="D1999" s="12">
        <v>7.7660699999999991</v>
      </c>
      <c r="E1999" s="9">
        <f t="shared" si="221"/>
        <v>0.13455000000000084</v>
      </c>
      <c r="F1999">
        <f t="shared" si="218"/>
        <v>2.1043305379975585</v>
      </c>
      <c r="G1999" s="11">
        <v>1.9691666670000001</v>
      </c>
      <c r="H1999" s="11">
        <f>SUM(G$2:G1999)</f>
        <v>3441.3799014759675</v>
      </c>
      <c r="I1999" s="11">
        <v>3</v>
      </c>
      <c r="J1999" s="19">
        <f t="shared" si="222"/>
        <v>14207.577870000005</v>
      </c>
      <c r="K1999" s="27">
        <v>13.972999999999999</v>
      </c>
      <c r="L1999" s="27">
        <f t="shared" si="223"/>
        <v>-1.4862999999999982</v>
      </c>
      <c r="M1999" s="19">
        <f t="shared" si="219"/>
        <v>-18.116586869175794</v>
      </c>
      <c r="N1999" s="28">
        <v>0.98027799999999998</v>
      </c>
      <c r="O1999" s="19">
        <f>SUM(N$2:N1999)</f>
        <v>3396.0252861719778</v>
      </c>
      <c r="P1999" s="28">
        <v>0</v>
      </c>
    </row>
    <row r="2000" spans="1:16">
      <c r="A2000">
        <v>1998</v>
      </c>
      <c r="B2000">
        <f t="shared" si="220"/>
        <v>33.299999999999997</v>
      </c>
      <c r="C2000">
        <f t="shared" si="217"/>
        <v>11989.158669999995</v>
      </c>
      <c r="D2000" s="12">
        <v>7.90062</v>
      </c>
      <c r="E2000" s="9">
        <f t="shared" si="221"/>
        <v>-0.85878000000000032</v>
      </c>
      <c r="F2000">
        <f t="shared" si="218"/>
        <v>-5.7001482228169262</v>
      </c>
      <c r="G2000" s="11">
        <v>0.98027799999999998</v>
      </c>
      <c r="H2000" s="11">
        <f>SUM(G$2:G2000)</f>
        <v>3442.3601794759675</v>
      </c>
      <c r="I2000" s="11">
        <v>0</v>
      </c>
      <c r="J2000" s="19">
        <f t="shared" si="222"/>
        <v>14220.064570000004</v>
      </c>
      <c r="K2000" s="27">
        <v>12.486700000000001</v>
      </c>
      <c r="L2000" s="27">
        <f t="shared" si="223"/>
        <v>0.48949999999999783</v>
      </c>
      <c r="M2000" s="19">
        <f t="shared" si="219"/>
        <v>8.293008634077319</v>
      </c>
      <c r="N2000" s="28">
        <v>3.4508333329999998</v>
      </c>
      <c r="O2000" s="19">
        <f>SUM(N$2:N2000)</f>
        <v>3399.4761195049778</v>
      </c>
      <c r="P2000" s="28">
        <v>11</v>
      </c>
    </row>
    <row r="2001" spans="1:16">
      <c r="A2001">
        <v>1999</v>
      </c>
      <c r="B2001">
        <f t="shared" si="220"/>
        <v>33.31666666666667</v>
      </c>
      <c r="C2001">
        <f t="shared" si="217"/>
        <v>11996.200509999995</v>
      </c>
      <c r="D2001" s="12">
        <v>7.0418399999999997</v>
      </c>
      <c r="E2001" s="9">
        <f t="shared" si="221"/>
        <v>-0.39857999999999993</v>
      </c>
      <c r="F2001">
        <f t="shared" si="218"/>
        <v>-1.8781822749427921</v>
      </c>
      <c r="G2001" s="11">
        <v>0.98027799999999998</v>
      </c>
      <c r="H2001" s="11">
        <f>SUM(G$2:G2001)</f>
        <v>3443.3404574759675</v>
      </c>
      <c r="I2001" s="11">
        <v>0</v>
      </c>
      <c r="J2001" s="19">
        <f t="shared" si="222"/>
        <v>14233.040770000003</v>
      </c>
      <c r="K2001" s="27">
        <v>12.976199999999999</v>
      </c>
      <c r="L2001" s="27">
        <f t="shared" si="223"/>
        <v>-0.98789999999999978</v>
      </c>
      <c r="M2001" s="19">
        <f t="shared" si="219"/>
        <v>-10.490462716499373</v>
      </c>
      <c r="N2001" s="28">
        <v>0.98027799999999998</v>
      </c>
      <c r="O2001" s="19">
        <f>SUM(N$2:N2001)</f>
        <v>3400.4563975049778</v>
      </c>
      <c r="P2001" s="28">
        <v>0</v>
      </c>
    </row>
    <row r="2002" spans="1:16">
      <c r="A2002">
        <v>2000</v>
      </c>
      <c r="B2002">
        <f t="shared" si="220"/>
        <v>33.333333333333336</v>
      </c>
      <c r="C2002">
        <f t="shared" si="217"/>
        <v>12002.843769999996</v>
      </c>
      <c r="D2002" s="12">
        <v>6.6432599999999997</v>
      </c>
      <c r="E2002" s="9">
        <f t="shared" si="221"/>
        <v>0.35060999999999876</v>
      </c>
      <c r="F2002">
        <f t="shared" si="218"/>
        <v>3.1895367690389995</v>
      </c>
      <c r="G2002" s="11">
        <v>2.7366666670000002</v>
      </c>
      <c r="H2002" s="11">
        <f>SUM(G$2:G2002)</f>
        <v>3446.0771241429675</v>
      </c>
      <c r="I2002" s="11">
        <v>4</v>
      </c>
      <c r="J2002" s="19">
        <f t="shared" si="222"/>
        <v>14245.029070000004</v>
      </c>
      <c r="K2002" s="27">
        <v>11.988299999999999</v>
      </c>
      <c r="L2002" s="27">
        <f t="shared" si="223"/>
        <v>-0.29369999999999763</v>
      </c>
      <c r="M2002" s="19">
        <f t="shared" si="219"/>
        <v>-1.4840330191430884</v>
      </c>
      <c r="N2002" s="28">
        <v>0.98027799999999998</v>
      </c>
      <c r="O2002" s="19">
        <f>SUM(N$2:N2002)</f>
        <v>3401.4366755049778</v>
      </c>
      <c r="P2002" s="28">
        <v>0</v>
      </c>
    </row>
    <row r="2003" spans="1:16">
      <c r="A2003">
        <v>2001</v>
      </c>
      <c r="B2003">
        <f t="shared" si="220"/>
        <v>33.35</v>
      </c>
      <c r="C2003">
        <f t="shared" si="217"/>
        <v>12009.837639999996</v>
      </c>
      <c r="D2003" s="12">
        <v>6.9938699999999985</v>
      </c>
      <c r="E2003" s="9">
        <f t="shared" si="221"/>
        <v>-0.26012999999999931</v>
      </c>
      <c r="F2003">
        <f t="shared" si="218"/>
        <v>-0.89910903365612427</v>
      </c>
      <c r="G2003" s="11">
        <v>0.98027799999999998</v>
      </c>
      <c r="H2003" s="11">
        <f>SUM(G$2:G2003)</f>
        <v>3447.0574021429675</v>
      </c>
      <c r="I2003" s="11">
        <v>0</v>
      </c>
      <c r="J2003" s="19">
        <f t="shared" si="222"/>
        <v>14256.723670000005</v>
      </c>
      <c r="K2003" s="27">
        <v>11.694600000000001</v>
      </c>
      <c r="L2003" s="27">
        <f t="shared" si="223"/>
        <v>9.789999999999921E-2</v>
      </c>
      <c r="M2003" s="19">
        <f t="shared" si="219"/>
        <v>3.1001876381324687</v>
      </c>
      <c r="N2003" s="28">
        <v>2.6897222219999999</v>
      </c>
      <c r="O2003" s="19">
        <f>SUM(N$2:N2003)</f>
        <v>3404.1263977269778</v>
      </c>
      <c r="P2003" s="28">
        <v>10</v>
      </c>
    </row>
    <row r="2004" spans="1:16">
      <c r="A2004">
        <v>2002</v>
      </c>
      <c r="B2004">
        <f t="shared" si="220"/>
        <v>33.366666666666667</v>
      </c>
      <c r="C2004">
        <f t="shared" si="217"/>
        <v>12016.571379999996</v>
      </c>
      <c r="D2004" s="12">
        <v>6.7337399999999992</v>
      </c>
      <c r="E2004" s="9">
        <f t="shared" si="221"/>
        <v>1.066650000000001</v>
      </c>
      <c r="F2004">
        <f t="shared" si="218"/>
        <v>8.0581441148195019</v>
      </c>
      <c r="G2004" s="11">
        <v>3.4580555560000001</v>
      </c>
      <c r="H2004" s="11">
        <f>SUM(G$2:G2004)</f>
        <v>3450.5154576989676</v>
      </c>
      <c r="I2004" s="11">
        <v>5</v>
      </c>
      <c r="J2004" s="19">
        <f t="shared" si="222"/>
        <v>14268.516170000004</v>
      </c>
      <c r="K2004" s="27">
        <v>11.7925</v>
      </c>
      <c r="L2004" s="27">
        <f t="shared" si="223"/>
        <v>-0.48950000000000138</v>
      </c>
      <c r="M2004" s="19">
        <f t="shared" si="219"/>
        <v>-3.7901800914777484</v>
      </c>
      <c r="N2004" s="28">
        <v>0.98027799999999998</v>
      </c>
      <c r="O2004" s="19">
        <f>SUM(N$2:N2004)</f>
        <v>3405.1066757269778</v>
      </c>
      <c r="P2004" s="28">
        <v>0</v>
      </c>
    </row>
    <row r="2005" spans="1:16">
      <c r="A2005">
        <v>2003</v>
      </c>
      <c r="B2005">
        <f t="shared" si="220"/>
        <v>33.383333333333333</v>
      </c>
      <c r="C2005">
        <f t="shared" si="217"/>
        <v>12024.371769999996</v>
      </c>
      <c r="D2005" s="12">
        <v>7.8003900000000002</v>
      </c>
      <c r="E2005" s="9">
        <f t="shared" si="221"/>
        <v>0.11738999999999855</v>
      </c>
      <c r="F2005">
        <f t="shared" si="218"/>
        <v>1.9815256976328119</v>
      </c>
      <c r="G2005" s="11">
        <v>1.9691666670000001</v>
      </c>
      <c r="H2005" s="11">
        <f>SUM(G$2:G2005)</f>
        <v>3452.4846243659676</v>
      </c>
      <c r="I2005" s="11">
        <v>3</v>
      </c>
      <c r="J2005" s="19">
        <f t="shared" si="222"/>
        <v>14279.819170000004</v>
      </c>
      <c r="K2005" s="27">
        <v>11.302999999999999</v>
      </c>
      <c r="L2005" s="27">
        <f t="shared" si="223"/>
        <v>-0.53399999999999714</v>
      </c>
      <c r="M2005" s="19">
        <f t="shared" si="219"/>
        <v>-4.1858845240232547</v>
      </c>
      <c r="N2005" s="28">
        <v>0.98027799999999998</v>
      </c>
      <c r="O2005" s="19">
        <f>SUM(N$2:N2005)</f>
        <v>3406.0869537269778</v>
      </c>
      <c r="P2005" s="28">
        <v>0</v>
      </c>
    </row>
    <row r="2006" spans="1:16">
      <c r="A2006">
        <v>2004</v>
      </c>
      <c r="B2006">
        <f t="shared" si="220"/>
        <v>33.4</v>
      </c>
      <c r="C2006">
        <f t="shared" ref="C2006:C2011" si="224">C2005+D2006</f>
        <v>12032.289549999996</v>
      </c>
      <c r="D2006" s="12">
        <v>7.9177799999999987</v>
      </c>
      <c r="E2006" s="9">
        <f t="shared" si="221"/>
        <v>-0.13805999999999941</v>
      </c>
      <c r="F2006">
        <f t="shared" si="218"/>
        <v>-5.1266932373005116E-3</v>
      </c>
      <c r="G2006" s="11">
        <v>0.98027799999999998</v>
      </c>
      <c r="H2006" s="11">
        <f>SUM(G$2:G2006)</f>
        <v>3453.4649023659676</v>
      </c>
      <c r="I2006" s="11">
        <v>0</v>
      </c>
      <c r="J2006" s="19">
        <f t="shared" si="222"/>
        <v>14290.588170000005</v>
      </c>
      <c r="K2006" s="27">
        <v>10.769000000000002</v>
      </c>
      <c r="L2006" s="27">
        <f t="shared" si="223"/>
        <v>0.80099999999999838</v>
      </c>
      <c r="M2006" s="19">
        <f t="shared" si="219"/>
        <v>10.338429534608229</v>
      </c>
      <c r="N2006" s="28">
        <v>4.1236111109999998</v>
      </c>
      <c r="O2006" s="19">
        <f>SUM(N$2:N2006)</f>
        <v>3410.2105648379779</v>
      </c>
      <c r="P2006" s="28">
        <v>6</v>
      </c>
    </row>
    <row r="2007" spans="1:16">
      <c r="A2007">
        <v>2005</v>
      </c>
      <c r="B2007">
        <f t="shared" si="220"/>
        <v>33.416666666666664</v>
      </c>
      <c r="C2007">
        <f t="shared" si="224"/>
        <v>12040.069269999996</v>
      </c>
      <c r="D2007" s="12">
        <v>7.7797199999999993</v>
      </c>
      <c r="E2007" s="9">
        <f t="shared" si="221"/>
        <v>-0.55536000000000119</v>
      </c>
      <c r="F2007">
        <f t="shared" si="218"/>
        <v>-3.2585838354971912</v>
      </c>
      <c r="G2007" s="11">
        <v>0.98027799999999998</v>
      </c>
      <c r="H2007" s="11">
        <f>SUM(G$2:G2007)</f>
        <v>3454.4451803659676</v>
      </c>
      <c r="I2007" s="11">
        <v>0</v>
      </c>
      <c r="J2007" s="19">
        <f t="shared" si="222"/>
        <v>14302.158170000004</v>
      </c>
      <c r="K2007" s="27">
        <v>11.57</v>
      </c>
      <c r="L2007" s="27">
        <f t="shared" si="223"/>
        <v>0.97900000000000098</v>
      </c>
      <c r="M2007" s="19">
        <f t="shared" si="219"/>
        <v>13.248361799385947</v>
      </c>
      <c r="N2007" s="28">
        <v>6.0708333330000004</v>
      </c>
      <c r="O2007" s="19">
        <f>SUM(N$2:N2007)</f>
        <v>3416.2813981709778</v>
      </c>
      <c r="P2007" s="28">
        <v>13</v>
      </c>
    </row>
    <row r="2008" spans="1:16">
      <c r="A2008">
        <v>2006</v>
      </c>
      <c r="B2008">
        <f t="shared" si="220"/>
        <v>33.43333333333333</v>
      </c>
      <c r="C2008">
        <f t="shared" si="224"/>
        <v>12047.293629999996</v>
      </c>
      <c r="D2008" s="12">
        <v>7.2243599999999981</v>
      </c>
      <c r="E2008" s="9">
        <f t="shared" si="221"/>
        <v>-0.55535999999999941</v>
      </c>
      <c r="F2008">
        <f t="shared" si="218"/>
        <v>-3.0514485192885772</v>
      </c>
      <c r="G2008" s="11">
        <v>0.98027799999999998</v>
      </c>
      <c r="H2008" s="11">
        <f>SUM(G$2:G2008)</f>
        <v>3455.4254583659676</v>
      </c>
      <c r="I2008" s="11">
        <v>0</v>
      </c>
      <c r="J2008" s="19">
        <f t="shared" si="222"/>
        <v>14314.707170000005</v>
      </c>
      <c r="K2008" s="27">
        <v>12.549000000000001</v>
      </c>
      <c r="L2008" s="27">
        <f t="shared" si="223"/>
        <v>-2.67</v>
      </c>
      <c r="M2008" s="19">
        <f t="shared" si="219"/>
        <v>-31.306603192374311</v>
      </c>
      <c r="N2008" s="28">
        <v>0.98027799999999998</v>
      </c>
      <c r="O2008" s="19">
        <f>SUM(N$2:N2008)</f>
        <v>3417.2616761709778</v>
      </c>
      <c r="P2008" s="28">
        <v>0</v>
      </c>
    </row>
    <row r="2009" spans="1:16">
      <c r="A2009">
        <v>2007</v>
      </c>
      <c r="B2009">
        <f t="shared" si="220"/>
        <v>33.450000000000003</v>
      </c>
      <c r="C2009">
        <f t="shared" si="224"/>
        <v>12053.962629999996</v>
      </c>
      <c r="D2009" s="12">
        <v>6.6689999999999987</v>
      </c>
      <c r="E2009" s="9">
        <f t="shared" si="221"/>
        <v>0.1949999999999994</v>
      </c>
      <c r="F2009">
        <f t="shared" si="218"/>
        <v>2.1651253418903358</v>
      </c>
      <c r="G2009" s="11">
        <v>1.9691666670000001</v>
      </c>
      <c r="H2009" s="11">
        <f>SUM(G$2:G2009)</f>
        <v>3457.3946250329677</v>
      </c>
      <c r="I2009" s="11">
        <v>3</v>
      </c>
      <c r="J2009" s="19">
        <f t="shared" si="222"/>
        <v>14324.586170000006</v>
      </c>
      <c r="K2009" s="27">
        <v>9.8790000000000013</v>
      </c>
      <c r="L2009" s="27">
        <f t="shared" si="223"/>
        <v>1.5930999999999997</v>
      </c>
      <c r="M2009" s="19">
        <f t="shared" si="219"/>
        <v>17.236802907646421</v>
      </c>
      <c r="N2009" s="28">
        <v>4.9805555559999997</v>
      </c>
      <c r="O2009" s="19">
        <f>SUM(N$2:N2009)</f>
        <v>3422.2422317269779</v>
      </c>
      <c r="P2009" s="28">
        <v>7</v>
      </c>
    </row>
    <row r="2010" spans="1:16">
      <c r="A2010">
        <v>2008</v>
      </c>
      <c r="B2010">
        <f t="shared" si="220"/>
        <v>33.466666666666669</v>
      </c>
      <c r="C2010">
        <f t="shared" si="224"/>
        <v>12060.826629999996</v>
      </c>
      <c r="D2010" s="12">
        <v>6.8639999999999981</v>
      </c>
      <c r="E2010" s="9">
        <f t="shared" si="221"/>
        <v>0.30303000000000058</v>
      </c>
      <c r="F2010">
        <f t="shared" si="218"/>
        <v>2.9777957945097899</v>
      </c>
      <c r="G2010" s="11">
        <v>1.9691666670000001</v>
      </c>
      <c r="H2010" s="11">
        <f>SUM(G$2:G2010)</f>
        <v>3459.3637916999678</v>
      </c>
      <c r="I2010" s="11">
        <v>3</v>
      </c>
      <c r="J2010" s="19">
        <f t="shared" si="222"/>
        <v>14336.058270000007</v>
      </c>
      <c r="K2010" s="27">
        <v>11.472100000000001</v>
      </c>
      <c r="L2010" s="27">
        <f t="shared" si="223"/>
        <v>0.28480000000000061</v>
      </c>
      <c r="M2010" s="19">
        <f t="shared" si="219"/>
        <v>5.1621888458067273</v>
      </c>
      <c r="N2010" s="28">
        <v>2.6897222219999999</v>
      </c>
      <c r="O2010" s="19">
        <f>SUM(N$2:N2010)</f>
        <v>3424.9319539489779</v>
      </c>
      <c r="P2010" s="28">
        <v>10</v>
      </c>
    </row>
    <row r="2011" spans="1:16">
      <c r="A2011">
        <v>2009</v>
      </c>
      <c r="B2011">
        <f t="shared" si="220"/>
        <v>33.483333333333334</v>
      </c>
      <c r="C2011">
        <f t="shared" si="224"/>
        <v>12067.993659999996</v>
      </c>
      <c r="D2011" s="12">
        <v>7.1670299999999987</v>
      </c>
      <c r="E2011" s="9">
        <f t="shared" si="221"/>
        <v>-0.26402999999999821</v>
      </c>
      <c r="F2011">
        <f t="shared" si="218"/>
        <v>-0.9417880944156255</v>
      </c>
      <c r="G2011" s="11">
        <v>0.98027799999999998</v>
      </c>
      <c r="H2011" s="11">
        <f>SUM(G$2:G2011)</f>
        <v>3460.3440696999678</v>
      </c>
      <c r="I2011" s="11">
        <v>0</v>
      </c>
      <c r="J2011" s="19">
        <f t="shared" si="222"/>
        <v>14347.815170000007</v>
      </c>
      <c r="K2011" s="27">
        <v>11.756900000000002</v>
      </c>
      <c r="L2011" s="27">
        <f t="shared" si="223"/>
        <v>-1.2727000000000022</v>
      </c>
      <c r="M2011" s="19">
        <f t="shared" si="219"/>
        <v>-12.990591502839465</v>
      </c>
      <c r="N2011" s="28">
        <v>0.98027799999999998</v>
      </c>
      <c r="O2011" s="19">
        <f>SUM(N$2:N2011)</f>
        <v>3425.9122319489779</v>
      </c>
      <c r="P2011" s="28">
        <v>0</v>
      </c>
    </row>
    <row r="2012" spans="1:16">
      <c r="A2012">
        <v>2010</v>
      </c>
      <c r="B2012">
        <f t="shared" si="220"/>
        <v>33.5</v>
      </c>
      <c r="C2012">
        <f t="shared" ref="C2012:C2075" si="225">C2011+D2012</f>
        <v>12074.896659999997</v>
      </c>
      <c r="D2012" s="12">
        <v>6.9030000000000005</v>
      </c>
      <c r="E2012" s="9">
        <f t="shared" si="221"/>
        <v>-1.4248000000000003</v>
      </c>
      <c r="F2012">
        <f t="shared" si="218"/>
        <v>-8.9308965499819628</v>
      </c>
      <c r="G2012" s="11">
        <v>0.98027799999999998</v>
      </c>
      <c r="H2012" s="11">
        <f>SUM(G$2:G2012)</f>
        <v>3461.3243476999678</v>
      </c>
      <c r="I2012" s="11">
        <v>0</v>
      </c>
      <c r="J2012" s="19">
        <f t="shared" si="222"/>
        <v>14358.299370000008</v>
      </c>
      <c r="K2012" s="27">
        <v>10.4842</v>
      </c>
      <c r="L2012" s="27">
        <f t="shared" si="223"/>
        <v>-1.6820999999999984</v>
      </c>
      <c r="M2012" s="19">
        <f t="shared" si="219"/>
        <v>-15.993478412180355</v>
      </c>
      <c r="N2012" s="28">
        <v>0.98027799999999998</v>
      </c>
      <c r="O2012" s="19">
        <f>SUM(N$2:N2012)</f>
        <v>3426.8925099489779</v>
      </c>
      <c r="P2012" s="28">
        <v>0</v>
      </c>
    </row>
    <row r="2013" spans="1:16">
      <c r="A2013">
        <v>2011</v>
      </c>
      <c r="B2013">
        <f t="shared" si="220"/>
        <v>33.516666666666666</v>
      </c>
      <c r="C2013">
        <f t="shared" si="225"/>
        <v>12080.374859999996</v>
      </c>
      <c r="D2013" s="12">
        <v>5.4782000000000002</v>
      </c>
      <c r="E2013" s="9">
        <f t="shared" si="221"/>
        <v>-2.8765000000000005</v>
      </c>
      <c r="F2013">
        <f t="shared" si="218"/>
        <v>-15.082987993563069</v>
      </c>
      <c r="G2013" s="11">
        <v>0.98027799999999998</v>
      </c>
      <c r="H2013" s="11">
        <f>SUM(G$2:G2013)</f>
        <v>3462.3046256999678</v>
      </c>
      <c r="I2013" s="11">
        <v>0</v>
      </c>
      <c r="J2013" s="19">
        <f t="shared" si="222"/>
        <v>14367.101470000009</v>
      </c>
      <c r="K2013" s="27">
        <v>8.8021000000000011</v>
      </c>
      <c r="L2013" s="27">
        <f t="shared" si="223"/>
        <v>-2.3407000000000009</v>
      </c>
      <c r="M2013" s="19">
        <f t="shared" si="219"/>
        <v>-19.339673831696398</v>
      </c>
      <c r="N2013" s="28">
        <v>0.98027799999999998</v>
      </c>
      <c r="O2013" s="19">
        <f>SUM(N$2:N2013)</f>
        <v>3427.8727879489779</v>
      </c>
      <c r="P2013" s="28">
        <v>0</v>
      </c>
    </row>
    <row r="2014" spans="1:16">
      <c r="A2014">
        <v>2012</v>
      </c>
      <c r="B2014">
        <f t="shared" si="220"/>
        <v>33.533333333333331</v>
      </c>
      <c r="C2014">
        <f t="shared" si="225"/>
        <v>12082.976559999996</v>
      </c>
      <c r="D2014" s="12">
        <v>2.6016999999999997</v>
      </c>
      <c r="E2014" s="9">
        <f t="shared" si="221"/>
        <v>-1.6574999999999998</v>
      </c>
      <c r="F2014">
        <f t="shared" si="218"/>
        <v>-4.0219917154834413</v>
      </c>
      <c r="G2014" s="11">
        <v>0.98027799999999998</v>
      </c>
      <c r="H2014" s="11">
        <f>SUM(G$2:G2014)</f>
        <v>3463.2849036999678</v>
      </c>
      <c r="I2014" s="11">
        <v>0</v>
      </c>
      <c r="J2014" s="19">
        <f t="shared" si="222"/>
        <v>14373.562870000009</v>
      </c>
      <c r="K2014" s="27">
        <v>6.4614000000000003</v>
      </c>
      <c r="L2014" s="27">
        <f t="shared" si="223"/>
        <v>-2.6077000000000004</v>
      </c>
      <c r="M2014" s="19">
        <f t="shared" si="219"/>
        <v>-16.019320793557775</v>
      </c>
      <c r="N2014" s="28">
        <v>0.98027799999999998</v>
      </c>
      <c r="O2014" s="19">
        <f>SUM(N$2:N2014)</f>
        <v>3428.8530659489779</v>
      </c>
      <c r="P2014" s="28">
        <v>0</v>
      </c>
    </row>
    <row r="2015" spans="1:16">
      <c r="A2015">
        <v>2013</v>
      </c>
      <c r="B2015">
        <f t="shared" si="220"/>
        <v>33.549999999999997</v>
      </c>
      <c r="C2015">
        <f t="shared" si="225"/>
        <v>12083.920759999995</v>
      </c>
      <c r="D2015" s="12">
        <v>0.94419999999999993</v>
      </c>
      <c r="E2015" s="9">
        <f t="shared" si="221"/>
        <v>-0.94419999999999993</v>
      </c>
      <c r="F2015">
        <f t="shared" si="218"/>
        <v>-0.79011623309019585</v>
      </c>
      <c r="G2015" s="11">
        <v>0.98027799999999998</v>
      </c>
      <c r="H2015" s="11">
        <f>SUM(G$2:G2015)</f>
        <v>3464.2651816999678</v>
      </c>
      <c r="I2015" s="11">
        <v>0</v>
      </c>
      <c r="J2015" s="19">
        <f t="shared" si="222"/>
        <v>14377.416570000009</v>
      </c>
      <c r="K2015" s="27">
        <v>3.8536999999999999</v>
      </c>
      <c r="L2015" s="27">
        <f t="shared" si="223"/>
        <v>-1.9668999999999999</v>
      </c>
      <c r="M2015" s="19">
        <f t="shared" si="219"/>
        <v>-7.1329000660839439</v>
      </c>
      <c r="N2015" s="28">
        <v>0.98027799999999998</v>
      </c>
      <c r="O2015" s="19">
        <f>SUM(N$2:N2015)</f>
        <v>3429.8333439489779</v>
      </c>
      <c r="P2015" s="28">
        <v>0</v>
      </c>
    </row>
    <row r="2016" spans="1:16">
      <c r="A2016">
        <v>2014</v>
      </c>
      <c r="B2016">
        <f t="shared" si="220"/>
        <v>33.56666666666667</v>
      </c>
      <c r="C2016">
        <f t="shared" si="225"/>
        <v>12083.920759999995</v>
      </c>
      <c r="D2016" s="12">
        <v>0</v>
      </c>
      <c r="E2016" s="9">
        <f t="shared" si="221"/>
        <v>0</v>
      </c>
      <c r="F2016">
        <f t="shared" si="218"/>
        <v>0</v>
      </c>
      <c r="G2016" s="11">
        <v>0.90694399999999997</v>
      </c>
      <c r="H2016" s="11">
        <f>SUM(G$2:G2016)</f>
        <v>3465.1721256999676</v>
      </c>
      <c r="I2016" s="11">
        <v>1</v>
      </c>
      <c r="J2016" s="19">
        <f t="shared" si="222"/>
        <v>14379.303370000009</v>
      </c>
      <c r="K2016" s="27">
        <v>1.8868</v>
      </c>
      <c r="L2016" s="27">
        <f t="shared" si="223"/>
        <v>-1.8868</v>
      </c>
      <c r="M2016" s="19">
        <f t="shared" si="219"/>
        <v>-3.3533068972789235</v>
      </c>
      <c r="N2016" s="28">
        <v>0.98027799999999998</v>
      </c>
      <c r="O2016" s="19">
        <f>SUM(N$2:N2016)</f>
        <v>3430.8136219489779</v>
      </c>
      <c r="P2016" s="28">
        <v>0</v>
      </c>
    </row>
    <row r="2017" spans="1:16">
      <c r="A2017">
        <v>2015</v>
      </c>
      <c r="B2017">
        <f t="shared" si="220"/>
        <v>33.583333333333336</v>
      </c>
      <c r="C2017">
        <f t="shared" si="225"/>
        <v>12083.920759999995</v>
      </c>
      <c r="D2017" s="12">
        <v>0</v>
      </c>
      <c r="E2017" s="9">
        <f t="shared" si="221"/>
        <v>0</v>
      </c>
      <c r="F2017">
        <f t="shared" si="218"/>
        <v>0</v>
      </c>
      <c r="G2017" s="11">
        <v>0.90694399999999997</v>
      </c>
      <c r="H2017" s="11">
        <f>SUM(G$2:G2017)</f>
        <v>3466.0790696999675</v>
      </c>
      <c r="I2017" s="11">
        <v>1</v>
      </c>
      <c r="J2017" s="19">
        <f t="shared" si="222"/>
        <v>14379.303370000009</v>
      </c>
      <c r="K2017" s="27">
        <v>0</v>
      </c>
      <c r="L2017" s="27">
        <f t="shared" si="223"/>
        <v>0</v>
      </c>
      <c r="M2017" s="19">
        <f t="shared" si="219"/>
        <v>0</v>
      </c>
      <c r="N2017" s="28">
        <v>0.90694399999999997</v>
      </c>
      <c r="O2017" s="19">
        <f>SUM(N$2:N2017)</f>
        <v>3431.7205659489778</v>
      </c>
      <c r="P2017" s="28">
        <v>1</v>
      </c>
    </row>
    <row r="2018" spans="1:16">
      <c r="A2018">
        <v>2016</v>
      </c>
      <c r="B2018">
        <f t="shared" si="220"/>
        <v>33.6</v>
      </c>
      <c r="C2018">
        <f t="shared" si="225"/>
        <v>12083.920759999995</v>
      </c>
      <c r="D2018" s="12">
        <v>0</v>
      </c>
      <c r="E2018" s="9">
        <f t="shared" si="221"/>
        <v>0</v>
      </c>
      <c r="F2018">
        <f t="shared" si="218"/>
        <v>0</v>
      </c>
      <c r="G2018" s="11">
        <v>0.90694399999999997</v>
      </c>
      <c r="H2018" s="11">
        <f>SUM(G$2:G2018)</f>
        <v>3466.9860136999673</v>
      </c>
      <c r="I2018" s="11">
        <v>1</v>
      </c>
      <c r="J2018" s="19">
        <f t="shared" si="222"/>
        <v>14379.303370000009</v>
      </c>
      <c r="K2018" s="27">
        <v>0</v>
      </c>
      <c r="L2018" s="27">
        <f t="shared" si="223"/>
        <v>0</v>
      </c>
      <c r="M2018" s="19">
        <f t="shared" si="219"/>
        <v>0</v>
      </c>
      <c r="N2018" s="28">
        <v>0.90694399999999997</v>
      </c>
      <c r="O2018" s="19">
        <f>SUM(N$2:N2018)</f>
        <v>3432.6275099489776</v>
      </c>
      <c r="P2018" s="28">
        <v>1</v>
      </c>
    </row>
    <row r="2019" spans="1:16">
      <c r="A2019">
        <v>2017</v>
      </c>
      <c r="B2019">
        <f t="shared" si="220"/>
        <v>33.616666666666667</v>
      </c>
      <c r="C2019">
        <f t="shared" si="225"/>
        <v>12083.920759999995</v>
      </c>
      <c r="D2019" s="12">
        <v>0</v>
      </c>
      <c r="E2019" s="9">
        <f t="shared" si="221"/>
        <v>0</v>
      </c>
      <c r="F2019">
        <f t="shared" si="218"/>
        <v>0</v>
      </c>
      <c r="G2019" s="11">
        <v>0.90694399999999997</v>
      </c>
      <c r="H2019" s="11">
        <f>SUM(G$2:G2019)</f>
        <v>3467.8929576999672</v>
      </c>
      <c r="I2019" s="11">
        <v>1</v>
      </c>
      <c r="J2019" s="19">
        <f t="shared" si="222"/>
        <v>14379.303370000009</v>
      </c>
      <c r="K2019" s="27">
        <v>0</v>
      </c>
      <c r="L2019" s="27">
        <f t="shared" si="223"/>
        <v>0</v>
      </c>
      <c r="M2019" s="19">
        <f t="shared" si="219"/>
        <v>0</v>
      </c>
      <c r="N2019" s="28">
        <v>0.90694399999999997</v>
      </c>
      <c r="O2019" s="19">
        <f>SUM(N$2:N2019)</f>
        <v>3433.5344539489774</v>
      </c>
      <c r="P2019" s="28">
        <v>1</v>
      </c>
    </row>
    <row r="2020" spans="1:16">
      <c r="A2020">
        <v>2018</v>
      </c>
      <c r="B2020">
        <f t="shared" si="220"/>
        <v>33.633333333333333</v>
      </c>
      <c r="C2020">
        <f t="shared" si="225"/>
        <v>12083.920759999995</v>
      </c>
      <c r="D2020" s="12">
        <v>0</v>
      </c>
      <c r="E2020" s="9">
        <f t="shared" si="221"/>
        <v>0</v>
      </c>
      <c r="F2020">
        <f t="shared" si="218"/>
        <v>0</v>
      </c>
      <c r="G2020" s="11">
        <v>0.90694399999999997</v>
      </c>
      <c r="H2020" s="11">
        <f>SUM(G$2:G2020)</f>
        <v>3468.799901699967</v>
      </c>
      <c r="I2020" s="11">
        <v>1</v>
      </c>
      <c r="J2020" s="19">
        <f t="shared" si="222"/>
        <v>14379.303370000009</v>
      </c>
      <c r="K2020" s="27">
        <v>0</v>
      </c>
      <c r="L2020" s="27">
        <f t="shared" si="223"/>
        <v>0</v>
      </c>
      <c r="M2020" s="19">
        <f t="shared" si="219"/>
        <v>0</v>
      </c>
      <c r="N2020" s="28">
        <v>0.90694399999999997</v>
      </c>
      <c r="O2020" s="19">
        <f>SUM(N$2:N2020)</f>
        <v>3434.4413979489773</v>
      </c>
      <c r="P2020" s="28">
        <v>1</v>
      </c>
    </row>
    <row r="2021" spans="1:16">
      <c r="A2021">
        <v>2019</v>
      </c>
      <c r="B2021">
        <f t="shared" si="220"/>
        <v>33.65</v>
      </c>
      <c r="C2021">
        <f t="shared" si="225"/>
        <v>12083.920759999995</v>
      </c>
      <c r="D2021" s="12">
        <v>0</v>
      </c>
      <c r="E2021" s="9">
        <f t="shared" si="221"/>
        <v>0</v>
      </c>
      <c r="F2021">
        <f t="shared" si="218"/>
        <v>0</v>
      </c>
      <c r="G2021" s="11">
        <v>0.90694399999999997</v>
      </c>
      <c r="H2021" s="11">
        <f>SUM(G$2:G2021)</f>
        <v>3469.7068456999668</v>
      </c>
      <c r="I2021" s="11">
        <v>1</v>
      </c>
      <c r="J2021" s="19">
        <f t="shared" si="222"/>
        <v>14379.303370000009</v>
      </c>
      <c r="K2021" s="27">
        <v>0</v>
      </c>
      <c r="L2021" s="27">
        <f t="shared" si="223"/>
        <v>0</v>
      </c>
      <c r="M2021" s="19">
        <f t="shared" si="219"/>
        <v>0</v>
      </c>
      <c r="N2021" s="28">
        <v>0.90694399999999997</v>
      </c>
      <c r="O2021" s="19">
        <f>SUM(N$2:N2021)</f>
        <v>3435.3483419489771</v>
      </c>
      <c r="P2021" s="28">
        <v>1</v>
      </c>
    </row>
    <row r="2022" spans="1:16">
      <c r="A2022">
        <v>2020</v>
      </c>
      <c r="B2022">
        <f t="shared" si="220"/>
        <v>33.666666666666664</v>
      </c>
      <c r="C2022">
        <f t="shared" si="225"/>
        <v>12083.920759999995</v>
      </c>
      <c r="D2022" s="12">
        <v>0</v>
      </c>
      <c r="E2022" s="9">
        <f t="shared" si="221"/>
        <v>0</v>
      </c>
      <c r="F2022">
        <f t="shared" si="218"/>
        <v>0</v>
      </c>
      <c r="G2022" s="11">
        <v>0.90694399999999997</v>
      </c>
      <c r="H2022" s="11">
        <f>SUM(G$2:G2022)</f>
        <v>3470.6137896999667</v>
      </c>
      <c r="I2022" s="11">
        <v>1</v>
      </c>
      <c r="J2022" s="19">
        <f t="shared" si="222"/>
        <v>14379.303370000009</v>
      </c>
      <c r="K2022" s="27">
        <v>0</v>
      </c>
      <c r="L2022" s="27">
        <f t="shared" si="223"/>
        <v>0</v>
      </c>
      <c r="M2022" s="19">
        <f t="shared" si="219"/>
        <v>0</v>
      </c>
      <c r="N2022" s="28">
        <v>0.90694399999999997</v>
      </c>
      <c r="O2022" s="19">
        <f>SUM(N$2:N2022)</f>
        <v>3436.255285948977</v>
      </c>
      <c r="P2022" s="28">
        <v>1</v>
      </c>
    </row>
    <row r="2023" spans="1:16">
      <c r="A2023">
        <v>2021</v>
      </c>
      <c r="B2023">
        <f t="shared" si="220"/>
        <v>33.68333333333333</v>
      </c>
      <c r="C2023">
        <f t="shared" si="225"/>
        <v>12083.920759999995</v>
      </c>
      <c r="D2023" s="12">
        <v>0</v>
      </c>
      <c r="E2023" s="9">
        <f t="shared" si="221"/>
        <v>0</v>
      </c>
      <c r="F2023">
        <f t="shared" si="218"/>
        <v>0</v>
      </c>
      <c r="G2023" s="11">
        <v>0.90694399999999997</v>
      </c>
      <c r="H2023" s="11">
        <f>SUM(G$2:G2023)</f>
        <v>3471.5207336999665</v>
      </c>
      <c r="I2023" s="11">
        <v>1</v>
      </c>
      <c r="J2023" s="19">
        <f t="shared" si="222"/>
        <v>14379.303370000009</v>
      </c>
      <c r="K2023" s="27">
        <v>0</v>
      </c>
      <c r="L2023" s="27">
        <f t="shared" si="223"/>
        <v>0</v>
      </c>
      <c r="M2023" s="19">
        <f t="shared" si="219"/>
        <v>0</v>
      </c>
      <c r="N2023" s="28">
        <v>0.90694399999999997</v>
      </c>
      <c r="O2023" s="19">
        <f>SUM(N$2:N2023)</f>
        <v>3437.1622299489768</v>
      </c>
      <c r="P2023" s="28">
        <v>1</v>
      </c>
    </row>
    <row r="2024" spans="1:16">
      <c r="A2024">
        <v>2022</v>
      </c>
      <c r="B2024">
        <f t="shared" si="220"/>
        <v>33.700000000000003</v>
      </c>
      <c r="C2024">
        <f t="shared" si="225"/>
        <v>12083.920759999995</v>
      </c>
      <c r="D2024" s="12">
        <v>0</v>
      </c>
      <c r="E2024" s="9">
        <f t="shared" si="221"/>
        <v>0</v>
      </c>
      <c r="F2024">
        <f t="shared" si="218"/>
        <v>0</v>
      </c>
      <c r="G2024" s="11">
        <v>0.90694399999999997</v>
      </c>
      <c r="H2024" s="11">
        <f>SUM(G$2:G2024)</f>
        <v>3472.4276776999664</v>
      </c>
      <c r="I2024" s="11">
        <v>1</v>
      </c>
      <c r="J2024" s="19">
        <f t="shared" si="222"/>
        <v>14379.303370000009</v>
      </c>
      <c r="K2024" s="27">
        <v>0</v>
      </c>
      <c r="L2024" s="27">
        <f t="shared" si="223"/>
        <v>0</v>
      </c>
      <c r="M2024" s="19">
        <f t="shared" si="219"/>
        <v>0</v>
      </c>
      <c r="N2024" s="28">
        <v>0.90694399999999997</v>
      </c>
      <c r="O2024" s="19">
        <f>SUM(N$2:N2024)</f>
        <v>3438.0691739489766</v>
      </c>
      <c r="P2024" s="28">
        <v>1</v>
      </c>
    </row>
    <row r="2025" spans="1:16">
      <c r="A2025">
        <v>2023</v>
      </c>
      <c r="B2025">
        <f t="shared" si="220"/>
        <v>33.716666666666669</v>
      </c>
      <c r="C2025">
        <f t="shared" si="225"/>
        <v>12083.920759999995</v>
      </c>
      <c r="D2025" s="12">
        <v>0</v>
      </c>
      <c r="E2025" s="9">
        <f t="shared" si="221"/>
        <v>0</v>
      </c>
      <c r="F2025">
        <f t="shared" si="218"/>
        <v>0</v>
      </c>
      <c r="G2025" s="11">
        <v>0.90694399999999997</v>
      </c>
      <c r="H2025" s="11">
        <f>SUM(G$2:G2025)</f>
        <v>3473.3346216999662</v>
      </c>
      <c r="I2025" s="11">
        <v>1</v>
      </c>
      <c r="J2025" s="19">
        <f t="shared" si="222"/>
        <v>14379.303370000009</v>
      </c>
      <c r="K2025" s="27">
        <v>0</v>
      </c>
      <c r="L2025" s="27">
        <f t="shared" si="223"/>
        <v>0</v>
      </c>
      <c r="M2025" s="19">
        <f t="shared" si="219"/>
        <v>0</v>
      </c>
      <c r="N2025" s="28">
        <v>0.90694399999999997</v>
      </c>
      <c r="O2025" s="19">
        <f>SUM(N$2:N2025)</f>
        <v>3438.9761179489765</v>
      </c>
      <c r="P2025" s="28">
        <v>1</v>
      </c>
    </row>
    <row r="2026" spans="1:16">
      <c r="A2026">
        <v>2024</v>
      </c>
      <c r="B2026">
        <f t="shared" si="220"/>
        <v>33.733333333333334</v>
      </c>
      <c r="C2026">
        <f t="shared" si="225"/>
        <v>12083.920759999995</v>
      </c>
      <c r="D2026" s="12">
        <v>0</v>
      </c>
      <c r="E2026" s="9">
        <f t="shared" si="221"/>
        <v>0</v>
      </c>
      <c r="F2026">
        <f t="shared" si="218"/>
        <v>0</v>
      </c>
      <c r="G2026" s="11">
        <v>0.90694399999999997</v>
      </c>
      <c r="H2026" s="11">
        <f>SUM(G$2:G2026)</f>
        <v>3474.241565699966</v>
      </c>
      <c r="I2026" s="11">
        <v>1</v>
      </c>
      <c r="J2026" s="19">
        <f t="shared" si="222"/>
        <v>14379.303370000009</v>
      </c>
      <c r="K2026" s="27">
        <v>0</v>
      </c>
      <c r="L2026" s="27">
        <f t="shared" si="223"/>
        <v>0</v>
      </c>
      <c r="M2026" s="19">
        <f t="shared" si="219"/>
        <v>0</v>
      </c>
      <c r="N2026" s="28">
        <v>0.90694399999999997</v>
      </c>
      <c r="O2026" s="19">
        <f>SUM(N$2:N2026)</f>
        <v>3439.8830619489763</v>
      </c>
      <c r="P2026" s="28">
        <v>1</v>
      </c>
    </row>
    <row r="2027" spans="1:16">
      <c r="A2027">
        <v>2025</v>
      </c>
      <c r="B2027">
        <f t="shared" si="220"/>
        <v>33.75</v>
      </c>
      <c r="C2027">
        <f t="shared" si="225"/>
        <v>12083.920759999995</v>
      </c>
      <c r="D2027" s="12">
        <v>0</v>
      </c>
      <c r="E2027" s="9">
        <f t="shared" si="221"/>
        <v>0</v>
      </c>
      <c r="F2027">
        <f t="shared" si="218"/>
        <v>0</v>
      </c>
      <c r="G2027" s="11">
        <v>0.90694399999999997</v>
      </c>
      <c r="H2027" s="11">
        <f>SUM(G$2:G2027)</f>
        <v>3475.1485096999659</v>
      </c>
      <c r="I2027" s="11">
        <v>1</v>
      </c>
      <c r="J2027" s="19">
        <f t="shared" si="222"/>
        <v>14379.303370000009</v>
      </c>
      <c r="K2027" s="27">
        <v>0</v>
      </c>
      <c r="L2027" s="27">
        <f t="shared" si="223"/>
        <v>0</v>
      </c>
      <c r="M2027" s="19">
        <f t="shared" si="219"/>
        <v>0</v>
      </c>
      <c r="N2027" s="28">
        <v>0.90694399999999997</v>
      </c>
      <c r="O2027" s="19">
        <f>SUM(N$2:N2027)</f>
        <v>3440.7900059489762</v>
      </c>
      <c r="P2027" s="28">
        <v>1</v>
      </c>
    </row>
    <row r="2028" spans="1:16">
      <c r="A2028">
        <v>2026</v>
      </c>
      <c r="B2028">
        <f t="shared" si="220"/>
        <v>33.766666666666666</v>
      </c>
      <c r="C2028">
        <f t="shared" si="225"/>
        <v>12083.920759999995</v>
      </c>
      <c r="D2028" s="12">
        <v>0</v>
      </c>
      <c r="E2028" s="9">
        <f t="shared" si="221"/>
        <v>0</v>
      </c>
      <c r="F2028">
        <f t="shared" si="218"/>
        <v>0</v>
      </c>
      <c r="G2028" s="11">
        <v>0.90694399999999997</v>
      </c>
      <c r="H2028" s="11">
        <f>SUM(G$2:G2028)</f>
        <v>3476.0554536999657</v>
      </c>
      <c r="I2028" s="11">
        <v>1</v>
      </c>
      <c r="J2028" s="19">
        <f t="shared" si="222"/>
        <v>14379.303370000009</v>
      </c>
      <c r="K2028" s="27">
        <v>0</v>
      </c>
      <c r="L2028" s="27">
        <f t="shared" si="223"/>
        <v>0</v>
      </c>
      <c r="M2028" s="19">
        <f t="shared" si="219"/>
        <v>0</v>
      </c>
      <c r="N2028" s="28">
        <v>0.90694399999999997</v>
      </c>
      <c r="O2028" s="19">
        <f>SUM(N$2:N2028)</f>
        <v>3441.696949948976</v>
      </c>
      <c r="P2028" s="28">
        <v>1</v>
      </c>
    </row>
    <row r="2029" spans="1:16">
      <c r="A2029">
        <v>2027</v>
      </c>
      <c r="B2029">
        <f t="shared" si="220"/>
        <v>33.783333333333331</v>
      </c>
      <c r="C2029">
        <f t="shared" si="225"/>
        <v>12083.920759999995</v>
      </c>
      <c r="D2029" s="12">
        <v>0</v>
      </c>
      <c r="E2029" s="9">
        <f t="shared" si="221"/>
        <v>0</v>
      </c>
      <c r="F2029">
        <f t="shared" si="218"/>
        <v>0</v>
      </c>
      <c r="G2029" s="11">
        <v>0.90694399999999997</v>
      </c>
      <c r="H2029" s="11">
        <f>SUM(G$2:G2029)</f>
        <v>3476.9623976999655</v>
      </c>
      <c r="I2029" s="11">
        <v>1</v>
      </c>
      <c r="J2029" s="19">
        <f t="shared" si="222"/>
        <v>14379.303370000009</v>
      </c>
      <c r="K2029" s="27">
        <v>0</v>
      </c>
      <c r="L2029" s="27">
        <f t="shared" si="223"/>
        <v>0</v>
      </c>
      <c r="M2029" s="19">
        <f t="shared" si="219"/>
        <v>0</v>
      </c>
      <c r="N2029" s="28">
        <v>0.90694399999999997</v>
      </c>
      <c r="O2029" s="19">
        <f>SUM(N$2:N2029)</f>
        <v>3442.6038939489758</v>
      </c>
      <c r="P2029" s="28">
        <v>1</v>
      </c>
    </row>
    <row r="2030" spans="1:16">
      <c r="A2030">
        <v>2028</v>
      </c>
      <c r="B2030">
        <f t="shared" si="220"/>
        <v>33.799999999999997</v>
      </c>
      <c r="C2030">
        <f t="shared" si="225"/>
        <v>12083.920759999995</v>
      </c>
      <c r="D2030" s="12">
        <v>0</v>
      </c>
      <c r="E2030" s="9">
        <f t="shared" si="221"/>
        <v>0</v>
      </c>
      <c r="F2030">
        <f t="shared" si="218"/>
        <v>0</v>
      </c>
      <c r="G2030" s="11">
        <v>0.90694399999999997</v>
      </c>
      <c r="H2030" s="11">
        <f>SUM(G$2:G2030)</f>
        <v>3477.8693416999654</v>
      </c>
      <c r="I2030" s="11">
        <v>1</v>
      </c>
      <c r="J2030" s="19">
        <f t="shared" si="222"/>
        <v>14379.303370000009</v>
      </c>
      <c r="K2030" s="27">
        <v>0</v>
      </c>
      <c r="L2030" s="27">
        <f t="shared" si="223"/>
        <v>0</v>
      </c>
      <c r="M2030" s="19">
        <f t="shared" si="219"/>
        <v>0</v>
      </c>
      <c r="N2030" s="28">
        <v>0.90694399999999997</v>
      </c>
      <c r="O2030" s="19">
        <f>SUM(N$2:N2030)</f>
        <v>3443.5108379489757</v>
      </c>
      <c r="P2030" s="28">
        <v>1</v>
      </c>
    </row>
    <row r="2031" spans="1:16">
      <c r="A2031">
        <v>2029</v>
      </c>
      <c r="B2031">
        <f t="shared" si="220"/>
        <v>33.81666666666667</v>
      </c>
      <c r="C2031">
        <f t="shared" si="225"/>
        <v>12083.920759999995</v>
      </c>
      <c r="D2031" s="12">
        <v>0</v>
      </c>
      <c r="E2031" s="9">
        <f t="shared" si="221"/>
        <v>0</v>
      </c>
      <c r="F2031">
        <f t="shared" si="218"/>
        <v>0</v>
      </c>
      <c r="G2031" s="11">
        <v>0.90694399999999997</v>
      </c>
      <c r="H2031" s="11">
        <f>SUM(G$2:G2031)</f>
        <v>3478.7762856999652</v>
      </c>
      <c r="I2031" s="11">
        <v>1</v>
      </c>
      <c r="J2031" s="19">
        <f t="shared" si="222"/>
        <v>14379.303370000009</v>
      </c>
      <c r="K2031" s="27">
        <v>0</v>
      </c>
      <c r="L2031" s="27">
        <f t="shared" si="223"/>
        <v>0</v>
      </c>
      <c r="M2031" s="19">
        <f t="shared" si="219"/>
        <v>0</v>
      </c>
      <c r="N2031" s="28">
        <v>0.90694399999999997</v>
      </c>
      <c r="O2031" s="19">
        <f>SUM(N$2:N2031)</f>
        <v>3444.4177819489755</v>
      </c>
      <c r="P2031" s="28">
        <v>1</v>
      </c>
    </row>
    <row r="2032" spans="1:16">
      <c r="A2032">
        <v>2030</v>
      </c>
      <c r="B2032">
        <f t="shared" si="220"/>
        <v>33.833333333333336</v>
      </c>
      <c r="C2032">
        <f t="shared" si="225"/>
        <v>12083.920759999995</v>
      </c>
      <c r="D2032" s="12">
        <v>0</v>
      </c>
      <c r="E2032" s="9">
        <f t="shared" si="221"/>
        <v>0</v>
      </c>
      <c r="F2032">
        <f t="shared" si="218"/>
        <v>0</v>
      </c>
      <c r="G2032" s="11">
        <v>0.90694399999999997</v>
      </c>
      <c r="H2032" s="11">
        <f>SUM(G$2:G2032)</f>
        <v>3479.6832296999651</v>
      </c>
      <c r="I2032" s="11">
        <v>1</v>
      </c>
      <c r="J2032" s="19">
        <f t="shared" si="222"/>
        <v>14379.303370000009</v>
      </c>
      <c r="K2032" s="27">
        <v>0</v>
      </c>
      <c r="L2032" s="27">
        <f t="shared" si="223"/>
        <v>0</v>
      </c>
      <c r="M2032" s="19">
        <f t="shared" si="219"/>
        <v>0</v>
      </c>
      <c r="N2032" s="28">
        <v>0.90694399999999997</v>
      </c>
      <c r="O2032" s="19">
        <f>SUM(N$2:N2032)</f>
        <v>3445.3247259489754</v>
      </c>
      <c r="P2032" s="28">
        <v>1</v>
      </c>
    </row>
    <row r="2033" spans="1:16">
      <c r="A2033">
        <v>2031</v>
      </c>
      <c r="B2033">
        <f t="shared" si="220"/>
        <v>33.85</v>
      </c>
      <c r="C2033">
        <f t="shared" si="225"/>
        <v>12083.920759999995</v>
      </c>
      <c r="D2033" s="12">
        <v>0</v>
      </c>
      <c r="E2033" s="9">
        <f t="shared" si="221"/>
        <v>0</v>
      </c>
      <c r="F2033">
        <f t="shared" si="218"/>
        <v>0</v>
      </c>
      <c r="G2033" s="11">
        <v>0.90694399999999997</v>
      </c>
      <c r="H2033" s="11">
        <f>SUM(G$2:G2033)</f>
        <v>3480.5901736999649</v>
      </c>
      <c r="I2033" s="11">
        <v>1</v>
      </c>
      <c r="J2033" s="19">
        <f t="shared" si="222"/>
        <v>14379.303370000009</v>
      </c>
      <c r="K2033" s="27">
        <v>0</v>
      </c>
      <c r="L2033" s="27">
        <f t="shared" si="223"/>
        <v>0</v>
      </c>
      <c r="M2033" s="19">
        <f t="shared" si="219"/>
        <v>0</v>
      </c>
      <c r="N2033" s="28">
        <v>0.90694399999999997</v>
      </c>
      <c r="O2033" s="19">
        <f>SUM(N$2:N2033)</f>
        <v>3446.2316699489752</v>
      </c>
      <c r="P2033" s="28">
        <v>1</v>
      </c>
    </row>
    <row r="2034" spans="1:16">
      <c r="A2034">
        <v>2032</v>
      </c>
      <c r="B2034">
        <f t="shared" si="220"/>
        <v>33.866666666666667</v>
      </c>
      <c r="C2034">
        <f t="shared" si="225"/>
        <v>12083.920759999995</v>
      </c>
      <c r="D2034" s="12">
        <v>0</v>
      </c>
      <c r="E2034" s="9">
        <f t="shared" si="221"/>
        <v>0</v>
      </c>
      <c r="F2034">
        <f t="shared" si="218"/>
        <v>0</v>
      </c>
      <c r="G2034" s="11">
        <v>0.90694399999999997</v>
      </c>
      <c r="H2034" s="11">
        <f>SUM(G$2:G2034)</f>
        <v>3481.4971176999647</v>
      </c>
      <c r="I2034" s="11">
        <v>1</v>
      </c>
      <c r="J2034" s="19">
        <f t="shared" si="222"/>
        <v>14379.303370000009</v>
      </c>
      <c r="K2034" s="27">
        <v>0</v>
      </c>
      <c r="L2034" s="27">
        <f t="shared" si="223"/>
        <v>0</v>
      </c>
      <c r="M2034" s="19">
        <f t="shared" si="219"/>
        <v>0</v>
      </c>
      <c r="N2034" s="28">
        <v>0.90694399999999997</v>
      </c>
      <c r="O2034" s="19">
        <f>SUM(N$2:N2034)</f>
        <v>3447.138613948975</v>
      </c>
      <c r="P2034" s="28">
        <v>1</v>
      </c>
    </row>
    <row r="2035" spans="1:16">
      <c r="A2035">
        <v>2033</v>
      </c>
      <c r="B2035">
        <f t="shared" si="220"/>
        <v>33.883333333333333</v>
      </c>
      <c r="C2035">
        <f t="shared" si="225"/>
        <v>12083.920759999995</v>
      </c>
      <c r="D2035" s="12">
        <v>0</v>
      </c>
      <c r="E2035" s="9">
        <f t="shared" si="221"/>
        <v>0</v>
      </c>
      <c r="F2035">
        <f t="shared" si="218"/>
        <v>0</v>
      </c>
      <c r="G2035" s="11">
        <v>0.90694399999999997</v>
      </c>
      <c r="H2035" s="11">
        <f>SUM(G$2:G2035)</f>
        <v>3482.4040616999646</v>
      </c>
      <c r="I2035" s="11">
        <v>1</v>
      </c>
      <c r="J2035" s="19">
        <f t="shared" si="222"/>
        <v>14379.303370000009</v>
      </c>
      <c r="K2035" s="27">
        <v>0</v>
      </c>
      <c r="L2035" s="27">
        <f t="shared" si="223"/>
        <v>0</v>
      </c>
      <c r="M2035" s="19">
        <f t="shared" si="219"/>
        <v>0</v>
      </c>
      <c r="N2035" s="28">
        <v>0.90694399999999997</v>
      </c>
      <c r="O2035" s="19">
        <f>SUM(N$2:N2035)</f>
        <v>3448.0455579489749</v>
      </c>
      <c r="P2035" s="28">
        <v>1</v>
      </c>
    </row>
    <row r="2036" spans="1:16">
      <c r="A2036">
        <v>2034</v>
      </c>
      <c r="B2036">
        <f t="shared" si="220"/>
        <v>33.9</v>
      </c>
      <c r="C2036">
        <f t="shared" si="225"/>
        <v>12083.920759999995</v>
      </c>
      <c r="D2036" s="12">
        <v>0</v>
      </c>
      <c r="E2036" s="9">
        <f t="shared" si="221"/>
        <v>0</v>
      </c>
      <c r="F2036">
        <f t="shared" si="218"/>
        <v>0</v>
      </c>
      <c r="G2036" s="11">
        <v>0.90694399999999997</v>
      </c>
      <c r="H2036" s="11">
        <f>SUM(G$2:G2036)</f>
        <v>3483.3110056999644</v>
      </c>
      <c r="I2036" s="11">
        <v>1</v>
      </c>
      <c r="J2036" s="19">
        <f t="shared" si="222"/>
        <v>14379.303370000009</v>
      </c>
      <c r="K2036" s="27">
        <v>0</v>
      </c>
      <c r="L2036" s="27">
        <f t="shared" si="223"/>
        <v>0</v>
      </c>
      <c r="M2036" s="19">
        <f t="shared" si="219"/>
        <v>0</v>
      </c>
      <c r="N2036" s="28">
        <v>0.90694399999999997</v>
      </c>
      <c r="O2036" s="19">
        <f>SUM(N$2:N2036)</f>
        <v>3448.9525019489747</v>
      </c>
      <c r="P2036" s="28">
        <v>1</v>
      </c>
    </row>
    <row r="2037" spans="1:16">
      <c r="A2037">
        <v>2035</v>
      </c>
      <c r="B2037">
        <f t="shared" si="220"/>
        <v>33.916666666666664</v>
      </c>
      <c r="C2037">
        <f t="shared" si="225"/>
        <v>12083.920759999995</v>
      </c>
      <c r="D2037" s="12">
        <v>0</v>
      </c>
      <c r="E2037" s="9">
        <f t="shared" si="221"/>
        <v>0</v>
      </c>
      <c r="F2037">
        <f t="shared" si="218"/>
        <v>0</v>
      </c>
      <c r="G2037" s="11">
        <v>0.90694399999999997</v>
      </c>
      <c r="H2037" s="11">
        <f>SUM(G$2:G2037)</f>
        <v>3484.2179496999643</v>
      </c>
      <c r="I2037" s="11">
        <v>1</v>
      </c>
      <c r="J2037" s="19">
        <f t="shared" si="222"/>
        <v>14379.303370000009</v>
      </c>
      <c r="K2037" s="27">
        <v>0</v>
      </c>
      <c r="L2037" s="27">
        <f t="shared" si="223"/>
        <v>0</v>
      </c>
      <c r="M2037" s="19">
        <f t="shared" si="219"/>
        <v>0</v>
      </c>
      <c r="N2037" s="28">
        <v>0.90694399999999997</v>
      </c>
      <c r="O2037" s="19">
        <f>SUM(N$2:N2037)</f>
        <v>3449.8594459489746</v>
      </c>
      <c r="P2037" s="28">
        <v>1</v>
      </c>
    </row>
    <row r="2038" spans="1:16">
      <c r="A2038">
        <v>2036</v>
      </c>
      <c r="B2038">
        <f t="shared" si="220"/>
        <v>33.93333333333333</v>
      </c>
      <c r="C2038">
        <f t="shared" si="225"/>
        <v>12083.920759999995</v>
      </c>
      <c r="D2038" s="12">
        <v>0</v>
      </c>
      <c r="E2038" s="9">
        <f t="shared" si="221"/>
        <v>0</v>
      </c>
      <c r="F2038">
        <f t="shared" si="218"/>
        <v>0</v>
      </c>
      <c r="G2038" s="11">
        <v>0.90694399999999997</v>
      </c>
      <c r="H2038" s="11">
        <f>SUM(G$2:G2038)</f>
        <v>3485.1248936999641</v>
      </c>
      <c r="I2038" s="11">
        <v>1</v>
      </c>
      <c r="J2038" s="19">
        <f t="shared" si="222"/>
        <v>14379.303370000009</v>
      </c>
      <c r="K2038" s="27">
        <v>0</v>
      </c>
      <c r="L2038" s="27">
        <f t="shared" si="223"/>
        <v>0</v>
      </c>
      <c r="M2038" s="19">
        <f t="shared" si="219"/>
        <v>0</v>
      </c>
      <c r="N2038" s="28">
        <v>0.90694399999999997</v>
      </c>
      <c r="O2038" s="19">
        <f>SUM(N$2:N2038)</f>
        <v>3450.7663899489744</v>
      </c>
      <c r="P2038" s="28">
        <v>1</v>
      </c>
    </row>
    <row r="2039" spans="1:16">
      <c r="A2039">
        <v>2037</v>
      </c>
      <c r="B2039">
        <f t="shared" si="220"/>
        <v>33.950000000000003</v>
      </c>
      <c r="C2039">
        <f t="shared" si="225"/>
        <v>12083.920759999995</v>
      </c>
      <c r="D2039" s="12">
        <v>0</v>
      </c>
      <c r="E2039" s="9">
        <f t="shared" si="221"/>
        <v>0</v>
      </c>
      <c r="F2039">
        <f t="shared" si="218"/>
        <v>0</v>
      </c>
      <c r="G2039" s="11">
        <v>0.90694399999999997</v>
      </c>
      <c r="H2039" s="11">
        <f>SUM(G$2:G2039)</f>
        <v>3486.0318376999639</v>
      </c>
      <c r="I2039" s="11">
        <v>1</v>
      </c>
      <c r="J2039" s="19">
        <f t="shared" si="222"/>
        <v>14379.303370000009</v>
      </c>
      <c r="K2039" s="27">
        <v>0</v>
      </c>
      <c r="L2039" s="27">
        <f t="shared" si="223"/>
        <v>0</v>
      </c>
      <c r="M2039" s="19">
        <f t="shared" si="219"/>
        <v>0</v>
      </c>
      <c r="N2039" s="28">
        <v>0.90694399999999997</v>
      </c>
      <c r="O2039" s="19">
        <f>SUM(N$2:N2039)</f>
        <v>3451.6733339489742</v>
      </c>
      <c r="P2039" s="28">
        <v>1</v>
      </c>
    </row>
    <row r="2040" spans="1:16">
      <c r="A2040">
        <v>2038</v>
      </c>
      <c r="B2040">
        <f t="shared" si="220"/>
        <v>33.966666666666669</v>
      </c>
      <c r="C2040">
        <f t="shared" si="225"/>
        <v>12083.920759999995</v>
      </c>
      <c r="D2040" s="12">
        <v>0</v>
      </c>
      <c r="E2040" s="9">
        <f t="shared" si="221"/>
        <v>0</v>
      </c>
      <c r="F2040">
        <f t="shared" si="218"/>
        <v>0</v>
      </c>
      <c r="G2040" s="11">
        <v>0.90694399999999997</v>
      </c>
      <c r="H2040" s="11">
        <f>SUM(G$2:G2040)</f>
        <v>3486.9387816999638</v>
      </c>
      <c r="I2040" s="11">
        <v>1</v>
      </c>
      <c r="J2040" s="19">
        <f t="shared" si="222"/>
        <v>14379.303370000009</v>
      </c>
      <c r="K2040" s="27">
        <v>0</v>
      </c>
      <c r="L2040" s="27">
        <f t="shared" si="223"/>
        <v>0</v>
      </c>
      <c r="M2040" s="19">
        <f t="shared" si="219"/>
        <v>0</v>
      </c>
      <c r="N2040" s="28">
        <v>0.90694399999999997</v>
      </c>
      <c r="O2040" s="19">
        <f>SUM(N$2:N2040)</f>
        <v>3452.5802779489741</v>
      </c>
      <c r="P2040" s="28">
        <v>1</v>
      </c>
    </row>
    <row r="2041" spans="1:16">
      <c r="A2041">
        <v>2039</v>
      </c>
      <c r="B2041">
        <f t="shared" si="220"/>
        <v>33.983333333333334</v>
      </c>
      <c r="C2041">
        <f t="shared" si="225"/>
        <v>12083.920759999995</v>
      </c>
      <c r="D2041" s="12">
        <v>0</v>
      </c>
      <c r="E2041" s="9">
        <f t="shared" si="221"/>
        <v>0</v>
      </c>
      <c r="F2041">
        <f t="shared" si="218"/>
        <v>0</v>
      </c>
      <c r="G2041" s="11">
        <v>0.90694399999999997</v>
      </c>
      <c r="H2041" s="11">
        <f>SUM(G$2:G2041)</f>
        <v>3487.8457256999636</v>
      </c>
      <c r="I2041" s="11">
        <v>1</v>
      </c>
      <c r="J2041" s="19">
        <f t="shared" si="222"/>
        <v>14379.303370000009</v>
      </c>
      <c r="K2041" s="27">
        <v>0</v>
      </c>
      <c r="L2041" s="27">
        <f t="shared" si="223"/>
        <v>0</v>
      </c>
      <c r="M2041" s="19">
        <f t="shared" si="219"/>
        <v>0</v>
      </c>
      <c r="N2041" s="28">
        <v>0.90694399999999997</v>
      </c>
      <c r="O2041" s="19">
        <f>SUM(N$2:N2041)</f>
        <v>3453.4872219489739</v>
      </c>
      <c r="P2041" s="28">
        <v>1</v>
      </c>
    </row>
    <row r="2042" spans="1:16">
      <c r="A2042">
        <v>2040</v>
      </c>
      <c r="B2042">
        <f t="shared" si="220"/>
        <v>34</v>
      </c>
      <c r="C2042">
        <f t="shared" si="225"/>
        <v>12083.920759999995</v>
      </c>
      <c r="D2042" s="12">
        <v>0</v>
      </c>
      <c r="E2042" s="9">
        <f t="shared" si="221"/>
        <v>0</v>
      </c>
      <c r="F2042">
        <f t="shared" si="218"/>
        <v>0</v>
      </c>
      <c r="G2042" s="11">
        <v>0.90694399999999997</v>
      </c>
      <c r="H2042" s="11">
        <f>SUM(G$2:G2042)</f>
        <v>3488.7526696999635</v>
      </c>
      <c r="I2042" s="11">
        <v>1</v>
      </c>
      <c r="J2042" s="19">
        <f t="shared" si="222"/>
        <v>14379.303370000009</v>
      </c>
      <c r="K2042" s="27">
        <v>0</v>
      </c>
      <c r="L2042" s="27">
        <f t="shared" si="223"/>
        <v>0</v>
      </c>
      <c r="M2042" s="19">
        <f t="shared" si="219"/>
        <v>0</v>
      </c>
      <c r="N2042" s="28">
        <v>0.90694399999999997</v>
      </c>
      <c r="O2042" s="19">
        <f>SUM(N$2:N2042)</f>
        <v>3454.3941659489738</v>
      </c>
      <c r="P2042" s="28">
        <v>1</v>
      </c>
    </row>
    <row r="2043" spans="1:16">
      <c r="A2043">
        <v>2041</v>
      </c>
      <c r="B2043">
        <f t="shared" si="220"/>
        <v>34.016666666666666</v>
      </c>
      <c r="C2043">
        <f t="shared" si="225"/>
        <v>12083.920759999995</v>
      </c>
      <c r="D2043" s="12">
        <v>0</v>
      </c>
      <c r="E2043" s="9">
        <f t="shared" si="221"/>
        <v>0</v>
      </c>
      <c r="F2043">
        <f t="shared" si="218"/>
        <v>0</v>
      </c>
      <c r="G2043" s="11">
        <v>0.90694399999999997</v>
      </c>
      <c r="H2043" s="11">
        <f>SUM(G$2:G2043)</f>
        <v>3489.6596136999633</v>
      </c>
      <c r="I2043" s="11">
        <v>1</v>
      </c>
      <c r="J2043" s="19">
        <f t="shared" si="222"/>
        <v>14379.303370000009</v>
      </c>
      <c r="K2043" s="27">
        <v>0</v>
      </c>
      <c r="L2043" s="27">
        <f t="shared" si="223"/>
        <v>0</v>
      </c>
      <c r="M2043" s="19">
        <f t="shared" si="219"/>
        <v>0</v>
      </c>
      <c r="N2043" s="28">
        <v>0.90694399999999997</v>
      </c>
      <c r="O2043" s="19">
        <f>SUM(N$2:N2043)</f>
        <v>3455.3011099489736</v>
      </c>
      <c r="P2043" s="28">
        <v>1</v>
      </c>
    </row>
    <row r="2044" spans="1:16">
      <c r="A2044">
        <v>2042</v>
      </c>
      <c r="B2044">
        <f t="shared" si="220"/>
        <v>34.033333333333331</v>
      </c>
      <c r="C2044">
        <f t="shared" si="225"/>
        <v>12083.920759999995</v>
      </c>
      <c r="D2044" s="12">
        <v>0</v>
      </c>
      <c r="E2044" s="9">
        <f t="shared" si="221"/>
        <v>1.6017000000000001</v>
      </c>
      <c r="F2044">
        <f t="shared" si="218"/>
        <v>0</v>
      </c>
      <c r="G2044" s="11">
        <v>0.90694399999999997</v>
      </c>
      <c r="H2044" s="11">
        <f>SUM(G$2:G2044)</f>
        <v>3490.5665576999631</v>
      </c>
      <c r="I2044" s="11">
        <v>1</v>
      </c>
      <c r="J2044" s="19">
        <f t="shared" si="222"/>
        <v>14379.303370000009</v>
      </c>
      <c r="K2044" s="27">
        <v>0</v>
      </c>
      <c r="L2044" s="27">
        <f t="shared" si="223"/>
        <v>0</v>
      </c>
      <c r="M2044" s="19">
        <f t="shared" si="219"/>
        <v>0</v>
      </c>
      <c r="N2044" s="28">
        <v>0.90694399999999997</v>
      </c>
      <c r="O2044" s="19">
        <f>SUM(N$2:N2044)</f>
        <v>3456.2080539489734</v>
      </c>
      <c r="P2044" s="28">
        <v>1</v>
      </c>
    </row>
    <row r="2045" spans="1:16">
      <c r="A2045">
        <v>2043</v>
      </c>
      <c r="B2045">
        <f t="shared" si="220"/>
        <v>34.049999999999997</v>
      </c>
      <c r="C2045">
        <f t="shared" si="225"/>
        <v>12085.522459999995</v>
      </c>
      <c r="D2045" s="12">
        <v>1.6017000000000001</v>
      </c>
      <c r="E2045" s="9">
        <f t="shared" si="221"/>
        <v>0.86389999999999967</v>
      </c>
      <c r="F2045">
        <f t="shared" si="218"/>
        <v>1.5580333051096324</v>
      </c>
      <c r="G2045" s="11">
        <v>1.9691666670000001</v>
      </c>
      <c r="H2045" s="11">
        <f>SUM(G$2:G2045)</f>
        <v>3492.5357243669632</v>
      </c>
      <c r="I2045" s="11">
        <v>3</v>
      </c>
      <c r="J2045" s="19">
        <f t="shared" si="222"/>
        <v>14379.303370000009</v>
      </c>
      <c r="K2045" s="27">
        <v>0</v>
      </c>
      <c r="L2045" s="27">
        <f t="shared" si="223"/>
        <v>0</v>
      </c>
      <c r="M2045" s="19">
        <f t="shared" si="219"/>
        <v>0</v>
      </c>
      <c r="N2045" s="28">
        <v>0.90694399999999997</v>
      </c>
      <c r="O2045" s="19">
        <f>SUM(N$2:N2045)</f>
        <v>3457.1149979489733</v>
      </c>
      <c r="P2045" s="28">
        <v>1</v>
      </c>
    </row>
    <row r="2046" spans="1:16">
      <c r="A2046">
        <v>2044</v>
      </c>
      <c r="B2046">
        <f t="shared" si="220"/>
        <v>34.06666666666667</v>
      </c>
      <c r="C2046">
        <f t="shared" si="225"/>
        <v>12087.988059999994</v>
      </c>
      <c r="D2046" s="12">
        <v>2.4655999999999998</v>
      </c>
      <c r="E2046" s="9">
        <f t="shared" si="221"/>
        <v>2.7757000000000009</v>
      </c>
      <c r="F2046">
        <f t="shared" si="218"/>
        <v>7.1178838543865366</v>
      </c>
      <c r="G2046" s="11">
        <v>3.4580555560000001</v>
      </c>
      <c r="H2046" s="11">
        <f>SUM(G$2:G2046)</f>
        <v>3495.9937799229633</v>
      </c>
      <c r="I2046" s="11">
        <v>5</v>
      </c>
      <c r="J2046" s="19">
        <f t="shared" si="222"/>
        <v>14379.303370000009</v>
      </c>
      <c r="K2046" s="27">
        <v>0</v>
      </c>
      <c r="L2046" s="27">
        <f t="shared" si="223"/>
        <v>0</v>
      </c>
      <c r="M2046" s="19">
        <f t="shared" si="219"/>
        <v>0</v>
      </c>
      <c r="N2046" s="28">
        <v>0.90694399999999997</v>
      </c>
      <c r="O2046" s="19">
        <f>SUM(N$2:N2046)</f>
        <v>3458.0219419489731</v>
      </c>
      <c r="P2046" s="28">
        <v>1</v>
      </c>
    </row>
    <row r="2047" spans="1:16">
      <c r="A2047">
        <v>2045</v>
      </c>
      <c r="B2047">
        <f t="shared" si="220"/>
        <v>34.083333333333336</v>
      </c>
      <c r="C2047">
        <f t="shared" si="225"/>
        <v>12093.229359999994</v>
      </c>
      <c r="D2047" s="12">
        <v>5.2413000000000007</v>
      </c>
      <c r="E2047" s="9">
        <f t="shared" si="221"/>
        <v>1.5797999999999988</v>
      </c>
      <c r="F2047">
        <f t="shared" si="218"/>
        <v>8.919954098969118</v>
      </c>
      <c r="G2047" s="11">
        <v>3.4580555560000001</v>
      </c>
      <c r="H2047" s="11">
        <f>SUM(G$2:G2047)</f>
        <v>3499.4518354789634</v>
      </c>
      <c r="I2047" s="11">
        <v>5</v>
      </c>
      <c r="J2047" s="19">
        <f t="shared" si="222"/>
        <v>14379.303370000009</v>
      </c>
      <c r="K2047" s="27">
        <v>0</v>
      </c>
      <c r="L2047" s="27">
        <f t="shared" si="223"/>
        <v>0</v>
      </c>
      <c r="M2047" s="19">
        <f t="shared" si="219"/>
        <v>0</v>
      </c>
      <c r="N2047" s="28">
        <v>0.90694399999999997</v>
      </c>
      <c r="O2047" s="19">
        <f>SUM(N$2:N2047)</f>
        <v>3458.9288859489729</v>
      </c>
      <c r="P2047" s="28">
        <v>1</v>
      </c>
    </row>
    <row r="2048" spans="1:16">
      <c r="A2048">
        <v>2046</v>
      </c>
      <c r="B2048">
        <f t="shared" si="220"/>
        <v>34.1</v>
      </c>
      <c r="C2048">
        <f t="shared" si="225"/>
        <v>12100.050459999993</v>
      </c>
      <c r="D2048" s="12">
        <v>6.8210999999999995</v>
      </c>
      <c r="E2048" s="9">
        <f t="shared" si="221"/>
        <v>0.59500000000000153</v>
      </c>
      <c r="F2048">
        <f t="shared" si="218"/>
        <v>4.9490112500001251</v>
      </c>
      <c r="G2048" s="11">
        <v>2.7366666670000002</v>
      </c>
      <c r="H2048" s="11">
        <f>SUM(G$2:G2048)</f>
        <v>3502.1885021459634</v>
      </c>
      <c r="I2048" s="11">
        <v>4</v>
      </c>
      <c r="J2048" s="19">
        <f t="shared" si="222"/>
        <v>14379.303370000009</v>
      </c>
      <c r="K2048" s="27">
        <v>0</v>
      </c>
      <c r="L2048" s="27">
        <f t="shared" si="223"/>
        <v>0</v>
      </c>
      <c r="M2048" s="19">
        <f t="shared" si="219"/>
        <v>0</v>
      </c>
      <c r="N2048" s="28">
        <v>0.90694399999999997</v>
      </c>
      <c r="O2048" s="19">
        <f>SUM(N$2:N2048)</f>
        <v>3459.8358299489728</v>
      </c>
      <c r="P2048" s="28">
        <v>1</v>
      </c>
    </row>
    <row r="2049" spans="1:16">
      <c r="A2049">
        <v>2047</v>
      </c>
      <c r="B2049">
        <f t="shared" si="220"/>
        <v>34.116666666666667</v>
      </c>
      <c r="C2049">
        <f t="shared" si="225"/>
        <v>12107.466559999993</v>
      </c>
      <c r="D2049" s="12">
        <v>7.416100000000001</v>
      </c>
      <c r="E2049" s="9">
        <f t="shared" si="221"/>
        <v>0.88109999999999911</v>
      </c>
      <c r="F2049">
        <f t="shared" si="218"/>
        <v>7.5293532869323538</v>
      </c>
      <c r="G2049" s="11">
        <v>3.4580555560000001</v>
      </c>
      <c r="H2049" s="11">
        <f>SUM(G$2:G2049)</f>
        <v>3505.6465577019635</v>
      </c>
      <c r="I2049" s="11">
        <v>5</v>
      </c>
      <c r="J2049" s="19">
        <f t="shared" si="222"/>
        <v>14379.303370000009</v>
      </c>
      <c r="K2049" s="27">
        <v>0</v>
      </c>
      <c r="L2049" s="27">
        <f t="shared" si="223"/>
        <v>0</v>
      </c>
      <c r="M2049" s="19">
        <f t="shared" si="219"/>
        <v>0</v>
      </c>
      <c r="N2049" s="28">
        <v>0.90694399999999997</v>
      </c>
      <c r="O2049" s="19">
        <f>SUM(N$2:N2049)</f>
        <v>3460.7427739489726</v>
      </c>
      <c r="P2049" s="28">
        <v>1</v>
      </c>
    </row>
    <row r="2050" spans="1:16">
      <c r="A2050">
        <v>2048</v>
      </c>
      <c r="B2050">
        <f t="shared" si="220"/>
        <v>34.133333333333333</v>
      </c>
      <c r="C2050">
        <f t="shared" si="225"/>
        <v>12115.763759999994</v>
      </c>
      <c r="D2050" s="12">
        <v>8.2972000000000001</v>
      </c>
      <c r="E2050" s="9">
        <f t="shared" si="221"/>
        <v>1.6187000000000005</v>
      </c>
      <c r="F2050">
        <f t="shared" ref="F2050:F2113" si="226">(R$2*D2050+R$3*D2050^2+R$4*D2050^3+R$5*D2050*E2050)/R$5</f>
        <v>14.592079843712424</v>
      </c>
      <c r="G2050" s="11">
        <v>4.9805555559999997</v>
      </c>
      <c r="H2050" s="11">
        <f>SUM(G$2:G2050)</f>
        <v>3510.6271132579636</v>
      </c>
      <c r="I2050" s="11">
        <v>7</v>
      </c>
      <c r="J2050" s="19">
        <f t="shared" si="222"/>
        <v>14379.303370000009</v>
      </c>
      <c r="K2050" s="27">
        <v>0</v>
      </c>
      <c r="L2050" s="27">
        <f t="shared" si="223"/>
        <v>0</v>
      </c>
      <c r="M2050" s="19">
        <f t="shared" ref="M2050:M2113" si="227">(R$2*K2050+R$3*K2050^2+R$4*K2050^3+R$5*K2050*L2050)/R$5</f>
        <v>0</v>
      </c>
      <c r="N2050" s="28">
        <v>0.90694399999999997</v>
      </c>
      <c r="O2050" s="19">
        <f>SUM(N$2:N2050)</f>
        <v>3461.6497179489725</v>
      </c>
      <c r="P2050" s="28">
        <v>1</v>
      </c>
    </row>
    <row r="2051" spans="1:16">
      <c r="A2051">
        <v>2049</v>
      </c>
      <c r="B2051">
        <f t="shared" ref="B2051:B2114" si="228">A2051/60</f>
        <v>34.15</v>
      </c>
      <c r="C2051">
        <f t="shared" si="225"/>
        <v>12125.679659999994</v>
      </c>
      <c r="D2051" s="12">
        <v>9.9159000000000006</v>
      </c>
      <c r="E2051" s="9">
        <f t="shared" ref="E2051:E2114" si="229">D2052-D2051</f>
        <v>-0.91551000000000116</v>
      </c>
      <c r="F2051">
        <f t="shared" si="226"/>
        <v>-7.5710325347999898</v>
      </c>
      <c r="G2051" s="11">
        <v>0.98027799999999998</v>
      </c>
      <c r="H2051" s="11">
        <f>SUM(G$2:G2051)</f>
        <v>3511.6073912579636</v>
      </c>
      <c r="I2051" s="11">
        <v>0</v>
      </c>
      <c r="J2051" s="19">
        <f t="shared" ref="J2051:J2114" si="230">J2050+K2051</f>
        <v>14379.303370000009</v>
      </c>
      <c r="K2051" s="27">
        <v>0</v>
      </c>
      <c r="L2051" s="27">
        <f t="shared" ref="L2051:L2114" si="231">K2052-K2051</f>
        <v>0</v>
      </c>
      <c r="M2051" s="19">
        <f t="shared" si="227"/>
        <v>0</v>
      </c>
      <c r="N2051" s="28">
        <v>0.90694399999999997</v>
      </c>
      <c r="O2051" s="19">
        <f>SUM(N$2:N2051)</f>
        <v>3462.5566619489723</v>
      </c>
      <c r="P2051" s="28">
        <v>1</v>
      </c>
    </row>
    <row r="2052" spans="1:16">
      <c r="A2052">
        <v>2050</v>
      </c>
      <c r="B2052">
        <f t="shared" si="228"/>
        <v>34.166666666666664</v>
      </c>
      <c r="C2052">
        <f t="shared" si="225"/>
        <v>12134.680049999994</v>
      </c>
      <c r="D2052" s="12">
        <v>9.0003899999999994</v>
      </c>
      <c r="E2052" s="9">
        <f t="shared" si="229"/>
        <v>-0.51272999999999769</v>
      </c>
      <c r="F2052">
        <f t="shared" si="226"/>
        <v>-3.309909129629327</v>
      </c>
      <c r="G2052" s="11">
        <v>0.98027799999999998</v>
      </c>
      <c r="H2052" s="11">
        <f>SUM(G$2:G2052)</f>
        <v>3512.5876692579636</v>
      </c>
      <c r="I2052" s="11">
        <v>0</v>
      </c>
      <c r="J2052" s="19">
        <f t="shared" si="230"/>
        <v>14379.303370000009</v>
      </c>
      <c r="K2052" s="27">
        <v>0</v>
      </c>
      <c r="L2052" s="27">
        <f t="shared" si="231"/>
        <v>0</v>
      </c>
      <c r="M2052" s="19">
        <f t="shared" si="227"/>
        <v>0</v>
      </c>
      <c r="N2052" s="28">
        <v>0.90694399999999997</v>
      </c>
      <c r="O2052" s="19">
        <f>SUM(N$2:N2052)</f>
        <v>3463.4636059489721</v>
      </c>
      <c r="P2052" s="28">
        <v>1</v>
      </c>
    </row>
    <row r="2053" spans="1:16">
      <c r="A2053">
        <v>2051</v>
      </c>
      <c r="B2053">
        <f t="shared" si="228"/>
        <v>34.18333333333333</v>
      </c>
      <c r="C2053">
        <f t="shared" si="225"/>
        <v>12143.167709999994</v>
      </c>
      <c r="D2053" s="12">
        <v>8.4876600000000018</v>
      </c>
      <c r="E2053" s="9">
        <f t="shared" si="229"/>
        <v>5.3100000000000591E-2</v>
      </c>
      <c r="F2053">
        <f t="shared" si="226"/>
        <v>1.6499820667522773</v>
      </c>
      <c r="G2053" s="11">
        <v>1.9691666670000001</v>
      </c>
      <c r="H2053" s="11">
        <f>SUM(G$2:G2053)</f>
        <v>3514.5568359249637</v>
      </c>
      <c r="I2053" s="11">
        <v>3</v>
      </c>
      <c r="J2053" s="19">
        <f t="shared" si="230"/>
        <v>14379.303370000009</v>
      </c>
      <c r="K2053" s="27">
        <v>0</v>
      </c>
      <c r="L2053" s="27">
        <f t="shared" si="231"/>
        <v>0</v>
      </c>
      <c r="M2053" s="19">
        <f t="shared" si="227"/>
        <v>0</v>
      </c>
      <c r="N2053" s="28">
        <v>0.90694399999999997</v>
      </c>
      <c r="O2053" s="19">
        <f>SUM(N$2:N2053)</f>
        <v>3464.370549948972</v>
      </c>
      <c r="P2053" s="28">
        <v>1</v>
      </c>
    </row>
    <row r="2054" spans="1:16">
      <c r="A2054">
        <v>2052</v>
      </c>
      <c r="B2054">
        <f t="shared" si="228"/>
        <v>34.200000000000003</v>
      </c>
      <c r="C2054">
        <f t="shared" si="225"/>
        <v>12151.708469999994</v>
      </c>
      <c r="D2054" s="12">
        <v>8.5407600000000023</v>
      </c>
      <c r="E2054" s="9">
        <f t="shared" si="229"/>
        <v>0.33117000000000019</v>
      </c>
      <c r="F2054">
        <f t="shared" si="226"/>
        <v>4.0384197281020766</v>
      </c>
      <c r="G2054" s="11">
        <v>2.7366666670000002</v>
      </c>
      <c r="H2054" s="11">
        <f>SUM(G$2:G2054)</f>
        <v>3517.2935025919637</v>
      </c>
      <c r="I2054" s="11">
        <v>4</v>
      </c>
      <c r="J2054" s="19">
        <f t="shared" si="230"/>
        <v>14379.303370000009</v>
      </c>
      <c r="K2054" s="27">
        <v>0</v>
      </c>
      <c r="L2054" s="27">
        <f t="shared" si="231"/>
        <v>0</v>
      </c>
      <c r="M2054" s="19">
        <f t="shared" si="227"/>
        <v>0</v>
      </c>
      <c r="N2054" s="28">
        <v>0.90694399999999997</v>
      </c>
      <c r="O2054" s="19">
        <f>SUM(N$2:N2054)</f>
        <v>3465.2774939489718</v>
      </c>
      <c r="P2054" s="28">
        <v>1</v>
      </c>
    </row>
    <row r="2055" spans="1:16">
      <c r="A2055">
        <v>2053</v>
      </c>
      <c r="B2055">
        <f t="shared" si="228"/>
        <v>34.216666666666669</v>
      </c>
      <c r="C2055">
        <f t="shared" si="225"/>
        <v>12160.580399999993</v>
      </c>
      <c r="D2055" s="12">
        <v>8.8719300000000025</v>
      </c>
      <c r="E2055" s="9">
        <f t="shared" si="229"/>
        <v>-0.18795000000000073</v>
      </c>
      <c r="F2055">
        <f t="shared" si="226"/>
        <v>-0.38956913144027461</v>
      </c>
      <c r="G2055" s="11">
        <v>0.98027799999999998</v>
      </c>
      <c r="H2055" s="11">
        <f>SUM(G$2:G2055)</f>
        <v>3518.2737805919637</v>
      </c>
      <c r="I2055" s="11">
        <v>0</v>
      </c>
      <c r="J2055" s="19">
        <f t="shared" si="230"/>
        <v>14379.303370000009</v>
      </c>
      <c r="K2055" s="27">
        <v>0</v>
      </c>
      <c r="L2055" s="27">
        <f t="shared" si="231"/>
        <v>0</v>
      </c>
      <c r="M2055" s="19">
        <f t="shared" si="227"/>
        <v>0</v>
      </c>
      <c r="N2055" s="28">
        <v>0.90694399999999997</v>
      </c>
      <c r="O2055" s="19">
        <f>SUM(N$2:N2055)</f>
        <v>3466.1844379489717</v>
      </c>
      <c r="P2055" s="28">
        <v>1</v>
      </c>
    </row>
    <row r="2056" spans="1:16">
      <c r="A2056">
        <v>2054</v>
      </c>
      <c r="B2056">
        <f t="shared" si="228"/>
        <v>34.233333333333334</v>
      </c>
      <c r="C2056">
        <f t="shared" si="225"/>
        <v>12169.264379999993</v>
      </c>
      <c r="D2056" s="12">
        <v>8.6839800000000018</v>
      </c>
      <c r="E2056" s="9">
        <f t="shared" si="229"/>
        <v>-0.42129000000000083</v>
      </c>
      <c r="F2056">
        <f t="shared" si="226"/>
        <v>-2.4193889621534432</v>
      </c>
      <c r="G2056" s="11">
        <v>0.98027799999999998</v>
      </c>
      <c r="H2056" s="11">
        <f>SUM(G$2:G2056)</f>
        <v>3519.2540585919637</v>
      </c>
      <c r="I2056" s="11">
        <v>0</v>
      </c>
      <c r="J2056" s="19">
        <f t="shared" si="230"/>
        <v>14379.303370000009</v>
      </c>
      <c r="K2056" s="27">
        <v>0</v>
      </c>
      <c r="L2056" s="27">
        <f t="shared" si="231"/>
        <v>0</v>
      </c>
      <c r="M2056" s="19">
        <f t="shared" si="227"/>
        <v>0</v>
      </c>
      <c r="N2056" s="28">
        <v>0.90694399999999997</v>
      </c>
      <c r="O2056" s="19">
        <f>SUM(N$2:N2056)</f>
        <v>3467.0913819489715</v>
      </c>
      <c r="P2056" s="28">
        <v>1</v>
      </c>
    </row>
    <row r="2057" spans="1:16">
      <c r="A2057">
        <v>2055</v>
      </c>
      <c r="B2057">
        <f t="shared" si="228"/>
        <v>34.25</v>
      </c>
      <c r="C2057">
        <f t="shared" si="225"/>
        <v>12177.527069999993</v>
      </c>
      <c r="D2057" s="12">
        <v>8.262690000000001</v>
      </c>
      <c r="E2057" s="9">
        <f t="shared" si="229"/>
        <v>0.14960999999999913</v>
      </c>
      <c r="F2057">
        <f t="shared" si="226"/>
        <v>2.3907940175193474</v>
      </c>
      <c r="G2057" s="11">
        <v>1.9691666670000001</v>
      </c>
      <c r="H2057" s="11">
        <f>SUM(G$2:G2057)</f>
        <v>3521.2232252589638</v>
      </c>
      <c r="I2057" s="11">
        <v>3</v>
      </c>
      <c r="J2057" s="19">
        <f t="shared" si="230"/>
        <v>14379.303370000009</v>
      </c>
      <c r="K2057" s="27">
        <v>0</v>
      </c>
      <c r="L2057" s="27">
        <f t="shared" si="231"/>
        <v>0</v>
      </c>
      <c r="M2057" s="19">
        <f t="shared" si="227"/>
        <v>0</v>
      </c>
      <c r="N2057" s="28">
        <v>0.90694399999999997</v>
      </c>
      <c r="O2057" s="19">
        <f>SUM(N$2:N2057)</f>
        <v>3467.9983259489713</v>
      </c>
      <c r="P2057" s="28">
        <v>1</v>
      </c>
    </row>
    <row r="2058" spans="1:16">
      <c r="A2058">
        <v>2056</v>
      </c>
      <c r="B2058">
        <f t="shared" si="228"/>
        <v>34.266666666666666</v>
      </c>
      <c r="C2058">
        <f t="shared" si="225"/>
        <v>12185.939369999993</v>
      </c>
      <c r="D2058" s="12">
        <v>8.4123000000000001</v>
      </c>
      <c r="E2058" s="9">
        <f t="shared" si="229"/>
        <v>-1.3508999999999993</v>
      </c>
      <c r="F2058">
        <f t="shared" si="226"/>
        <v>-10.179963426046593</v>
      </c>
      <c r="G2058" s="11">
        <v>0.98027799999999998</v>
      </c>
      <c r="H2058" s="11">
        <f>SUM(G$2:G2058)</f>
        <v>3522.2035032589638</v>
      </c>
      <c r="I2058" s="11">
        <v>0</v>
      </c>
      <c r="J2058" s="19">
        <f t="shared" si="230"/>
        <v>14379.303370000009</v>
      </c>
      <c r="K2058" s="27">
        <v>0</v>
      </c>
      <c r="L2058" s="27">
        <f t="shared" si="231"/>
        <v>0</v>
      </c>
      <c r="M2058" s="19">
        <f t="shared" si="227"/>
        <v>0</v>
      </c>
      <c r="N2058" s="28">
        <v>0.90694399999999997</v>
      </c>
      <c r="O2058" s="19">
        <f>SUM(N$2:N2058)</f>
        <v>3468.9052699489712</v>
      </c>
      <c r="P2058" s="28">
        <v>1</v>
      </c>
    </row>
    <row r="2059" spans="1:16">
      <c r="A2059">
        <v>2057</v>
      </c>
      <c r="B2059">
        <f t="shared" si="228"/>
        <v>34.283333333333331</v>
      </c>
      <c r="C2059">
        <f t="shared" si="225"/>
        <v>12193.000769999993</v>
      </c>
      <c r="D2059" s="12">
        <v>7.0614000000000008</v>
      </c>
      <c r="E2059" s="9">
        <f t="shared" si="229"/>
        <v>0.18221999999999916</v>
      </c>
      <c r="F2059">
        <f t="shared" si="226"/>
        <v>2.2186976038032324</v>
      </c>
      <c r="G2059" s="11">
        <v>1.9691666670000001</v>
      </c>
      <c r="H2059" s="11">
        <f>SUM(G$2:G2059)</f>
        <v>3524.1726699259639</v>
      </c>
      <c r="I2059" s="11">
        <v>3</v>
      </c>
      <c r="J2059" s="19">
        <f t="shared" si="230"/>
        <v>14379.303370000009</v>
      </c>
      <c r="K2059" s="27">
        <v>0</v>
      </c>
      <c r="L2059" s="27">
        <f t="shared" si="231"/>
        <v>0</v>
      </c>
      <c r="M2059" s="19">
        <f t="shared" si="227"/>
        <v>0</v>
      </c>
      <c r="N2059" s="28">
        <v>0.90694399999999997</v>
      </c>
      <c r="O2059" s="19">
        <f>SUM(N$2:N2059)</f>
        <v>3469.812213948971</v>
      </c>
      <c r="P2059" s="28">
        <v>1</v>
      </c>
    </row>
    <row r="2060" spans="1:16">
      <c r="A2060">
        <v>2058</v>
      </c>
      <c r="B2060">
        <f t="shared" si="228"/>
        <v>34.299999999999997</v>
      </c>
      <c r="C2060">
        <f t="shared" si="225"/>
        <v>12200.244389999993</v>
      </c>
      <c r="D2060" s="12">
        <v>7.2436199999999999</v>
      </c>
      <c r="E2060" s="9">
        <f t="shared" si="229"/>
        <v>-0.1751699999999996</v>
      </c>
      <c r="F2060">
        <f t="shared" si="226"/>
        <v>-0.30477061286888818</v>
      </c>
      <c r="G2060" s="11">
        <v>0.98027799999999998</v>
      </c>
      <c r="H2060" s="11">
        <f>SUM(G$2:G2060)</f>
        <v>3525.1529479259639</v>
      </c>
      <c r="I2060" s="11">
        <v>0</v>
      </c>
      <c r="J2060" s="19">
        <f t="shared" si="230"/>
        <v>14379.303370000009</v>
      </c>
      <c r="K2060" s="27">
        <v>0</v>
      </c>
      <c r="L2060" s="27">
        <f t="shared" si="231"/>
        <v>0</v>
      </c>
      <c r="M2060" s="19">
        <f t="shared" si="227"/>
        <v>0</v>
      </c>
      <c r="N2060" s="28">
        <v>0.90694399999999997</v>
      </c>
      <c r="O2060" s="19">
        <f>SUM(N$2:N2060)</f>
        <v>3470.7191579489709</v>
      </c>
      <c r="P2060" s="28">
        <v>1</v>
      </c>
    </row>
    <row r="2061" spans="1:16">
      <c r="A2061">
        <v>2059</v>
      </c>
      <c r="B2061">
        <f t="shared" si="228"/>
        <v>34.31666666666667</v>
      </c>
      <c r="C2061">
        <f t="shared" si="225"/>
        <v>12207.312839999993</v>
      </c>
      <c r="D2061" s="12">
        <v>7.0684500000000003</v>
      </c>
      <c r="E2061" s="9">
        <f t="shared" si="229"/>
        <v>0.71478000000000019</v>
      </c>
      <c r="F2061">
        <f t="shared" si="226"/>
        <v>5.985588424242132</v>
      </c>
      <c r="G2061" s="11">
        <v>2.7366666670000002</v>
      </c>
      <c r="H2061" s="11">
        <f>SUM(G$2:G2061)</f>
        <v>3527.8896145929639</v>
      </c>
      <c r="I2061" s="11">
        <v>4</v>
      </c>
      <c r="J2061" s="19">
        <f t="shared" si="230"/>
        <v>14379.303370000009</v>
      </c>
      <c r="K2061" s="27">
        <v>0</v>
      </c>
      <c r="L2061" s="27">
        <f t="shared" si="231"/>
        <v>0</v>
      </c>
      <c r="M2061" s="19">
        <f t="shared" si="227"/>
        <v>0</v>
      </c>
      <c r="N2061" s="28">
        <v>0.90694399999999997</v>
      </c>
      <c r="O2061" s="19">
        <f>SUM(N$2:N2061)</f>
        <v>3471.6261019489707</v>
      </c>
      <c r="P2061" s="28">
        <v>1</v>
      </c>
    </row>
    <row r="2062" spans="1:16">
      <c r="A2062">
        <v>2060</v>
      </c>
      <c r="B2062">
        <f t="shared" si="228"/>
        <v>34.333333333333336</v>
      </c>
      <c r="C2062">
        <f t="shared" si="225"/>
        <v>12215.096069999992</v>
      </c>
      <c r="D2062" s="12">
        <v>7.7832300000000005</v>
      </c>
      <c r="E2062" s="9">
        <f t="shared" si="229"/>
        <v>-0.85799999999999965</v>
      </c>
      <c r="F2062">
        <f t="shared" si="226"/>
        <v>-5.615392161112486</v>
      </c>
      <c r="G2062" s="11">
        <v>0.98027799999999998</v>
      </c>
      <c r="H2062" s="11">
        <f>SUM(G$2:G2062)</f>
        <v>3528.8698925929639</v>
      </c>
      <c r="I2062" s="11">
        <v>0</v>
      </c>
      <c r="J2062" s="19">
        <f t="shared" si="230"/>
        <v>14379.303370000009</v>
      </c>
      <c r="K2062" s="27">
        <v>0</v>
      </c>
      <c r="L2062" s="27">
        <f t="shared" si="231"/>
        <v>1.6643000000000001</v>
      </c>
      <c r="M2062" s="19">
        <f t="shared" si="227"/>
        <v>0</v>
      </c>
      <c r="N2062" s="28">
        <v>0.90694399999999997</v>
      </c>
      <c r="O2062" s="19">
        <f>SUM(N$2:N2062)</f>
        <v>3472.5330459489705</v>
      </c>
      <c r="P2062" s="28">
        <v>1</v>
      </c>
    </row>
    <row r="2063" spans="1:16">
      <c r="A2063">
        <v>2061</v>
      </c>
      <c r="B2063">
        <f t="shared" si="228"/>
        <v>34.35</v>
      </c>
      <c r="C2063">
        <f t="shared" si="225"/>
        <v>12222.021299999993</v>
      </c>
      <c r="D2063" s="12">
        <v>6.9252300000000009</v>
      </c>
      <c r="E2063" s="9">
        <f t="shared" si="229"/>
        <v>-2.48999999999997E-2</v>
      </c>
      <c r="F2063">
        <f t="shared" si="226"/>
        <v>0.7358898322676537</v>
      </c>
      <c r="G2063" s="11">
        <v>0.98027799999999998</v>
      </c>
      <c r="H2063" s="11">
        <f>SUM(G$2:G2063)</f>
        <v>3529.8501705929639</v>
      </c>
      <c r="I2063" s="11">
        <v>0</v>
      </c>
      <c r="J2063" s="19">
        <f t="shared" si="230"/>
        <v>14380.967670000009</v>
      </c>
      <c r="K2063" s="27">
        <v>1.6643000000000001</v>
      </c>
      <c r="L2063" s="27">
        <f t="shared" si="231"/>
        <v>2.1894</v>
      </c>
      <c r="M2063" s="19">
        <f t="shared" si="227"/>
        <v>3.8252106667524517</v>
      </c>
      <c r="N2063" s="28">
        <v>2.7366666670000002</v>
      </c>
      <c r="O2063" s="19">
        <f>SUM(N$2:N2063)</f>
        <v>3475.2697126159705</v>
      </c>
      <c r="P2063" s="28">
        <v>4</v>
      </c>
    </row>
    <row r="2064" spans="1:16">
      <c r="A2064">
        <v>2062</v>
      </c>
      <c r="B2064">
        <f t="shared" si="228"/>
        <v>34.366666666666667</v>
      </c>
      <c r="C2064">
        <f t="shared" si="225"/>
        <v>12228.921629999993</v>
      </c>
      <c r="D2064" s="12">
        <v>6.9003300000000012</v>
      </c>
      <c r="E2064" s="9">
        <f t="shared" si="229"/>
        <v>0.14960999999999913</v>
      </c>
      <c r="F2064">
        <f t="shared" si="226"/>
        <v>1.9363967316756598</v>
      </c>
      <c r="G2064" s="11">
        <v>1.9691666670000001</v>
      </c>
      <c r="H2064" s="11">
        <f>SUM(G$2:G2064)</f>
        <v>3531.819337259964</v>
      </c>
      <c r="I2064" s="11">
        <v>3</v>
      </c>
      <c r="J2064" s="19">
        <f t="shared" si="230"/>
        <v>14384.821370000009</v>
      </c>
      <c r="K2064" s="27">
        <v>3.8536999999999999</v>
      </c>
      <c r="L2064" s="27">
        <f t="shared" si="231"/>
        <v>2.4564000000000004</v>
      </c>
      <c r="M2064" s="19">
        <f t="shared" si="227"/>
        <v>9.9131711439160579</v>
      </c>
      <c r="N2064" s="28">
        <v>4.1236111109999998</v>
      </c>
      <c r="O2064" s="19">
        <f>SUM(N$2:N2064)</f>
        <v>3479.3933237269707</v>
      </c>
      <c r="P2064" s="28">
        <v>6</v>
      </c>
    </row>
    <row r="2065" spans="1:16">
      <c r="A2065">
        <v>2063</v>
      </c>
      <c r="B2065">
        <f t="shared" si="228"/>
        <v>34.383333333333333</v>
      </c>
      <c r="C2065">
        <f t="shared" si="225"/>
        <v>12235.971569999994</v>
      </c>
      <c r="D2065" s="12">
        <v>7.0499400000000003</v>
      </c>
      <c r="E2065" s="9">
        <f t="shared" si="229"/>
        <v>0.26529000000000025</v>
      </c>
      <c r="F2065">
        <f t="shared" si="226"/>
        <v>2.8002462955184897</v>
      </c>
      <c r="G2065" s="11">
        <v>1.9691666670000001</v>
      </c>
      <c r="H2065" s="11">
        <f>SUM(G$2:G2065)</f>
        <v>3533.788503926964</v>
      </c>
      <c r="I2065" s="11">
        <v>3</v>
      </c>
      <c r="J2065" s="19">
        <f t="shared" si="230"/>
        <v>14391.131470000009</v>
      </c>
      <c r="K2065" s="27">
        <v>6.3101000000000003</v>
      </c>
      <c r="L2065" s="27">
        <f t="shared" si="231"/>
        <v>2.6877999999999993</v>
      </c>
      <c r="M2065" s="19">
        <f t="shared" si="227"/>
        <v>17.765568399599136</v>
      </c>
      <c r="N2065" s="28">
        <v>4.9805555559999997</v>
      </c>
      <c r="O2065" s="19">
        <f>SUM(N$2:N2065)</f>
        <v>3484.3738792829708</v>
      </c>
      <c r="P2065" s="28">
        <v>7</v>
      </c>
    </row>
    <row r="2066" spans="1:16">
      <c r="A2066">
        <v>2064</v>
      </c>
      <c r="B2066">
        <f t="shared" si="228"/>
        <v>34.4</v>
      </c>
      <c r="C2066">
        <f t="shared" si="225"/>
        <v>12243.286799999994</v>
      </c>
      <c r="D2066" s="12">
        <v>7.3152300000000006</v>
      </c>
      <c r="E2066" s="9">
        <f t="shared" si="229"/>
        <v>0.61628999999999934</v>
      </c>
      <c r="F2066">
        <f t="shared" si="226"/>
        <v>5.4851775866939869</v>
      </c>
      <c r="G2066" s="11">
        <v>2.7366666670000002</v>
      </c>
      <c r="H2066" s="11">
        <f>SUM(G$2:G2066)</f>
        <v>3536.525170593964</v>
      </c>
      <c r="I2066" s="11">
        <v>4</v>
      </c>
      <c r="J2066" s="19">
        <f t="shared" si="230"/>
        <v>14400.12937000001</v>
      </c>
      <c r="K2066" s="27">
        <v>8.9978999999999996</v>
      </c>
      <c r="L2066" s="27">
        <f t="shared" si="231"/>
        <v>2.4564000000000004</v>
      </c>
      <c r="M2066" s="19">
        <f t="shared" si="227"/>
        <v>23.406776764934509</v>
      </c>
      <c r="N2066" s="28">
        <v>4.9805555559999997</v>
      </c>
      <c r="O2066" s="19">
        <f>SUM(N$2:N2066)</f>
        <v>3489.354434838971</v>
      </c>
      <c r="P2066" s="28">
        <v>7</v>
      </c>
    </row>
    <row r="2067" spans="1:16">
      <c r="A2067">
        <v>2065</v>
      </c>
      <c r="B2067">
        <f t="shared" si="228"/>
        <v>34.416666666666664</v>
      </c>
      <c r="C2067">
        <f t="shared" si="225"/>
        <v>12251.218319999994</v>
      </c>
      <c r="D2067" s="12">
        <v>7.9315199999999999</v>
      </c>
      <c r="E2067" s="9">
        <f t="shared" si="229"/>
        <v>0.39639000000000113</v>
      </c>
      <c r="F2067">
        <f t="shared" si="226"/>
        <v>4.2345880704735421</v>
      </c>
      <c r="G2067" s="11">
        <v>2.7366666670000002</v>
      </c>
      <c r="H2067" s="11">
        <f>SUM(G$2:G2067)</f>
        <v>3539.2618372609641</v>
      </c>
      <c r="I2067" s="11">
        <v>4</v>
      </c>
      <c r="J2067" s="19">
        <f t="shared" si="230"/>
        <v>14411.583670000009</v>
      </c>
      <c r="K2067" s="27">
        <v>11.4543</v>
      </c>
      <c r="L2067" s="27">
        <f t="shared" si="231"/>
        <v>2.2249999999999996</v>
      </c>
      <c r="M2067" s="19">
        <f t="shared" si="227"/>
        <v>27.37597925498125</v>
      </c>
      <c r="N2067" s="28">
        <v>11.21083333</v>
      </c>
      <c r="O2067" s="19">
        <f>SUM(N$2:N2067)</f>
        <v>3500.5652681689708</v>
      </c>
      <c r="P2067" s="28">
        <v>15</v>
      </c>
    </row>
    <row r="2068" spans="1:16">
      <c r="A2068">
        <v>2066</v>
      </c>
      <c r="B2068">
        <f t="shared" si="228"/>
        <v>34.43333333333333</v>
      </c>
      <c r="C2068">
        <f t="shared" si="225"/>
        <v>12259.546229999994</v>
      </c>
      <c r="D2068" s="12">
        <v>8.327910000000001</v>
      </c>
      <c r="E2068" s="9">
        <f t="shared" si="229"/>
        <v>0.31133999999999951</v>
      </c>
      <c r="F2068">
        <f t="shared" si="226"/>
        <v>3.7602746705319472</v>
      </c>
      <c r="G2068" s="11">
        <v>2.7366666670000002</v>
      </c>
      <c r="H2068" s="11">
        <f>SUM(G$2:G2068)</f>
        <v>3541.9985039279641</v>
      </c>
      <c r="I2068" s="11">
        <v>4</v>
      </c>
      <c r="J2068" s="19">
        <f t="shared" si="230"/>
        <v>14425.262970000009</v>
      </c>
      <c r="K2068" s="27">
        <v>13.6793</v>
      </c>
      <c r="L2068" s="27">
        <f t="shared" si="231"/>
        <v>-1.3171999999999997</v>
      </c>
      <c r="M2068" s="19">
        <f t="shared" si="227"/>
        <v>-15.465063054916225</v>
      </c>
      <c r="N2068" s="28">
        <v>0.98027799999999998</v>
      </c>
      <c r="O2068" s="19">
        <f>SUM(N$2:N2068)</f>
        <v>3501.5455461689708</v>
      </c>
      <c r="P2068" s="28">
        <v>0</v>
      </c>
    </row>
    <row r="2069" spans="1:16">
      <c r="A2069">
        <v>2067</v>
      </c>
      <c r="B2069">
        <f t="shared" si="228"/>
        <v>34.450000000000003</v>
      </c>
      <c r="C2069">
        <f t="shared" si="225"/>
        <v>12268.185479999995</v>
      </c>
      <c r="D2069" s="12">
        <v>8.6392500000000005</v>
      </c>
      <c r="E2069" s="9">
        <f t="shared" si="229"/>
        <v>-0.61827000000000076</v>
      </c>
      <c r="F2069">
        <f t="shared" si="226"/>
        <v>-4.1114391827750136</v>
      </c>
      <c r="G2069" s="11">
        <v>0.98027799999999998</v>
      </c>
      <c r="H2069" s="11">
        <f>SUM(G$2:G2069)</f>
        <v>3542.9787819279641</v>
      </c>
      <c r="I2069" s="11">
        <v>0</v>
      </c>
      <c r="J2069" s="19">
        <f t="shared" si="230"/>
        <v>14437.625070000009</v>
      </c>
      <c r="K2069" s="27">
        <v>12.3621</v>
      </c>
      <c r="L2069" s="27">
        <f t="shared" si="231"/>
        <v>1.9490999999999996</v>
      </c>
      <c r="M2069" s="19">
        <f t="shared" si="227"/>
        <v>26.23914403754263</v>
      </c>
      <c r="N2069" s="28">
        <v>11.21083333</v>
      </c>
      <c r="O2069" s="19">
        <f>SUM(N$2:N2069)</f>
        <v>3512.7563794989705</v>
      </c>
      <c r="P2069" s="28">
        <v>15</v>
      </c>
    </row>
    <row r="2070" spans="1:16">
      <c r="A2070">
        <v>2068</v>
      </c>
      <c r="B2070">
        <f t="shared" si="228"/>
        <v>34.466666666666669</v>
      </c>
      <c r="C2070">
        <f t="shared" si="225"/>
        <v>12276.206459999994</v>
      </c>
      <c r="D2070" s="12">
        <v>8.0209799999999998</v>
      </c>
      <c r="E2070" s="9">
        <f t="shared" si="229"/>
        <v>0.73526999999999987</v>
      </c>
      <c r="F2070">
        <f t="shared" si="226"/>
        <v>7.0052837079930876</v>
      </c>
      <c r="G2070" s="11">
        <v>3.4580555560000001</v>
      </c>
      <c r="H2070" s="11">
        <f>SUM(G$2:G2070)</f>
        <v>3546.4368374839642</v>
      </c>
      <c r="I2070" s="11">
        <v>5</v>
      </c>
      <c r="J2070" s="19">
        <f t="shared" si="230"/>
        <v>14451.936270000009</v>
      </c>
      <c r="K2070" s="27">
        <v>14.311199999999999</v>
      </c>
      <c r="L2070" s="27">
        <f t="shared" si="231"/>
        <v>1.6643000000000026</v>
      </c>
      <c r="M2070" s="19">
        <f t="shared" si="227"/>
        <v>26.58593605529088</v>
      </c>
      <c r="N2070" s="28">
        <v>11.21083333</v>
      </c>
      <c r="O2070" s="19">
        <f>SUM(N$2:N2070)</f>
        <v>3523.9672128289703</v>
      </c>
      <c r="P2070" s="28">
        <v>15</v>
      </c>
    </row>
    <row r="2071" spans="1:16">
      <c r="A2071">
        <v>2069</v>
      </c>
      <c r="B2071">
        <f t="shared" si="228"/>
        <v>34.483333333333334</v>
      </c>
      <c r="C2071">
        <f t="shared" si="225"/>
        <v>12284.962709999994</v>
      </c>
      <c r="D2071" s="12">
        <v>8.7562499999999996</v>
      </c>
      <c r="E2071" s="9">
        <f t="shared" si="229"/>
        <v>6.390000000000029E-2</v>
      </c>
      <c r="F2071">
        <f t="shared" si="226"/>
        <v>1.813453697648032</v>
      </c>
      <c r="G2071" s="11">
        <v>1.9691666670000001</v>
      </c>
      <c r="H2071" s="11">
        <f>SUM(G$2:G2071)</f>
        <v>3548.4060041509642</v>
      </c>
      <c r="I2071" s="11">
        <v>3</v>
      </c>
      <c r="J2071" s="19">
        <f t="shared" si="230"/>
        <v>14467.91177000001</v>
      </c>
      <c r="K2071" s="27">
        <v>15.975500000000002</v>
      </c>
      <c r="L2071" s="27">
        <f t="shared" si="231"/>
        <v>-7.1199999999997488E-2</v>
      </c>
      <c r="M2071" s="19">
        <f t="shared" si="227"/>
        <v>2.2564216195047484</v>
      </c>
      <c r="N2071" s="28">
        <v>0.98027799999999998</v>
      </c>
      <c r="O2071" s="19">
        <f>SUM(N$2:N2071)</f>
        <v>3524.9474908289703</v>
      </c>
      <c r="P2071" s="28">
        <v>0</v>
      </c>
    </row>
    <row r="2072" spans="1:16">
      <c r="A2072">
        <v>2070</v>
      </c>
      <c r="B2072">
        <f t="shared" si="228"/>
        <v>34.5</v>
      </c>
      <c r="C2072">
        <f t="shared" si="225"/>
        <v>12293.782859999994</v>
      </c>
      <c r="D2072" s="12">
        <v>8.8201499999999999</v>
      </c>
      <c r="E2072" s="9">
        <f t="shared" si="229"/>
        <v>-1.1105100000000006</v>
      </c>
      <c r="F2072">
        <f t="shared" si="226"/>
        <v>-8.5277224294354852</v>
      </c>
      <c r="G2072" s="11">
        <v>0.98027799999999998</v>
      </c>
      <c r="H2072" s="11">
        <f>SUM(G$2:G2072)</f>
        <v>3549.3862821509642</v>
      </c>
      <c r="I2072" s="11">
        <v>0</v>
      </c>
      <c r="J2072" s="19">
        <f t="shared" si="230"/>
        <v>14483.81607000001</v>
      </c>
      <c r="K2072" s="27">
        <v>15.904300000000005</v>
      </c>
      <c r="L2072" s="27">
        <f t="shared" si="231"/>
        <v>1.7799999999999372E-2</v>
      </c>
      <c r="M2072" s="19">
        <f t="shared" si="227"/>
        <v>3.648291375465472</v>
      </c>
      <c r="N2072" s="28">
        <v>2.6897222219999999</v>
      </c>
      <c r="O2072" s="19">
        <f>SUM(N$2:N2072)</f>
        <v>3527.6372130509703</v>
      </c>
      <c r="P2072" s="28">
        <v>10</v>
      </c>
    </row>
    <row r="2073" spans="1:16">
      <c r="A2073">
        <v>2071</v>
      </c>
      <c r="B2073">
        <f t="shared" si="228"/>
        <v>34.516666666666666</v>
      </c>
      <c r="C2073">
        <f t="shared" si="225"/>
        <v>12301.492499999993</v>
      </c>
      <c r="D2073" s="12">
        <v>7.7096399999999994</v>
      </c>
      <c r="E2073" s="9">
        <f t="shared" si="229"/>
        <v>1.267170000000001</v>
      </c>
      <c r="F2073">
        <f t="shared" si="226"/>
        <v>10.818301120230382</v>
      </c>
      <c r="G2073" s="11">
        <v>4.1236111109999998</v>
      </c>
      <c r="H2073" s="11">
        <f>SUM(G$2:G2073)</f>
        <v>3553.5098932619644</v>
      </c>
      <c r="I2073" s="11">
        <v>6</v>
      </c>
      <c r="J2073" s="19">
        <f t="shared" si="230"/>
        <v>14499.73817000001</v>
      </c>
      <c r="K2073" s="27">
        <v>15.922100000000004</v>
      </c>
      <c r="L2073" s="27">
        <f t="shared" si="231"/>
        <v>0</v>
      </c>
      <c r="M2073" s="19">
        <f t="shared" si="227"/>
        <v>3.3723490115694501</v>
      </c>
      <c r="N2073" s="28">
        <v>2.6897222219999999</v>
      </c>
      <c r="O2073" s="19">
        <f>SUM(N$2:N2073)</f>
        <v>3530.3269352729703</v>
      </c>
      <c r="P2073" s="28">
        <v>10</v>
      </c>
    </row>
    <row r="2074" spans="1:16">
      <c r="A2074">
        <v>2072</v>
      </c>
      <c r="B2074">
        <f t="shared" si="228"/>
        <v>34.533333333333331</v>
      </c>
      <c r="C2074">
        <f t="shared" si="225"/>
        <v>12310.469309999993</v>
      </c>
      <c r="D2074" s="12">
        <v>8.9768100000000004</v>
      </c>
      <c r="E2074" s="9">
        <f t="shared" si="229"/>
        <v>-0.92256000000000071</v>
      </c>
      <c r="F2074">
        <f t="shared" si="226"/>
        <v>-6.9817575114686949</v>
      </c>
      <c r="G2074" s="11">
        <v>0.98027799999999998</v>
      </c>
      <c r="H2074" s="11">
        <f>SUM(G$2:G2074)</f>
        <v>3554.4901712619644</v>
      </c>
      <c r="I2074" s="11">
        <v>0</v>
      </c>
      <c r="J2074" s="19">
        <f t="shared" si="230"/>
        <v>14515.660270000009</v>
      </c>
      <c r="K2074" s="27">
        <v>15.922100000000004</v>
      </c>
      <c r="L2074" s="27">
        <f t="shared" si="231"/>
        <v>0</v>
      </c>
      <c r="M2074" s="19">
        <f t="shared" si="227"/>
        <v>3.3723490115694501</v>
      </c>
      <c r="N2074" s="28">
        <v>2.6897222219999999</v>
      </c>
      <c r="O2074" s="19">
        <f>SUM(N$2:N2074)</f>
        <v>3533.0166574949703</v>
      </c>
      <c r="P2074" s="28">
        <v>10</v>
      </c>
    </row>
    <row r="2075" spans="1:16">
      <c r="A2075">
        <v>2073</v>
      </c>
      <c r="B2075">
        <f t="shared" si="228"/>
        <v>34.549999999999997</v>
      </c>
      <c r="C2075">
        <f t="shared" si="225"/>
        <v>12318.523559999992</v>
      </c>
      <c r="D2075" s="12">
        <v>8.0542499999999997</v>
      </c>
      <c r="E2075" s="9">
        <f t="shared" si="229"/>
        <v>1.0133399999999995</v>
      </c>
      <c r="F2075">
        <f t="shared" si="226"/>
        <v>9.2757834497818088</v>
      </c>
      <c r="G2075" s="11">
        <v>4.1236111109999998</v>
      </c>
      <c r="H2075" s="11">
        <f>SUM(G$2:G2075)</f>
        <v>3558.6137823729646</v>
      </c>
      <c r="I2075" s="11">
        <v>6</v>
      </c>
      <c r="J2075" s="19">
        <f t="shared" si="230"/>
        <v>14531.582370000009</v>
      </c>
      <c r="K2075" s="27">
        <v>15.922100000000004</v>
      </c>
      <c r="L2075" s="27">
        <f t="shared" si="231"/>
        <v>0</v>
      </c>
      <c r="M2075" s="19">
        <f t="shared" si="227"/>
        <v>3.3723490115694501</v>
      </c>
      <c r="N2075" s="28">
        <v>2.6897222219999999</v>
      </c>
      <c r="O2075" s="19">
        <f>SUM(N$2:N2075)</f>
        <v>3535.7063797169703</v>
      </c>
      <c r="P2075" s="28">
        <v>10</v>
      </c>
    </row>
    <row r="2076" spans="1:16">
      <c r="A2076">
        <v>2074</v>
      </c>
      <c r="B2076">
        <f t="shared" si="228"/>
        <v>34.56666666666667</v>
      </c>
      <c r="C2076">
        <f t="shared" ref="C2076:C2139" si="232">C2075+D2076</f>
        <v>12327.591149999993</v>
      </c>
      <c r="D2076" s="12">
        <v>9.0675899999999992</v>
      </c>
      <c r="E2076" s="9">
        <f t="shared" si="229"/>
        <v>-1.0530000000000008</v>
      </c>
      <c r="F2076">
        <f t="shared" si="226"/>
        <v>-8.2290771978561139</v>
      </c>
      <c r="G2076" s="11">
        <v>0.98027799999999998</v>
      </c>
      <c r="H2076" s="11">
        <f>SUM(G$2:G2076)</f>
        <v>3559.5940603729646</v>
      </c>
      <c r="I2076" s="11">
        <v>0</v>
      </c>
      <c r="J2076" s="19">
        <f t="shared" si="230"/>
        <v>14547.504470000009</v>
      </c>
      <c r="K2076" s="27">
        <v>15.922100000000004</v>
      </c>
      <c r="L2076" s="27">
        <f t="shared" si="231"/>
        <v>8.9000000000005741E-3</v>
      </c>
      <c r="M2076" s="19">
        <f t="shared" si="227"/>
        <v>3.5140557015694598</v>
      </c>
      <c r="N2076" s="28">
        <v>2.6897222219999999</v>
      </c>
      <c r="O2076" s="19">
        <f>SUM(N$2:N2076)</f>
        <v>3538.3961019389703</v>
      </c>
      <c r="P2076" s="28">
        <v>10</v>
      </c>
    </row>
    <row r="2077" spans="1:16">
      <c r="A2077">
        <v>2075</v>
      </c>
      <c r="B2077">
        <f t="shared" si="228"/>
        <v>34.583333333333336</v>
      </c>
      <c r="C2077">
        <f t="shared" si="232"/>
        <v>12335.605739999994</v>
      </c>
      <c r="D2077" s="12">
        <v>8.0145899999999983</v>
      </c>
      <c r="E2077" s="9">
        <f t="shared" si="229"/>
        <v>1.2792899999999996</v>
      </c>
      <c r="F2077">
        <f t="shared" si="226"/>
        <v>11.359457279715039</v>
      </c>
      <c r="G2077" s="11">
        <v>4.1236111109999998</v>
      </c>
      <c r="H2077" s="11">
        <f>SUM(G$2:G2077)</f>
        <v>3563.7176714839648</v>
      </c>
      <c r="I2077" s="11">
        <v>6</v>
      </c>
      <c r="J2077" s="19">
        <f t="shared" si="230"/>
        <v>14563.435470000009</v>
      </c>
      <c r="K2077" s="27">
        <v>15.931000000000004</v>
      </c>
      <c r="L2077" s="27">
        <f t="shared" si="231"/>
        <v>-2.6699999999999946E-2</v>
      </c>
      <c r="M2077" s="19">
        <f t="shared" si="227"/>
        <v>2.9505725010759094</v>
      </c>
      <c r="N2077" s="28">
        <v>0.98027799999999998</v>
      </c>
      <c r="O2077" s="19">
        <f>SUM(N$2:N2077)</f>
        <v>3539.3763799389703</v>
      </c>
      <c r="P2077" s="28">
        <v>0</v>
      </c>
    </row>
    <row r="2078" spans="1:16">
      <c r="A2078">
        <v>2076</v>
      </c>
      <c r="B2078">
        <f t="shared" si="228"/>
        <v>34.6</v>
      </c>
      <c r="C2078">
        <f t="shared" si="232"/>
        <v>12344.899619999993</v>
      </c>
      <c r="D2078" s="12">
        <v>9.2938799999999979</v>
      </c>
      <c r="E2078" s="9">
        <f t="shared" si="229"/>
        <v>-3.1950000000000145E-2</v>
      </c>
      <c r="F2078">
        <f t="shared" si="226"/>
        <v>1.0707832715525329</v>
      </c>
      <c r="G2078" s="11">
        <v>0.98027799999999998</v>
      </c>
      <c r="H2078" s="11">
        <f>SUM(G$2:G2078)</f>
        <v>3564.6979494839647</v>
      </c>
      <c r="I2078" s="11">
        <v>0</v>
      </c>
      <c r="J2078" s="19">
        <f t="shared" si="230"/>
        <v>14579.33977000001</v>
      </c>
      <c r="K2078" s="27">
        <v>15.904300000000005</v>
      </c>
      <c r="L2078" s="27">
        <f t="shared" si="231"/>
        <v>-7.1199999999999264E-2</v>
      </c>
      <c r="M2078" s="19">
        <f t="shared" si="227"/>
        <v>2.2328086754654937</v>
      </c>
      <c r="N2078" s="28">
        <v>0.98027799999999998</v>
      </c>
      <c r="O2078" s="19">
        <f>SUM(N$2:N2078)</f>
        <v>3540.3566579389703</v>
      </c>
      <c r="P2078" s="28">
        <v>0</v>
      </c>
    </row>
    <row r="2079" spans="1:16">
      <c r="A2079">
        <v>2077</v>
      </c>
      <c r="B2079">
        <f t="shared" si="228"/>
        <v>34.616666666666667</v>
      </c>
      <c r="C2079">
        <f t="shared" si="232"/>
        <v>12354.161549999993</v>
      </c>
      <c r="D2079" s="12">
        <v>9.2619299999999978</v>
      </c>
      <c r="E2079" s="9">
        <f t="shared" si="229"/>
        <v>-0.45521999999999885</v>
      </c>
      <c r="F2079">
        <f t="shared" si="226"/>
        <v>-2.8554243329914377</v>
      </c>
      <c r="G2079" s="11">
        <v>0.98027799999999998</v>
      </c>
      <c r="H2079" s="11">
        <f>SUM(G$2:G2079)</f>
        <v>3565.6782274839647</v>
      </c>
      <c r="I2079" s="11">
        <v>0</v>
      </c>
      <c r="J2079" s="19">
        <f t="shared" si="230"/>
        <v>14595.172870000009</v>
      </c>
      <c r="K2079" s="27">
        <v>15.833100000000005</v>
      </c>
      <c r="L2079" s="27">
        <f t="shared" si="231"/>
        <v>-0.13349999999999795</v>
      </c>
      <c r="M2079" s="19">
        <f t="shared" si="227"/>
        <v>1.2229684465458368</v>
      </c>
      <c r="N2079" s="28">
        <v>0.98027799999999998</v>
      </c>
      <c r="O2079" s="19">
        <f>SUM(N$2:N2079)</f>
        <v>3541.3369359389703</v>
      </c>
      <c r="P2079" s="28">
        <v>0</v>
      </c>
    </row>
    <row r="2080" spans="1:16">
      <c r="A2080">
        <v>2078</v>
      </c>
      <c r="B2080">
        <f t="shared" si="228"/>
        <v>34.633333333333333</v>
      </c>
      <c r="C2080">
        <f t="shared" si="232"/>
        <v>12362.968259999994</v>
      </c>
      <c r="D2080" s="12">
        <v>8.8067099999999989</v>
      </c>
      <c r="E2080" s="9">
        <f t="shared" si="229"/>
        <v>0.5977800000000002</v>
      </c>
      <c r="F2080">
        <f t="shared" si="226"/>
        <v>6.5288314960812723</v>
      </c>
      <c r="G2080" s="11">
        <v>3.4580555560000001</v>
      </c>
      <c r="H2080" s="11">
        <f>SUM(G$2:G2080)</f>
        <v>3569.1362830399648</v>
      </c>
      <c r="I2080" s="11">
        <v>5</v>
      </c>
      <c r="J2080" s="19">
        <f t="shared" si="230"/>
        <v>14610.872470000009</v>
      </c>
      <c r="K2080" s="27">
        <v>15.699600000000007</v>
      </c>
      <c r="L2080" s="27">
        <f t="shared" si="231"/>
        <v>-6.2300000000000466E-2</v>
      </c>
      <c r="M2080" s="19">
        <f t="shared" si="227"/>
        <v>2.3056193321323288</v>
      </c>
      <c r="N2080" s="28">
        <v>0.98027799999999998</v>
      </c>
      <c r="O2080" s="19">
        <f>SUM(N$2:N2080)</f>
        <v>3542.3172139389703</v>
      </c>
      <c r="P2080" s="28">
        <v>0</v>
      </c>
    </row>
    <row r="2081" spans="1:16">
      <c r="A2081">
        <v>2079</v>
      </c>
      <c r="B2081">
        <f t="shared" si="228"/>
        <v>34.65</v>
      </c>
      <c r="C2081">
        <f t="shared" si="232"/>
        <v>12372.372749999995</v>
      </c>
      <c r="D2081" s="12">
        <v>9.4044899999999991</v>
      </c>
      <c r="E2081" s="9">
        <f t="shared" si="229"/>
        <v>0.12338999999999878</v>
      </c>
      <c r="F2081">
        <f t="shared" si="226"/>
        <v>2.5523068998906777</v>
      </c>
      <c r="G2081" s="11">
        <v>1.9691666670000001</v>
      </c>
      <c r="H2081" s="11">
        <f>SUM(G$2:G2081)</f>
        <v>3571.1054497069649</v>
      </c>
      <c r="I2081" s="11">
        <v>3</v>
      </c>
      <c r="J2081" s="19">
        <f t="shared" si="230"/>
        <v>14626.50977000001</v>
      </c>
      <c r="K2081" s="27">
        <v>15.637300000000007</v>
      </c>
      <c r="L2081" s="27">
        <f t="shared" si="231"/>
        <v>-5.3399999999998116E-2</v>
      </c>
      <c r="M2081" s="19">
        <f t="shared" si="227"/>
        <v>2.4241554009053474</v>
      </c>
      <c r="N2081" s="28">
        <v>0.98027799999999998</v>
      </c>
      <c r="O2081" s="19">
        <f>SUM(N$2:N2081)</f>
        <v>3543.2974919389703</v>
      </c>
      <c r="P2081" s="28">
        <v>0</v>
      </c>
    </row>
    <row r="2082" spans="1:16">
      <c r="A2082">
        <v>2080</v>
      </c>
      <c r="B2082">
        <f t="shared" si="228"/>
        <v>34.666666666666664</v>
      </c>
      <c r="C2082">
        <f t="shared" si="232"/>
        <v>12381.900629999995</v>
      </c>
      <c r="D2082" s="12">
        <v>9.5278799999999979</v>
      </c>
      <c r="E2082" s="9">
        <f t="shared" si="229"/>
        <v>0.10995000000000132</v>
      </c>
      <c r="F2082">
        <f t="shared" si="226"/>
        <v>2.4667439014687873</v>
      </c>
      <c r="G2082" s="11">
        <v>1.9691666670000001</v>
      </c>
      <c r="H2082" s="11">
        <f>SUM(G$2:G2082)</f>
        <v>3573.074616373965</v>
      </c>
      <c r="I2082" s="11">
        <v>3</v>
      </c>
      <c r="J2082" s="19">
        <f t="shared" si="230"/>
        <v>14642.093670000009</v>
      </c>
      <c r="K2082" s="27">
        <v>15.583900000000009</v>
      </c>
      <c r="L2082" s="27">
        <f t="shared" si="231"/>
        <v>1.7799999999999372E-2</v>
      </c>
      <c r="M2082" s="19">
        <f t="shared" si="227"/>
        <v>3.5156708218378934</v>
      </c>
      <c r="N2082" s="28">
        <v>2.6897222219999999</v>
      </c>
      <c r="O2082" s="19">
        <f>SUM(N$2:N2082)</f>
        <v>3545.9872141609703</v>
      </c>
      <c r="P2082" s="28">
        <v>10</v>
      </c>
    </row>
    <row r="2083" spans="1:16">
      <c r="A2083">
        <v>2081</v>
      </c>
      <c r="B2083">
        <f t="shared" si="228"/>
        <v>34.68333333333333</v>
      </c>
      <c r="C2083">
        <f t="shared" si="232"/>
        <v>12391.538459999994</v>
      </c>
      <c r="D2083" s="12">
        <v>9.6378299999999992</v>
      </c>
      <c r="E2083" s="9">
        <f t="shared" si="229"/>
        <v>-0.31199999999999939</v>
      </c>
      <c r="F2083">
        <f t="shared" si="226"/>
        <v>-1.5632739479466564</v>
      </c>
      <c r="G2083" s="11">
        <v>0.98027799999999998</v>
      </c>
      <c r="H2083" s="11">
        <f>SUM(G$2:G2083)</f>
        <v>3574.054894373965</v>
      </c>
      <c r="I2083" s="11">
        <v>0</v>
      </c>
      <c r="J2083" s="19">
        <f t="shared" si="230"/>
        <v>14657.695370000009</v>
      </c>
      <c r="K2083" s="27">
        <v>15.601700000000008</v>
      </c>
      <c r="L2083" s="27">
        <f t="shared" si="231"/>
        <v>-1.7799999999999372E-2</v>
      </c>
      <c r="M2083" s="19">
        <f t="shared" si="227"/>
        <v>2.9675263415462836</v>
      </c>
      <c r="N2083" s="28">
        <v>0.98027799999999998</v>
      </c>
      <c r="O2083" s="19">
        <f>SUM(N$2:N2083)</f>
        <v>3546.9674921609703</v>
      </c>
      <c r="P2083" s="28">
        <v>0</v>
      </c>
    </row>
    <row r="2084" spans="1:16">
      <c r="A2084">
        <v>2082</v>
      </c>
      <c r="B2084">
        <f t="shared" si="228"/>
        <v>34.700000000000003</v>
      </c>
      <c r="C2084">
        <f t="shared" si="232"/>
        <v>12400.864289999994</v>
      </c>
      <c r="D2084" s="12">
        <v>9.3258299999999998</v>
      </c>
      <c r="E2084" s="9">
        <f t="shared" si="229"/>
        <v>-1.0587300000000006</v>
      </c>
      <c r="F2084">
        <f t="shared" si="226"/>
        <v>-8.498860239814821</v>
      </c>
      <c r="G2084" s="11">
        <v>0.98027799999999998</v>
      </c>
      <c r="H2084" s="11">
        <f>SUM(G$2:G2084)</f>
        <v>3575.035172373965</v>
      </c>
      <c r="I2084" s="11">
        <v>0</v>
      </c>
      <c r="J2084" s="19">
        <f t="shared" si="230"/>
        <v>14673.279270000008</v>
      </c>
      <c r="K2084" s="27">
        <v>15.583900000000009</v>
      </c>
      <c r="L2084" s="27">
        <f t="shared" si="231"/>
        <v>-5.3399999999999892E-2</v>
      </c>
      <c r="M2084" s="19">
        <f t="shared" si="227"/>
        <v>2.4060971418379049</v>
      </c>
      <c r="N2084" s="28">
        <v>0.98027799999999998</v>
      </c>
      <c r="O2084" s="19">
        <f>SUM(N$2:N2084)</f>
        <v>3547.9477701609703</v>
      </c>
      <c r="P2084" s="28">
        <v>0</v>
      </c>
    </row>
    <row r="2085" spans="1:16">
      <c r="A2085">
        <v>2083</v>
      </c>
      <c r="B2085">
        <f t="shared" si="228"/>
        <v>34.716666666666669</v>
      </c>
      <c r="C2085">
        <f t="shared" si="232"/>
        <v>12409.131389999993</v>
      </c>
      <c r="D2085" s="12">
        <v>8.2670999999999992</v>
      </c>
      <c r="E2085" s="9">
        <f t="shared" si="229"/>
        <v>-0.1617299999999986</v>
      </c>
      <c r="F2085">
        <f t="shared" si="226"/>
        <v>-0.18155880355405704</v>
      </c>
      <c r="G2085" s="11">
        <v>0.98027799999999998</v>
      </c>
      <c r="H2085" s="11">
        <f>SUM(G$2:G2085)</f>
        <v>3576.015450373965</v>
      </c>
      <c r="I2085" s="11">
        <v>0</v>
      </c>
      <c r="J2085" s="19">
        <f t="shared" si="230"/>
        <v>14688.809770000009</v>
      </c>
      <c r="K2085" s="27">
        <v>15.530500000000009</v>
      </c>
      <c r="L2085" s="27">
        <f t="shared" si="231"/>
        <v>0</v>
      </c>
      <c r="M2085" s="19">
        <f t="shared" si="227"/>
        <v>3.2174641073531682</v>
      </c>
      <c r="N2085" s="28">
        <v>2.6897222219999999</v>
      </c>
      <c r="O2085" s="19">
        <f>SUM(N$2:N2085)</f>
        <v>3550.6374923829703</v>
      </c>
      <c r="P2085" s="28">
        <v>10</v>
      </c>
    </row>
    <row r="2086" spans="1:16">
      <c r="A2086">
        <v>2084</v>
      </c>
      <c r="B2086">
        <f t="shared" si="228"/>
        <v>34.733333333333334</v>
      </c>
      <c r="C2086">
        <f t="shared" si="232"/>
        <v>12417.236759999993</v>
      </c>
      <c r="D2086" s="12">
        <v>8.1053700000000006</v>
      </c>
      <c r="E2086" s="9">
        <f t="shared" si="229"/>
        <v>0.6949500000000004</v>
      </c>
      <c r="F2086">
        <f t="shared" si="226"/>
        <v>6.7567786688550404</v>
      </c>
      <c r="G2086" s="11">
        <v>3.4580555560000001</v>
      </c>
      <c r="H2086" s="11">
        <f>SUM(G$2:G2086)</f>
        <v>3579.4735059299651</v>
      </c>
      <c r="I2086" s="11">
        <v>5</v>
      </c>
      <c r="J2086" s="19">
        <f t="shared" si="230"/>
        <v>14704.34027000001</v>
      </c>
      <c r="K2086" s="27">
        <v>15.530500000000009</v>
      </c>
      <c r="L2086" s="27">
        <f t="shared" si="231"/>
        <v>-0.13349999999999795</v>
      </c>
      <c r="M2086" s="19">
        <f t="shared" si="227"/>
        <v>1.1441423573531986</v>
      </c>
      <c r="N2086" s="28">
        <v>0.98027799999999998</v>
      </c>
      <c r="O2086" s="19">
        <f>SUM(N$2:N2086)</f>
        <v>3551.6177703829703</v>
      </c>
      <c r="P2086" s="28">
        <v>0</v>
      </c>
    </row>
    <row r="2087" spans="1:16">
      <c r="A2087">
        <v>2085</v>
      </c>
      <c r="B2087">
        <f t="shared" si="228"/>
        <v>34.75</v>
      </c>
      <c r="C2087">
        <f t="shared" si="232"/>
        <v>12426.037079999993</v>
      </c>
      <c r="D2087" s="12">
        <v>8.800320000000001</v>
      </c>
      <c r="E2087" s="9">
        <f t="shared" si="229"/>
        <v>-7.8660000000001062E-2</v>
      </c>
      <c r="F2087">
        <f t="shared" si="226"/>
        <v>0.57079993567418685</v>
      </c>
      <c r="G2087" s="11">
        <v>0.98027799999999998</v>
      </c>
      <c r="H2087" s="11">
        <f>SUM(G$2:G2087)</f>
        <v>3580.4537839299651</v>
      </c>
      <c r="I2087" s="11">
        <v>0</v>
      </c>
      <c r="J2087" s="19">
        <f t="shared" si="230"/>
        <v>14719.737270000011</v>
      </c>
      <c r="K2087" s="27">
        <v>15.397000000000011</v>
      </c>
      <c r="L2087" s="27">
        <f t="shared" si="231"/>
        <v>-7.1199999999999264E-2</v>
      </c>
      <c r="M2087" s="19">
        <f t="shared" si="227"/>
        <v>2.0695847692250182</v>
      </c>
      <c r="N2087" s="28">
        <v>0.98027799999999998</v>
      </c>
      <c r="O2087" s="19">
        <f>SUM(N$2:N2087)</f>
        <v>3552.5980483829703</v>
      </c>
      <c r="P2087" s="28">
        <v>0</v>
      </c>
    </row>
    <row r="2088" spans="1:16">
      <c r="A2088">
        <v>2086</v>
      </c>
      <c r="B2088">
        <f t="shared" si="228"/>
        <v>34.766666666666666</v>
      </c>
      <c r="C2088">
        <f t="shared" si="232"/>
        <v>12434.758739999992</v>
      </c>
      <c r="D2088" s="12">
        <v>8.72166</v>
      </c>
      <c r="E2088" s="9">
        <f t="shared" si="229"/>
        <v>0.45390000000000086</v>
      </c>
      <c r="F2088">
        <f t="shared" si="226"/>
        <v>5.2055728452665759</v>
      </c>
      <c r="G2088" s="11">
        <v>2.7366666670000002</v>
      </c>
      <c r="H2088" s="11">
        <f>SUM(G$2:G2088)</f>
        <v>3583.1904505969651</v>
      </c>
      <c r="I2088" s="11">
        <v>4</v>
      </c>
      <c r="J2088" s="19">
        <f t="shared" si="230"/>
        <v>14735.063070000011</v>
      </c>
      <c r="K2088" s="27">
        <v>15.325800000000012</v>
      </c>
      <c r="L2088" s="27">
        <f t="shared" si="231"/>
        <v>-2.6699999999999946E-2</v>
      </c>
      <c r="M2088" s="19">
        <f t="shared" si="227"/>
        <v>2.7293696634545488</v>
      </c>
      <c r="N2088" s="28">
        <v>0.98027799999999998</v>
      </c>
      <c r="O2088" s="19">
        <f>SUM(N$2:N2088)</f>
        <v>3553.5783263829703</v>
      </c>
      <c r="P2088" s="28">
        <v>0</v>
      </c>
    </row>
    <row r="2089" spans="1:16">
      <c r="A2089">
        <v>2087</v>
      </c>
      <c r="B2089">
        <f t="shared" si="228"/>
        <v>34.783333333333331</v>
      </c>
      <c r="C2089">
        <f t="shared" si="232"/>
        <v>12443.934299999992</v>
      </c>
      <c r="D2089" s="12">
        <v>9.1755600000000008</v>
      </c>
      <c r="E2089" s="9">
        <f t="shared" si="229"/>
        <v>0.92190000000000083</v>
      </c>
      <c r="F2089">
        <f t="shared" si="226"/>
        <v>9.8011111490754335</v>
      </c>
      <c r="G2089" s="11">
        <v>4.1236111109999998</v>
      </c>
      <c r="H2089" s="11">
        <f>SUM(G$2:G2089)</f>
        <v>3587.3140617079653</v>
      </c>
      <c r="I2089" s="11">
        <v>6</v>
      </c>
      <c r="J2089" s="19">
        <f t="shared" si="230"/>
        <v>14750.362170000011</v>
      </c>
      <c r="K2089" s="27">
        <v>15.299100000000012</v>
      </c>
      <c r="L2089" s="27">
        <f t="shared" si="231"/>
        <v>4.4499999999999318E-2</v>
      </c>
      <c r="M2089" s="19">
        <f t="shared" si="227"/>
        <v>3.8091910863582341</v>
      </c>
      <c r="N2089" s="28">
        <v>2.6897222219999999</v>
      </c>
      <c r="O2089" s="19">
        <f>SUM(N$2:N2089)</f>
        <v>3556.2680486049703</v>
      </c>
      <c r="P2089" s="28">
        <v>10</v>
      </c>
    </row>
    <row r="2090" spans="1:16">
      <c r="A2090">
        <v>2088</v>
      </c>
      <c r="B2090">
        <f t="shared" si="228"/>
        <v>34.799999999999997</v>
      </c>
      <c r="C2090">
        <f t="shared" si="232"/>
        <v>12454.031759999993</v>
      </c>
      <c r="D2090" s="12">
        <v>10.097460000000002</v>
      </c>
      <c r="E2090" s="9">
        <f t="shared" si="229"/>
        <v>-0.37656000000000134</v>
      </c>
      <c r="F2090">
        <f t="shared" si="226"/>
        <v>-2.2529301885621007</v>
      </c>
      <c r="G2090" s="11">
        <v>0.98027799999999998</v>
      </c>
      <c r="H2090" s="11">
        <f>SUM(G$2:G2090)</f>
        <v>3588.2943397079653</v>
      </c>
      <c r="I2090" s="11">
        <v>0</v>
      </c>
      <c r="J2090" s="19">
        <f t="shared" si="230"/>
        <v>14765.705770000011</v>
      </c>
      <c r="K2090" s="27">
        <v>15.343600000000011</v>
      </c>
      <c r="L2090" s="27">
        <f t="shared" si="231"/>
        <v>5.3399999999999892E-2</v>
      </c>
      <c r="M2090" s="19">
        <f t="shared" si="227"/>
        <v>3.9647215544209966</v>
      </c>
      <c r="N2090" s="28">
        <v>2.6897222219999999</v>
      </c>
      <c r="O2090" s="19">
        <f>SUM(N$2:N2090)</f>
        <v>3558.9577708269703</v>
      </c>
      <c r="P2090" s="28">
        <v>10</v>
      </c>
    </row>
    <row r="2091" spans="1:16">
      <c r="A2091">
        <v>2089</v>
      </c>
      <c r="B2091">
        <f t="shared" si="228"/>
        <v>34.81666666666667</v>
      </c>
      <c r="C2091">
        <f t="shared" si="232"/>
        <v>12463.752659999993</v>
      </c>
      <c r="D2091" s="12">
        <v>9.7209000000000003</v>
      </c>
      <c r="E2091" s="9">
        <f t="shared" si="229"/>
        <v>0.80489999999999995</v>
      </c>
      <c r="F2091">
        <f t="shared" si="226"/>
        <v>9.2868248149055859</v>
      </c>
      <c r="G2091" s="11">
        <v>4.1236111109999998</v>
      </c>
      <c r="H2091" s="11">
        <f>SUM(G$2:G2091)</f>
        <v>3592.4179508189654</v>
      </c>
      <c r="I2091" s="11">
        <v>6</v>
      </c>
      <c r="J2091" s="19">
        <f t="shared" si="230"/>
        <v>14781.102770000012</v>
      </c>
      <c r="K2091" s="27">
        <v>15.397000000000011</v>
      </c>
      <c r="L2091" s="27">
        <f t="shared" si="231"/>
        <v>-0.12460000000000093</v>
      </c>
      <c r="M2091" s="19">
        <f t="shared" si="227"/>
        <v>1.2473849692249921</v>
      </c>
      <c r="N2091" s="28">
        <v>0.98027799999999998</v>
      </c>
      <c r="O2091" s="19">
        <f>SUM(N$2:N2091)</f>
        <v>3559.9380488269703</v>
      </c>
      <c r="P2091" s="28">
        <v>0</v>
      </c>
    </row>
    <row r="2092" spans="1:16">
      <c r="A2092">
        <v>2090</v>
      </c>
      <c r="B2092">
        <f t="shared" si="228"/>
        <v>34.833333333333336</v>
      </c>
      <c r="C2092">
        <f t="shared" si="232"/>
        <v>12474.278459999992</v>
      </c>
      <c r="D2092" s="12">
        <v>10.5258</v>
      </c>
      <c r="E2092" s="9">
        <f t="shared" si="229"/>
        <v>-0.95450999999999908</v>
      </c>
      <c r="F2092">
        <f t="shared" si="226"/>
        <v>-8.3948149235508573</v>
      </c>
      <c r="G2092" s="11">
        <v>0.98027799999999998</v>
      </c>
      <c r="H2092" s="11">
        <f>SUM(G$2:G2092)</f>
        <v>3593.3982288189654</v>
      </c>
      <c r="I2092" s="11">
        <v>0</v>
      </c>
      <c r="J2092" s="19">
        <f t="shared" si="230"/>
        <v>14796.375170000012</v>
      </c>
      <c r="K2092" s="27">
        <v>15.27240000000001</v>
      </c>
      <c r="L2092" s="27">
        <f t="shared" si="231"/>
        <v>5.3399999999998116E-2</v>
      </c>
      <c r="M2092" s="19">
        <f t="shared" si="227"/>
        <v>3.9337636346748992</v>
      </c>
      <c r="N2092" s="28">
        <v>2.6897222219999999</v>
      </c>
      <c r="O2092" s="19">
        <f>SUM(N$2:N2092)</f>
        <v>3562.6277710489703</v>
      </c>
      <c r="P2092" s="28">
        <v>10</v>
      </c>
    </row>
    <row r="2093" spans="1:16">
      <c r="A2093">
        <v>2091</v>
      </c>
      <c r="B2093">
        <f t="shared" si="228"/>
        <v>34.85</v>
      </c>
      <c r="C2093">
        <f t="shared" si="232"/>
        <v>12483.849749999992</v>
      </c>
      <c r="D2093" s="12">
        <v>9.5712900000000012</v>
      </c>
      <c r="E2093" s="9">
        <f t="shared" si="229"/>
        <v>-1.3476900000000001</v>
      </c>
      <c r="F2093">
        <f t="shared" si="226"/>
        <v>-11.470307078197818</v>
      </c>
      <c r="G2093" s="11">
        <v>0.98027799999999998</v>
      </c>
      <c r="H2093" s="11">
        <f>SUM(G$2:G2093)</f>
        <v>3594.3785068189654</v>
      </c>
      <c r="I2093" s="11">
        <v>0</v>
      </c>
      <c r="J2093" s="19">
        <f t="shared" si="230"/>
        <v>14811.700970000013</v>
      </c>
      <c r="K2093" s="27">
        <v>15.325800000000008</v>
      </c>
      <c r="L2093" s="27">
        <f t="shared" si="231"/>
        <v>-3.5599999999998744E-2</v>
      </c>
      <c r="M2093" s="19">
        <f t="shared" si="227"/>
        <v>2.5929700434545655</v>
      </c>
      <c r="N2093" s="28">
        <v>0.98027799999999998</v>
      </c>
      <c r="O2093" s="19">
        <f>SUM(N$2:N2093)</f>
        <v>3563.6080490489703</v>
      </c>
      <c r="P2093" s="28">
        <v>0</v>
      </c>
    </row>
    <row r="2094" spans="1:16">
      <c r="A2094">
        <v>2092</v>
      </c>
      <c r="B2094">
        <f t="shared" si="228"/>
        <v>34.866666666666667</v>
      </c>
      <c r="C2094">
        <f t="shared" si="232"/>
        <v>12492.073349999991</v>
      </c>
      <c r="D2094" s="12">
        <v>8.2236000000000011</v>
      </c>
      <c r="E2094" s="9">
        <f t="shared" si="229"/>
        <v>-1.8355000000000006</v>
      </c>
      <c r="F2094">
        <f t="shared" si="226"/>
        <v>-13.947467462456407</v>
      </c>
      <c r="G2094" s="11">
        <v>0.98027799999999998</v>
      </c>
      <c r="H2094" s="11">
        <f>SUM(G$2:G2094)</f>
        <v>3595.3587848189654</v>
      </c>
      <c r="I2094" s="11">
        <v>0</v>
      </c>
      <c r="J2094" s="19">
        <f t="shared" si="230"/>
        <v>14826.991170000012</v>
      </c>
      <c r="K2094" s="27">
        <v>15.290200000000009</v>
      </c>
      <c r="L2094" s="27">
        <f t="shared" si="231"/>
        <v>-1.7799999999999372E-2</v>
      </c>
      <c r="M2094" s="19">
        <f t="shared" si="227"/>
        <v>2.8528250548518743</v>
      </c>
      <c r="N2094" s="28">
        <v>0.98027799999999998</v>
      </c>
      <c r="O2094" s="19">
        <f>SUM(N$2:N2094)</f>
        <v>3564.5883270489703</v>
      </c>
      <c r="P2094" s="28">
        <v>0</v>
      </c>
    </row>
    <row r="2095" spans="1:16">
      <c r="A2095">
        <v>2093</v>
      </c>
      <c r="B2095">
        <f t="shared" si="228"/>
        <v>34.883333333333333</v>
      </c>
      <c r="C2095">
        <f t="shared" si="232"/>
        <v>12498.461449999992</v>
      </c>
      <c r="D2095" s="12">
        <v>6.3881000000000006</v>
      </c>
      <c r="E2095" s="9">
        <f t="shared" si="229"/>
        <v>1.2867999999999995</v>
      </c>
      <c r="F2095">
        <f t="shared" si="226"/>
        <v>9.0382247044637971</v>
      </c>
      <c r="G2095" s="11">
        <v>4.1236111109999998</v>
      </c>
      <c r="H2095" s="11">
        <f>SUM(G$2:G2095)</f>
        <v>3599.4823959299656</v>
      </c>
      <c r="I2095" s="11">
        <v>6</v>
      </c>
      <c r="J2095" s="19">
        <f t="shared" si="230"/>
        <v>14842.263570000012</v>
      </c>
      <c r="K2095" s="27">
        <v>15.27240000000001</v>
      </c>
      <c r="L2095" s="27">
        <f t="shared" si="231"/>
        <v>-7.1199999999999264E-2</v>
      </c>
      <c r="M2095" s="19">
        <f t="shared" si="227"/>
        <v>2.0308225946749383</v>
      </c>
      <c r="N2095" s="28">
        <v>0.98027799999999998</v>
      </c>
      <c r="O2095" s="19">
        <f>SUM(N$2:N2095)</f>
        <v>3565.5686050489703</v>
      </c>
      <c r="P2095" s="28">
        <v>0</v>
      </c>
    </row>
    <row r="2096" spans="1:16">
      <c r="A2096">
        <v>2094</v>
      </c>
      <c r="B2096">
        <f t="shared" si="228"/>
        <v>34.9</v>
      </c>
      <c r="C2096">
        <f t="shared" si="232"/>
        <v>12506.136349999992</v>
      </c>
      <c r="D2096" s="12">
        <v>7.6749000000000001</v>
      </c>
      <c r="E2096" s="9">
        <f t="shared" si="229"/>
        <v>-1.1844000000000001</v>
      </c>
      <c r="F2096">
        <f t="shared" si="226"/>
        <v>-8.047728352288166</v>
      </c>
      <c r="G2096" s="11">
        <v>0.98027799999999998</v>
      </c>
      <c r="H2096" s="11">
        <f>SUM(G$2:G2096)</f>
        <v>3600.4626739299656</v>
      </c>
      <c r="I2096" s="11">
        <v>0</v>
      </c>
      <c r="J2096" s="19">
        <f t="shared" si="230"/>
        <v>14857.464770000011</v>
      </c>
      <c r="K2096" s="27">
        <v>15.201200000000011</v>
      </c>
      <c r="L2096" s="27">
        <f t="shared" si="231"/>
        <v>0.12460000000000093</v>
      </c>
      <c r="M2096" s="19">
        <f t="shared" si="227"/>
        <v>4.9852995984883348</v>
      </c>
      <c r="N2096" s="28">
        <v>2.6897222219999999</v>
      </c>
      <c r="O2096" s="19">
        <f>SUM(N$2:N2096)</f>
        <v>3568.2583272709703</v>
      </c>
      <c r="P2096" s="28">
        <v>10</v>
      </c>
    </row>
    <row r="2097" spans="1:16">
      <c r="A2097">
        <v>2095</v>
      </c>
      <c r="B2097">
        <f t="shared" si="228"/>
        <v>34.916666666666664</v>
      </c>
      <c r="C2097">
        <f t="shared" si="232"/>
        <v>12512.626849999991</v>
      </c>
      <c r="D2097" s="12">
        <v>6.4904999999999999</v>
      </c>
      <c r="E2097" s="9">
        <f t="shared" si="229"/>
        <v>-1.2100000000000222E-2</v>
      </c>
      <c r="F2097">
        <f t="shared" si="226"/>
        <v>0.75634572971438807</v>
      </c>
      <c r="G2097" s="11">
        <v>0.98027799999999998</v>
      </c>
      <c r="H2097" s="11">
        <f>SUM(G$2:G2097)</f>
        <v>3601.4429519299656</v>
      </c>
      <c r="I2097" s="11">
        <v>0</v>
      </c>
      <c r="J2097" s="19">
        <f t="shared" si="230"/>
        <v>14872.790570000012</v>
      </c>
      <c r="K2097" s="27">
        <v>15.325800000000012</v>
      </c>
      <c r="L2097" s="27">
        <f t="shared" si="231"/>
        <v>8.9000000000002188E-2</v>
      </c>
      <c r="M2097" s="19">
        <f t="shared" si="227"/>
        <v>4.5025647234545829</v>
      </c>
      <c r="N2097" s="28">
        <v>2.6897222219999999</v>
      </c>
      <c r="O2097" s="19">
        <f>SUM(N$2:N2097)</f>
        <v>3570.9480494929703</v>
      </c>
      <c r="P2097" s="28">
        <v>10</v>
      </c>
    </row>
    <row r="2098" spans="1:16">
      <c r="A2098">
        <v>2096</v>
      </c>
      <c r="B2098">
        <f t="shared" si="228"/>
        <v>34.93333333333333</v>
      </c>
      <c r="C2098">
        <f t="shared" si="232"/>
        <v>12519.105249999991</v>
      </c>
      <c r="D2098" s="12">
        <v>6.4783999999999997</v>
      </c>
      <c r="E2098" s="9">
        <f t="shared" si="229"/>
        <v>-0.25729999999999986</v>
      </c>
      <c r="F2098">
        <f t="shared" si="226"/>
        <v>-0.83401268251234573</v>
      </c>
      <c r="G2098" s="11">
        <v>0.98027799999999998</v>
      </c>
      <c r="H2098" s="11">
        <f>SUM(G$2:G2098)</f>
        <v>3602.4232299299656</v>
      </c>
      <c r="I2098" s="11">
        <v>0</v>
      </c>
      <c r="J2098" s="19">
        <f t="shared" si="230"/>
        <v>14888.205370000012</v>
      </c>
      <c r="K2098" s="27">
        <v>15.414800000000014</v>
      </c>
      <c r="L2098" s="27">
        <f t="shared" si="231"/>
        <v>0.10679999999999978</v>
      </c>
      <c r="M2098" s="19">
        <f t="shared" si="227"/>
        <v>4.8189989590290709</v>
      </c>
      <c r="N2098" s="28">
        <v>2.6897222219999999</v>
      </c>
      <c r="O2098" s="19">
        <f>SUM(N$2:N2098)</f>
        <v>3573.6377717149703</v>
      </c>
      <c r="P2098" s="28">
        <v>10</v>
      </c>
    </row>
    <row r="2099" spans="1:16">
      <c r="A2099">
        <v>2097</v>
      </c>
      <c r="B2099">
        <f t="shared" si="228"/>
        <v>34.950000000000003</v>
      </c>
      <c r="C2099">
        <f t="shared" si="232"/>
        <v>12525.326349999992</v>
      </c>
      <c r="D2099" s="12">
        <v>6.2210999999999999</v>
      </c>
      <c r="E2099" s="9">
        <f t="shared" si="229"/>
        <v>-0.45779999999999976</v>
      </c>
      <c r="F2099">
        <f t="shared" si="226"/>
        <v>-2.0571562932336938</v>
      </c>
      <c r="G2099" s="11">
        <v>0.98027799999999998</v>
      </c>
      <c r="H2099" s="11">
        <f>SUM(G$2:G2099)</f>
        <v>3603.4035079299656</v>
      </c>
      <c r="I2099" s="11">
        <v>0</v>
      </c>
      <c r="J2099" s="19">
        <f t="shared" si="230"/>
        <v>14903.726970000012</v>
      </c>
      <c r="K2099" s="27">
        <v>15.521600000000014</v>
      </c>
      <c r="L2099" s="27">
        <f t="shared" si="231"/>
        <v>9.789999999999921E-2</v>
      </c>
      <c r="M2099" s="19">
        <f t="shared" si="227"/>
        <v>4.7335692279067541</v>
      </c>
      <c r="N2099" s="28">
        <v>2.6897222219999999</v>
      </c>
      <c r="O2099" s="19">
        <f>SUM(N$2:N2099)</f>
        <v>3576.3274939369703</v>
      </c>
      <c r="P2099" s="28">
        <v>10</v>
      </c>
    </row>
    <row r="2100" spans="1:16">
      <c r="A2100">
        <v>2098</v>
      </c>
      <c r="B2100">
        <f t="shared" si="228"/>
        <v>34.966666666666669</v>
      </c>
      <c r="C2100">
        <f t="shared" si="232"/>
        <v>12531.089649999993</v>
      </c>
      <c r="D2100" s="12">
        <v>5.7633000000000001</v>
      </c>
      <c r="E2100" s="9">
        <f t="shared" si="229"/>
        <v>-0.24399999999999977</v>
      </c>
      <c r="F2100">
        <f t="shared" si="226"/>
        <v>-0.68768309570305464</v>
      </c>
      <c r="G2100" s="11">
        <v>0.98027799999999998</v>
      </c>
      <c r="H2100" s="11">
        <f>SUM(G$2:G2100)</f>
        <v>3604.3837859299656</v>
      </c>
      <c r="I2100" s="11">
        <v>0</v>
      </c>
      <c r="J2100" s="19">
        <f t="shared" si="230"/>
        <v>14919.346470000013</v>
      </c>
      <c r="K2100" s="27">
        <v>15.619500000000013</v>
      </c>
      <c r="L2100" s="27">
        <f t="shared" si="231"/>
        <v>5.3399999999999892E-2</v>
      </c>
      <c r="M2100" s="19">
        <f t="shared" si="227"/>
        <v>4.0862878374786291</v>
      </c>
      <c r="N2100" s="28">
        <v>2.6897222219999999</v>
      </c>
      <c r="O2100" s="19">
        <f>SUM(N$2:N2100)</f>
        <v>3579.0172161589703</v>
      </c>
      <c r="P2100" s="28">
        <v>10</v>
      </c>
    </row>
    <row r="2101" spans="1:16">
      <c r="A2101">
        <v>2099</v>
      </c>
      <c r="B2101">
        <f t="shared" si="228"/>
        <v>34.983333333333334</v>
      </c>
      <c r="C2101">
        <f t="shared" si="232"/>
        <v>12536.608949999993</v>
      </c>
      <c r="D2101" s="12">
        <v>5.5193000000000003</v>
      </c>
      <c r="E2101" s="9">
        <f t="shared" si="229"/>
        <v>-0.37010000000000076</v>
      </c>
      <c r="F2101">
        <f t="shared" si="226"/>
        <v>-1.3614360990244936</v>
      </c>
      <c r="G2101" s="11">
        <v>0.98027799999999998</v>
      </c>
      <c r="H2101" s="11">
        <f>SUM(G$2:G2101)</f>
        <v>3605.3640639299656</v>
      </c>
      <c r="I2101" s="11">
        <v>0</v>
      </c>
      <c r="J2101" s="19">
        <f t="shared" si="230"/>
        <v>14935.019370000013</v>
      </c>
      <c r="K2101" s="27">
        <v>15.672900000000013</v>
      </c>
      <c r="L2101" s="27">
        <f t="shared" si="231"/>
        <v>0.12460000000000093</v>
      </c>
      <c r="M2101" s="19">
        <f t="shared" si="227"/>
        <v>5.2260242153231324</v>
      </c>
      <c r="N2101" s="28">
        <v>2.6897222219999999</v>
      </c>
      <c r="O2101" s="19">
        <f>SUM(N$2:N2101)</f>
        <v>3581.7069383809703</v>
      </c>
      <c r="P2101" s="28">
        <v>10</v>
      </c>
    </row>
    <row r="2102" spans="1:16">
      <c r="A2102">
        <v>2100</v>
      </c>
      <c r="B2102">
        <f t="shared" si="228"/>
        <v>35</v>
      </c>
      <c r="C2102">
        <f t="shared" si="232"/>
        <v>12541.758149999992</v>
      </c>
      <c r="D2102" s="12">
        <v>5.1491999999999996</v>
      </c>
      <c r="E2102" s="9">
        <f t="shared" si="229"/>
        <v>-2.4399999999999977E-2</v>
      </c>
      <c r="F2102">
        <f t="shared" si="226"/>
        <v>0.50058309250605593</v>
      </c>
      <c r="G2102" s="11">
        <v>0.98027799999999998</v>
      </c>
      <c r="H2102" s="11">
        <f>SUM(G$2:G2102)</f>
        <v>3606.3443419299656</v>
      </c>
      <c r="I2102" s="11">
        <v>0</v>
      </c>
      <c r="J2102" s="19">
        <f t="shared" si="230"/>
        <v>14950.816870000013</v>
      </c>
      <c r="K2102" s="27">
        <v>15.797500000000014</v>
      </c>
      <c r="L2102" s="27">
        <f t="shared" si="231"/>
        <v>-8.9000000000023505E-3</v>
      </c>
      <c r="M2102" s="19">
        <f t="shared" si="227"/>
        <v>3.1819011185987192</v>
      </c>
      <c r="N2102" s="28">
        <v>0.98027799999999998</v>
      </c>
      <c r="O2102" s="19">
        <f>SUM(N$2:N2102)</f>
        <v>3582.6872163809703</v>
      </c>
      <c r="P2102" s="28">
        <v>0</v>
      </c>
    </row>
    <row r="2103" spans="1:16">
      <c r="A2103">
        <v>2101</v>
      </c>
      <c r="B2103">
        <f t="shared" si="228"/>
        <v>35.016666666666666</v>
      </c>
      <c r="C2103">
        <f t="shared" si="232"/>
        <v>12546.882949999992</v>
      </c>
      <c r="D2103" s="12">
        <v>5.1247999999999996</v>
      </c>
      <c r="E2103" s="9">
        <f t="shared" si="229"/>
        <v>-2.7264999999999997</v>
      </c>
      <c r="F2103">
        <f t="shared" si="226"/>
        <v>-13.35010820426012</v>
      </c>
      <c r="G2103" s="11">
        <v>0.98027799999999998</v>
      </c>
      <c r="H2103" s="11">
        <f>SUM(G$2:G2103)</f>
        <v>3607.3246199299656</v>
      </c>
      <c r="I2103" s="11">
        <v>0</v>
      </c>
      <c r="J2103" s="19">
        <f t="shared" si="230"/>
        <v>14966.605470000013</v>
      </c>
      <c r="K2103" s="27">
        <v>15.788600000000011</v>
      </c>
      <c r="L2103" s="27">
        <f t="shared" si="231"/>
        <v>-6.2300000000000466E-2</v>
      </c>
      <c r="M2103" s="19">
        <f t="shared" si="227"/>
        <v>2.3353287727576317</v>
      </c>
      <c r="N2103" s="28">
        <v>0.98027799999999998</v>
      </c>
      <c r="O2103" s="19">
        <f>SUM(N$2:N2103)</f>
        <v>3583.6674943809703</v>
      </c>
      <c r="P2103" s="28">
        <v>0</v>
      </c>
    </row>
    <row r="2104" spans="1:16">
      <c r="A2104">
        <v>2102</v>
      </c>
      <c r="B2104">
        <f t="shared" si="228"/>
        <v>35.033333333333331</v>
      </c>
      <c r="C2104">
        <f t="shared" si="232"/>
        <v>12549.281249999993</v>
      </c>
      <c r="D2104" s="12">
        <v>2.3982999999999999</v>
      </c>
      <c r="E2104" s="9">
        <f t="shared" si="229"/>
        <v>-1.7218999999999998</v>
      </c>
      <c r="F2104">
        <f t="shared" si="226"/>
        <v>-3.8634770015782407</v>
      </c>
      <c r="G2104" s="11">
        <v>0.98027799999999998</v>
      </c>
      <c r="H2104" s="11">
        <f>SUM(G$2:G2104)</f>
        <v>3608.3048979299656</v>
      </c>
      <c r="I2104" s="11">
        <v>0</v>
      </c>
      <c r="J2104" s="19">
        <f t="shared" si="230"/>
        <v>14982.331770000013</v>
      </c>
      <c r="K2104" s="27">
        <v>15.726300000000011</v>
      </c>
      <c r="L2104" s="27">
        <f t="shared" si="231"/>
        <v>8.9000000000023505E-3</v>
      </c>
      <c r="M2104" s="19">
        <f t="shared" si="227"/>
        <v>3.4342163149161702</v>
      </c>
      <c r="N2104" s="28">
        <v>2.6897222219999999</v>
      </c>
      <c r="O2104" s="19">
        <f>SUM(N$2:N2104)</f>
        <v>3586.3572166029703</v>
      </c>
      <c r="P2104" s="28">
        <v>10</v>
      </c>
    </row>
    <row r="2105" spans="1:16">
      <c r="A2105">
        <v>2103</v>
      </c>
      <c r="B2105">
        <f t="shared" si="228"/>
        <v>35.049999999999997</v>
      </c>
      <c r="C2105">
        <f t="shared" si="232"/>
        <v>12549.957649999993</v>
      </c>
      <c r="D2105" s="12">
        <v>0.6764</v>
      </c>
      <c r="E2105" s="9">
        <f t="shared" si="229"/>
        <v>-0.6764</v>
      </c>
      <c r="F2105">
        <f t="shared" si="226"/>
        <v>-0.38522149606984379</v>
      </c>
      <c r="G2105" s="11">
        <v>0.98027799999999998</v>
      </c>
      <c r="H2105" s="11">
        <f>SUM(G$2:G2105)</f>
        <v>3609.2851759299656</v>
      </c>
      <c r="I2105" s="11">
        <v>0</v>
      </c>
      <c r="J2105" s="19">
        <f t="shared" si="230"/>
        <v>14998.066970000013</v>
      </c>
      <c r="K2105" s="27">
        <v>15.735200000000013</v>
      </c>
      <c r="L2105" s="27">
        <f t="shared" si="231"/>
        <v>-7.1199999999999264E-2</v>
      </c>
      <c r="M2105" s="19">
        <f t="shared" si="227"/>
        <v>2.1774273548572411</v>
      </c>
      <c r="N2105" s="28">
        <v>0.98027799999999998</v>
      </c>
      <c r="O2105" s="19">
        <f>SUM(N$2:N2105)</f>
        <v>3587.3374946029703</v>
      </c>
      <c r="P2105" s="28">
        <v>0</v>
      </c>
    </row>
    <row r="2106" spans="1:16">
      <c r="A2106">
        <v>2104</v>
      </c>
      <c r="B2106">
        <f t="shared" si="228"/>
        <v>35.06666666666667</v>
      </c>
      <c r="C2106">
        <f t="shared" si="232"/>
        <v>12549.957649999993</v>
      </c>
      <c r="D2106" s="12">
        <v>0</v>
      </c>
      <c r="E2106" s="9">
        <f t="shared" si="229"/>
        <v>0</v>
      </c>
      <c r="F2106">
        <f t="shared" si="226"/>
        <v>0</v>
      </c>
      <c r="G2106" s="11">
        <v>0.90694399999999997</v>
      </c>
      <c r="H2106" s="11">
        <f>SUM(G$2:G2106)</f>
        <v>3610.1921199299654</v>
      </c>
      <c r="I2106" s="11">
        <v>1</v>
      </c>
      <c r="J2106" s="19">
        <f t="shared" si="230"/>
        <v>15013.730970000013</v>
      </c>
      <c r="K2106" s="27">
        <v>15.664000000000014</v>
      </c>
      <c r="L2106" s="27">
        <f t="shared" si="231"/>
        <v>-8.0099999999999838E-2</v>
      </c>
      <c r="M2106" s="19">
        <f t="shared" si="227"/>
        <v>2.0149920222511324</v>
      </c>
      <c r="N2106" s="28">
        <v>0.98027799999999998</v>
      </c>
      <c r="O2106" s="19">
        <f>SUM(N$2:N2106)</f>
        <v>3588.3177726029703</v>
      </c>
      <c r="P2106" s="28">
        <v>0</v>
      </c>
    </row>
    <row r="2107" spans="1:16">
      <c r="A2107">
        <v>2105</v>
      </c>
      <c r="B2107">
        <f t="shared" si="228"/>
        <v>35.083333333333336</v>
      </c>
      <c r="C2107">
        <f t="shared" si="232"/>
        <v>12549.957649999993</v>
      </c>
      <c r="D2107" s="12">
        <v>0</v>
      </c>
      <c r="E2107" s="9">
        <f t="shared" si="229"/>
        <v>0</v>
      </c>
      <c r="F2107">
        <f t="shared" si="226"/>
        <v>0</v>
      </c>
      <c r="G2107" s="11">
        <v>0.90694399999999997</v>
      </c>
      <c r="H2107" s="11">
        <f>SUM(G$2:G2107)</f>
        <v>3611.0990639299653</v>
      </c>
      <c r="I2107" s="11">
        <v>1</v>
      </c>
      <c r="J2107" s="19">
        <f t="shared" si="230"/>
        <v>15029.314870000013</v>
      </c>
      <c r="K2107" s="27">
        <v>15.583900000000014</v>
      </c>
      <c r="L2107" s="27">
        <f t="shared" si="231"/>
        <v>-0.12460000000000093</v>
      </c>
      <c r="M2107" s="19">
        <f t="shared" si="227"/>
        <v>1.2965234618378896</v>
      </c>
      <c r="N2107" s="28">
        <v>0.98027799999999998</v>
      </c>
      <c r="O2107" s="19">
        <f>SUM(N$2:N2107)</f>
        <v>3589.2980506029703</v>
      </c>
      <c r="P2107" s="28">
        <v>0</v>
      </c>
    </row>
    <row r="2108" spans="1:16">
      <c r="A2108">
        <v>2106</v>
      </c>
      <c r="B2108">
        <f t="shared" si="228"/>
        <v>35.1</v>
      </c>
      <c r="C2108">
        <f t="shared" si="232"/>
        <v>12549.957649999993</v>
      </c>
      <c r="D2108" s="12">
        <v>0</v>
      </c>
      <c r="E2108" s="9">
        <f t="shared" si="229"/>
        <v>0</v>
      </c>
      <c r="F2108">
        <f t="shared" si="226"/>
        <v>0</v>
      </c>
      <c r="G2108" s="11">
        <v>0.90694399999999997</v>
      </c>
      <c r="H2108" s="11">
        <f>SUM(G$2:G2108)</f>
        <v>3612.0060079299651</v>
      </c>
      <c r="I2108" s="11">
        <v>1</v>
      </c>
      <c r="J2108" s="19">
        <f t="shared" si="230"/>
        <v>15044.774170000013</v>
      </c>
      <c r="K2108" s="27">
        <v>15.459300000000013</v>
      </c>
      <c r="L2108" s="27">
        <f t="shared" si="231"/>
        <v>8.0099999999999838E-2</v>
      </c>
      <c r="M2108" s="19">
        <f t="shared" si="227"/>
        <v>4.4281526014412478</v>
      </c>
      <c r="N2108" s="28">
        <v>2.6897222219999999</v>
      </c>
      <c r="O2108" s="19">
        <f>SUM(N$2:N2108)</f>
        <v>3591.9877728249703</v>
      </c>
      <c r="P2108" s="28">
        <v>10</v>
      </c>
    </row>
    <row r="2109" spans="1:16">
      <c r="A2109">
        <v>2107</v>
      </c>
      <c r="B2109">
        <f t="shared" si="228"/>
        <v>35.116666666666667</v>
      </c>
      <c r="C2109">
        <f t="shared" si="232"/>
        <v>12549.957649999993</v>
      </c>
      <c r="D2109" s="12">
        <v>0</v>
      </c>
      <c r="E2109" s="9">
        <f t="shared" si="229"/>
        <v>0</v>
      </c>
      <c r="F2109">
        <f t="shared" si="226"/>
        <v>0</v>
      </c>
      <c r="G2109" s="11">
        <v>0.90694399999999997</v>
      </c>
      <c r="H2109" s="11">
        <f>SUM(G$2:G2109)</f>
        <v>3612.9129519299649</v>
      </c>
      <c r="I2109" s="11">
        <v>1</v>
      </c>
      <c r="J2109" s="19">
        <f t="shared" si="230"/>
        <v>15060.313570000013</v>
      </c>
      <c r="K2109" s="27">
        <v>15.539400000000013</v>
      </c>
      <c r="L2109" s="27">
        <f t="shared" si="231"/>
        <v>6.2300000000000466E-2</v>
      </c>
      <c r="M2109" s="19">
        <f t="shared" si="227"/>
        <v>4.1890309195852256</v>
      </c>
      <c r="N2109" s="28">
        <v>2.6897222219999999</v>
      </c>
      <c r="O2109" s="19">
        <f>SUM(N$2:N2109)</f>
        <v>3594.6774950469703</v>
      </c>
      <c r="P2109" s="28">
        <v>10</v>
      </c>
    </row>
    <row r="2110" spans="1:16">
      <c r="A2110">
        <v>2108</v>
      </c>
      <c r="B2110">
        <f t="shared" si="228"/>
        <v>35.133333333333333</v>
      </c>
      <c r="C2110">
        <f t="shared" si="232"/>
        <v>12549.957649999993</v>
      </c>
      <c r="D2110" s="12">
        <v>0</v>
      </c>
      <c r="E2110" s="9">
        <f t="shared" si="229"/>
        <v>0</v>
      </c>
      <c r="F2110">
        <f t="shared" si="226"/>
        <v>0</v>
      </c>
      <c r="G2110" s="11">
        <v>0.90694399999999997</v>
      </c>
      <c r="H2110" s="11">
        <f>SUM(G$2:G2110)</f>
        <v>3613.8198959299648</v>
      </c>
      <c r="I2110" s="11">
        <v>1</v>
      </c>
      <c r="J2110" s="19">
        <f t="shared" si="230"/>
        <v>15075.915270000012</v>
      </c>
      <c r="K2110" s="27">
        <v>15.601700000000013</v>
      </c>
      <c r="L2110" s="27">
        <f t="shared" si="231"/>
        <v>-0.71200000000001218</v>
      </c>
      <c r="M2110" s="19">
        <f t="shared" si="227"/>
        <v>-7.8631737984539232</v>
      </c>
      <c r="N2110" s="28">
        <v>0.98027799999999998</v>
      </c>
      <c r="O2110" s="19">
        <f>SUM(N$2:N2110)</f>
        <v>3595.6577730469703</v>
      </c>
      <c r="P2110" s="28">
        <v>0</v>
      </c>
    </row>
    <row r="2111" spans="1:16">
      <c r="A2111">
        <v>2109</v>
      </c>
      <c r="B2111">
        <f t="shared" si="228"/>
        <v>35.15</v>
      </c>
      <c r="C2111">
        <f t="shared" si="232"/>
        <v>12549.957649999993</v>
      </c>
      <c r="D2111" s="12">
        <v>0</v>
      </c>
      <c r="E2111" s="9">
        <f t="shared" si="229"/>
        <v>0</v>
      </c>
      <c r="F2111">
        <f t="shared" si="226"/>
        <v>0</v>
      </c>
      <c r="G2111" s="11">
        <v>0.90694399999999997</v>
      </c>
      <c r="H2111" s="11">
        <f>SUM(G$2:G2111)</f>
        <v>3614.7268399299646</v>
      </c>
      <c r="I2111" s="11">
        <v>1</v>
      </c>
      <c r="J2111" s="19">
        <f t="shared" si="230"/>
        <v>15090.804970000012</v>
      </c>
      <c r="K2111" s="27">
        <v>14.889700000000001</v>
      </c>
      <c r="L2111" s="27">
        <f t="shared" si="231"/>
        <v>-2.3585000000000012</v>
      </c>
      <c r="M2111" s="19">
        <f t="shared" si="227"/>
        <v>-32.142234724036832</v>
      </c>
      <c r="N2111" s="28">
        <v>0.98027799999999998</v>
      </c>
      <c r="O2111" s="19">
        <f>SUM(N$2:N2111)</f>
        <v>3596.6380510469703</v>
      </c>
      <c r="P2111" s="28">
        <v>0</v>
      </c>
    </row>
    <row r="2112" spans="1:16">
      <c r="A2112">
        <v>2110</v>
      </c>
      <c r="B2112">
        <f t="shared" si="228"/>
        <v>35.166666666666664</v>
      </c>
      <c r="C2112">
        <f t="shared" si="232"/>
        <v>12549.957649999993</v>
      </c>
      <c r="D2112" s="12">
        <v>0</v>
      </c>
      <c r="E2112" s="9">
        <f t="shared" si="229"/>
        <v>0</v>
      </c>
      <c r="F2112">
        <f t="shared" si="226"/>
        <v>0</v>
      </c>
      <c r="G2112" s="11">
        <v>0.90694399999999997</v>
      </c>
      <c r="H2112" s="11">
        <f>SUM(G$2:G2112)</f>
        <v>3615.6337839299645</v>
      </c>
      <c r="I2112" s="11">
        <v>1</v>
      </c>
      <c r="J2112" s="19">
        <f t="shared" si="230"/>
        <v>15103.336170000011</v>
      </c>
      <c r="K2112" s="27">
        <v>12.5312</v>
      </c>
      <c r="L2112" s="27">
        <f t="shared" si="231"/>
        <v>-0.16910000000000025</v>
      </c>
      <c r="M2112" s="19">
        <f t="shared" si="227"/>
        <v>7.4916240688432556E-2</v>
      </c>
      <c r="N2112" s="28">
        <v>0.98027799999999998</v>
      </c>
      <c r="O2112" s="19">
        <f>SUM(N$2:N2112)</f>
        <v>3597.6183290469703</v>
      </c>
      <c r="P2112" s="28">
        <v>0</v>
      </c>
    </row>
    <row r="2113" spans="1:16">
      <c r="A2113">
        <v>2111</v>
      </c>
      <c r="B2113">
        <f t="shared" si="228"/>
        <v>35.18333333333333</v>
      </c>
      <c r="C2113">
        <f t="shared" si="232"/>
        <v>12549.957649999993</v>
      </c>
      <c r="D2113" s="12">
        <v>0</v>
      </c>
      <c r="E2113" s="9">
        <f t="shared" si="229"/>
        <v>0</v>
      </c>
      <c r="F2113">
        <f t="shared" si="226"/>
        <v>0</v>
      </c>
      <c r="G2113" s="11">
        <v>0.90694399999999997</v>
      </c>
      <c r="H2113" s="11">
        <f>SUM(G$2:G2113)</f>
        <v>3616.5407279299643</v>
      </c>
      <c r="I2113" s="11">
        <v>1</v>
      </c>
      <c r="J2113" s="19">
        <f t="shared" si="230"/>
        <v>15115.698270000012</v>
      </c>
      <c r="K2113" s="27">
        <v>12.3621</v>
      </c>
      <c r="L2113" s="27">
        <f t="shared" si="231"/>
        <v>-0.60519999999999818</v>
      </c>
      <c r="M2113" s="19">
        <f t="shared" si="227"/>
        <v>-5.3373679924573398</v>
      </c>
      <c r="N2113" s="28">
        <v>0.98027799999999998</v>
      </c>
      <c r="O2113" s="19">
        <f>SUM(N$2:N2113)</f>
        <v>3598.5986070469703</v>
      </c>
      <c r="P2113" s="28">
        <v>0</v>
      </c>
    </row>
    <row r="2114" spans="1:16">
      <c r="A2114">
        <v>2112</v>
      </c>
      <c r="B2114">
        <f t="shared" si="228"/>
        <v>35.200000000000003</v>
      </c>
      <c r="C2114">
        <f t="shared" si="232"/>
        <v>12549.957649999993</v>
      </c>
      <c r="D2114" s="12">
        <v>0</v>
      </c>
      <c r="E2114" s="9">
        <f t="shared" si="229"/>
        <v>0</v>
      </c>
      <c r="F2114">
        <f t="shared" ref="F2114:F2177" si="233">(R$2*D2114+R$3*D2114^2+R$4*D2114^3+R$5*D2114*E2114)/R$5</f>
        <v>0</v>
      </c>
      <c r="G2114" s="11">
        <v>0.90694399999999997</v>
      </c>
      <c r="H2114" s="11">
        <f>SUM(G$2:G2114)</f>
        <v>3617.4476719299641</v>
      </c>
      <c r="I2114" s="11">
        <v>1</v>
      </c>
      <c r="J2114" s="19">
        <f t="shared" si="230"/>
        <v>15127.455170000012</v>
      </c>
      <c r="K2114" s="27">
        <v>11.756900000000002</v>
      </c>
      <c r="L2114" s="27">
        <f t="shared" si="231"/>
        <v>0.58739999999999704</v>
      </c>
      <c r="M2114" s="19">
        <f t="shared" ref="M2114:M2177" si="234">(R$2*K2114+R$3*K2114^2+R$4*K2114^3+R$5*K2114*L2114)/R$5</f>
        <v>8.8784181871605323</v>
      </c>
      <c r="N2114" s="28">
        <v>3.4508333329999998</v>
      </c>
      <c r="O2114" s="19">
        <f>SUM(N$2:N2114)</f>
        <v>3602.0494403799703</v>
      </c>
      <c r="P2114" s="28">
        <v>11</v>
      </c>
    </row>
    <row r="2115" spans="1:16">
      <c r="A2115">
        <v>2113</v>
      </c>
      <c r="B2115">
        <f t="shared" ref="B2115:B2178" si="235">A2115/60</f>
        <v>35.216666666666669</v>
      </c>
      <c r="C2115">
        <f t="shared" si="232"/>
        <v>12549.957649999993</v>
      </c>
      <c r="D2115" s="12">
        <v>0</v>
      </c>
      <c r="E2115" s="9">
        <f t="shared" ref="E2115:E2178" si="236">D2116-D2115</f>
        <v>0</v>
      </c>
      <c r="F2115">
        <f t="shared" si="233"/>
        <v>0</v>
      </c>
      <c r="G2115" s="11">
        <v>0.90694399999999997</v>
      </c>
      <c r="H2115" s="11">
        <f>SUM(G$2:G2115)</f>
        <v>3618.354615929964</v>
      </c>
      <c r="I2115" s="11">
        <v>1</v>
      </c>
      <c r="J2115" s="19">
        <f t="shared" ref="J2115:J2178" si="237">J2114+K2115</f>
        <v>15139.799470000013</v>
      </c>
      <c r="K2115" s="27">
        <v>12.344299999999999</v>
      </c>
      <c r="L2115" s="27">
        <f t="shared" ref="L2115:L2178" si="238">K2116-K2115</f>
        <v>0.61410000000000053</v>
      </c>
      <c r="M2115" s="19">
        <f t="shared" si="234"/>
        <v>9.7196166654228389</v>
      </c>
      <c r="N2115" s="28">
        <v>4.6050000000000004</v>
      </c>
      <c r="O2115" s="19">
        <f>SUM(N$2:N2115)</f>
        <v>3606.6544403799703</v>
      </c>
      <c r="P2115" s="28">
        <v>12</v>
      </c>
    </row>
    <row r="2116" spans="1:16">
      <c r="A2116">
        <v>2114</v>
      </c>
      <c r="B2116">
        <f t="shared" si="235"/>
        <v>35.233333333333334</v>
      </c>
      <c r="C2116">
        <f t="shared" si="232"/>
        <v>12549.957649999993</v>
      </c>
      <c r="D2116" s="12">
        <v>0</v>
      </c>
      <c r="E2116" s="9">
        <f t="shared" si="236"/>
        <v>0</v>
      </c>
      <c r="F2116">
        <f t="shared" si="233"/>
        <v>0</v>
      </c>
      <c r="G2116" s="11">
        <v>0.90694399999999997</v>
      </c>
      <c r="H2116" s="11">
        <f>SUM(G$2:G2116)</f>
        <v>3619.2615599299638</v>
      </c>
      <c r="I2116" s="11">
        <v>1</v>
      </c>
      <c r="J2116" s="19">
        <f t="shared" si="237"/>
        <v>15152.757870000012</v>
      </c>
      <c r="K2116" s="27">
        <v>12.958399999999999</v>
      </c>
      <c r="L2116" s="27">
        <f t="shared" si="238"/>
        <v>-0.41829999999999856</v>
      </c>
      <c r="M2116" s="19">
        <f t="shared" si="234"/>
        <v>-3.0972724946594861</v>
      </c>
      <c r="N2116" s="28">
        <v>0.98027799999999998</v>
      </c>
      <c r="O2116" s="19">
        <f>SUM(N$2:N2116)</f>
        <v>3607.6347183799703</v>
      </c>
      <c r="P2116" s="28">
        <v>0</v>
      </c>
    </row>
    <row r="2117" spans="1:16">
      <c r="A2117">
        <v>2115</v>
      </c>
      <c r="B2117">
        <f t="shared" si="235"/>
        <v>35.25</v>
      </c>
      <c r="C2117">
        <f t="shared" si="232"/>
        <v>12549.957649999993</v>
      </c>
      <c r="D2117" s="12">
        <v>0</v>
      </c>
      <c r="E2117" s="9">
        <f t="shared" si="236"/>
        <v>0</v>
      </c>
      <c r="F2117">
        <f t="shared" si="233"/>
        <v>0</v>
      </c>
      <c r="G2117" s="11">
        <v>0.90694399999999997</v>
      </c>
      <c r="H2117" s="11">
        <f>SUM(G$2:G2117)</f>
        <v>3620.1685039299637</v>
      </c>
      <c r="I2117" s="11">
        <v>1</v>
      </c>
      <c r="J2117" s="19">
        <f t="shared" si="237"/>
        <v>15165.297970000012</v>
      </c>
      <c r="K2117" s="27">
        <v>12.540100000000001</v>
      </c>
      <c r="L2117" s="27">
        <f t="shared" si="238"/>
        <v>-0.74760000000000026</v>
      </c>
      <c r="M2117" s="19">
        <f t="shared" si="234"/>
        <v>-7.178395375558364</v>
      </c>
      <c r="N2117" s="28">
        <v>0.98027799999999998</v>
      </c>
      <c r="O2117" s="19">
        <f>SUM(N$2:N2117)</f>
        <v>3608.6149963799703</v>
      </c>
      <c r="P2117" s="28">
        <v>0</v>
      </c>
    </row>
    <row r="2118" spans="1:16">
      <c r="A2118">
        <v>2116</v>
      </c>
      <c r="B2118">
        <f t="shared" si="235"/>
        <v>35.266666666666666</v>
      </c>
      <c r="C2118">
        <f t="shared" si="232"/>
        <v>12549.957649999993</v>
      </c>
      <c r="D2118" s="12">
        <v>0</v>
      </c>
      <c r="E2118" s="9">
        <f t="shared" si="236"/>
        <v>0</v>
      </c>
      <c r="F2118">
        <f t="shared" si="233"/>
        <v>0</v>
      </c>
      <c r="G2118" s="11">
        <v>0.90694399999999997</v>
      </c>
      <c r="H2118" s="11">
        <f>SUM(G$2:G2118)</f>
        <v>3621.0754479299635</v>
      </c>
      <c r="I2118" s="11">
        <v>1</v>
      </c>
      <c r="J2118" s="19">
        <f t="shared" si="237"/>
        <v>15177.090470000012</v>
      </c>
      <c r="K2118" s="27">
        <v>11.7925</v>
      </c>
      <c r="L2118" s="27">
        <f t="shared" si="238"/>
        <v>-1.6197999999999997</v>
      </c>
      <c r="M2118" s="19">
        <f t="shared" si="234"/>
        <v>-17.119242841477728</v>
      </c>
      <c r="N2118" s="28">
        <v>0.98027799999999998</v>
      </c>
      <c r="O2118" s="19">
        <f>SUM(N$2:N2118)</f>
        <v>3609.5952743799703</v>
      </c>
      <c r="P2118" s="28">
        <v>0</v>
      </c>
    </row>
    <row r="2119" spans="1:16">
      <c r="A2119">
        <v>2117</v>
      </c>
      <c r="B2119">
        <f t="shared" si="235"/>
        <v>35.283333333333331</v>
      </c>
      <c r="C2119">
        <f t="shared" si="232"/>
        <v>12549.957649999993</v>
      </c>
      <c r="D2119" s="12">
        <v>0</v>
      </c>
      <c r="E2119" s="9">
        <f t="shared" si="236"/>
        <v>0</v>
      </c>
      <c r="F2119">
        <f t="shared" si="233"/>
        <v>0</v>
      </c>
      <c r="G2119" s="11">
        <v>0.90694399999999997</v>
      </c>
      <c r="H2119" s="11">
        <f>SUM(G$2:G2119)</f>
        <v>3621.9823919299633</v>
      </c>
      <c r="I2119" s="11">
        <v>1</v>
      </c>
      <c r="J2119" s="19">
        <f t="shared" si="237"/>
        <v>15187.263170000011</v>
      </c>
      <c r="K2119" s="27">
        <v>10.172700000000001</v>
      </c>
      <c r="L2119" s="27">
        <f t="shared" si="238"/>
        <v>0.49840000000000018</v>
      </c>
      <c r="M2119" s="19">
        <f t="shared" si="234"/>
        <v>6.6371913741608317</v>
      </c>
      <c r="N2119" s="28">
        <v>3.4580555560000001</v>
      </c>
      <c r="O2119" s="19">
        <f>SUM(N$2:N2119)</f>
        <v>3613.0533299359704</v>
      </c>
      <c r="P2119" s="28">
        <v>5</v>
      </c>
    </row>
    <row r="2120" spans="1:16">
      <c r="A2120">
        <v>2118</v>
      </c>
      <c r="B2120">
        <f t="shared" si="235"/>
        <v>35.299999999999997</v>
      </c>
      <c r="C2120">
        <f t="shared" si="232"/>
        <v>12549.957649999993</v>
      </c>
      <c r="D2120" s="12">
        <v>0</v>
      </c>
      <c r="E2120" s="9">
        <f t="shared" si="236"/>
        <v>0</v>
      </c>
      <c r="F2120">
        <f t="shared" si="233"/>
        <v>0</v>
      </c>
      <c r="G2120" s="11">
        <v>0.90694399999999997</v>
      </c>
      <c r="H2120" s="11">
        <f>SUM(G$2:G2120)</f>
        <v>3622.8893359299632</v>
      </c>
      <c r="I2120" s="11">
        <v>1</v>
      </c>
      <c r="J2120" s="19">
        <f t="shared" si="237"/>
        <v>15197.934270000011</v>
      </c>
      <c r="K2120" s="27">
        <v>10.671100000000001</v>
      </c>
      <c r="L2120" s="27">
        <f t="shared" si="238"/>
        <v>-2.6699999999999946E-2</v>
      </c>
      <c r="M2120" s="19">
        <f t="shared" si="234"/>
        <v>1.403100111946701</v>
      </c>
      <c r="N2120" s="28">
        <v>0.98027799999999998</v>
      </c>
      <c r="O2120" s="19">
        <f>SUM(N$2:N2120)</f>
        <v>3614.0336079359704</v>
      </c>
      <c r="P2120" s="28">
        <v>0</v>
      </c>
    </row>
    <row r="2121" spans="1:16">
      <c r="A2121">
        <v>2119</v>
      </c>
      <c r="B2121">
        <f t="shared" si="235"/>
        <v>35.31666666666667</v>
      </c>
      <c r="C2121">
        <f t="shared" si="232"/>
        <v>12549.957649999993</v>
      </c>
      <c r="D2121" s="12">
        <v>0</v>
      </c>
      <c r="E2121" s="9">
        <f t="shared" si="236"/>
        <v>0</v>
      </c>
      <c r="F2121">
        <f t="shared" si="233"/>
        <v>0</v>
      </c>
      <c r="G2121" s="11">
        <v>0.90694399999999997</v>
      </c>
      <c r="H2121" s="11">
        <f>SUM(G$2:G2121)</f>
        <v>3623.796279929963</v>
      </c>
      <c r="I2121" s="11">
        <v>1</v>
      </c>
      <c r="J2121" s="19">
        <f t="shared" si="237"/>
        <v>15208.57867000001</v>
      </c>
      <c r="K2121" s="27">
        <v>10.644400000000001</v>
      </c>
      <c r="L2121" s="27">
        <f t="shared" si="238"/>
        <v>-1.6643000000000008</v>
      </c>
      <c r="M2121" s="19">
        <f t="shared" si="234"/>
        <v>-16.03408239825696</v>
      </c>
      <c r="N2121" s="28">
        <v>0.98027799999999998</v>
      </c>
      <c r="O2121" s="19">
        <f>SUM(N$2:N2121)</f>
        <v>3615.0138859359704</v>
      </c>
      <c r="P2121" s="28">
        <v>0</v>
      </c>
    </row>
    <row r="2122" spans="1:16">
      <c r="A2122">
        <v>2120</v>
      </c>
      <c r="B2122">
        <f t="shared" si="235"/>
        <v>35.333333333333336</v>
      </c>
      <c r="C2122">
        <f t="shared" si="232"/>
        <v>12549.957649999993</v>
      </c>
      <c r="D2122" s="12">
        <v>0</v>
      </c>
      <c r="E2122" s="9">
        <f t="shared" si="236"/>
        <v>0</v>
      </c>
      <c r="F2122">
        <f t="shared" si="233"/>
        <v>0</v>
      </c>
      <c r="G2122" s="11">
        <v>0.90694399999999997</v>
      </c>
      <c r="H2122" s="11">
        <f>SUM(G$2:G2122)</f>
        <v>3624.7032239299629</v>
      </c>
      <c r="I2122" s="11">
        <v>1</v>
      </c>
      <c r="J2122" s="19">
        <f t="shared" si="237"/>
        <v>15217.558770000011</v>
      </c>
      <c r="K2122" s="27">
        <v>8.9801000000000002</v>
      </c>
      <c r="L2122" s="27">
        <f t="shared" si="238"/>
        <v>-0.1958000000000002</v>
      </c>
      <c r="M2122" s="19">
        <f t="shared" si="234"/>
        <v>-0.45772215760497892</v>
      </c>
      <c r="N2122" s="28">
        <v>0.98027799999999998</v>
      </c>
      <c r="O2122" s="19">
        <f>SUM(N$2:N2122)</f>
        <v>3615.9941639359704</v>
      </c>
      <c r="P2122" s="28">
        <v>0</v>
      </c>
    </row>
    <row r="2123" spans="1:16">
      <c r="A2123">
        <v>2121</v>
      </c>
      <c r="B2123">
        <f t="shared" si="235"/>
        <v>35.35</v>
      </c>
      <c r="C2123">
        <f t="shared" si="232"/>
        <v>12549.957649999993</v>
      </c>
      <c r="D2123" s="12">
        <v>0</v>
      </c>
      <c r="E2123" s="9">
        <f t="shared" si="236"/>
        <v>0</v>
      </c>
      <c r="F2123">
        <f t="shared" si="233"/>
        <v>0</v>
      </c>
      <c r="G2123" s="11">
        <v>0.90694399999999997</v>
      </c>
      <c r="H2123" s="11">
        <f>SUM(G$2:G2123)</f>
        <v>3625.6101679299627</v>
      </c>
      <c r="I2123" s="11">
        <v>1</v>
      </c>
      <c r="J2123" s="19">
        <f t="shared" si="237"/>
        <v>15226.34307000001</v>
      </c>
      <c r="K2123" s="27">
        <v>8.7843</v>
      </c>
      <c r="L2123" s="27">
        <f t="shared" si="238"/>
        <v>-0.49840000000000018</v>
      </c>
      <c r="M2123" s="19">
        <f t="shared" si="234"/>
        <v>-3.1183759039229337</v>
      </c>
      <c r="N2123" s="28">
        <v>0.98027799999999998</v>
      </c>
      <c r="O2123" s="19">
        <f>SUM(N$2:N2123)</f>
        <v>3616.9744419359704</v>
      </c>
      <c r="P2123" s="28">
        <v>0</v>
      </c>
    </row>
    <row r="2124" spans="1:16">
      <c r="A2124">
        <v>2122</v>
      </c>
      <c r="B2124">
        <f t="shared" si="235"/>
        <v>35.366666666666667</v>
      </c>
      <c r="C2124">
        <f t="shared" si="232"/>
        <v>12549.957649999993</v>
      </c>
      <c r="D2124" s="12">
        <v>0</v>
      </c>
      <c r="E2124" s="9">
        <f t="shared" si="236"/>
        <v>0</v>
      </c>
      <c r="F2124">
        <f t="shared" si="233"/>
        <v>0</v>
      </c>
      <c r="G2124" s="11">
        <v>0.90694399999999997</v>
      </c>
      <c r="H2124" s="11">
        <f>SUM(G$2:G2124)</f>
        <v>3626.5171119299625</v>
      </c>
      <c r="I2124" s="11">
        <v>1</v>
      </c>
      <c r="J2124" s="19">
        <f t="shared" si="237"/>
        <v>15234.628970000011</v>
      </c>
      <c r="K2124" s="27">
        <v>8.2858999999999998</v>
      </c>
      <c r="L2124" s="27">
        <f t="shared" si="238"/>
        <v>0.62299999999999933</v>
      </c>
      <c r="M2124" s="19">
        <f t="shared" si="234"/>
        <v>6.3212923015661353</v>
      </c>
      <c r="N2124" s="28">
        <v>3.4580555560000001</v>
      </c>
      <c r="O2124" s="19">
        <f>SUM(N$2:N2124)</f>
        <v>3620.4324974919705</v>
      </c>
      <c r="P2124" s="28">
        <v>5</v>
      </c>
    </row>
    <row r="2125" spans="1:16">
      <c r="A2125">
        <v>2123</v>
      </c>
      <c r="B2125">
        <f t="shared" si="235"/>
        <v>35.383333333333333</v>
      </c>
      <c r="C2125">
        <f t="shared" si="232"/>
        <v>12549.957649999993</v>
      </c>
      <c r="D2125" s="12">
        <v>0</v>
      </c>
      <c r="E2125" s="9">
        <f t="shared" si="236"/>
        <v>0</v>
      </c>
      <c r="F2125">
        <f t="shared" si="233"/>
        <v>0</v>
      </c>
      <c r="G2125" s="11">
        <v>0.90694399999999997</v>
      </c>
      <c r="H2125" s="11">
        <f>SUM(G$2:G2125)</f>
        <v>3627.4240559299624</v>
      </c>
      <c r="I2125" s="11">
        <v>1</v>
      </c>
      <c r="J2125" s="19">
        <f t="shared" si="237"/>
        <v>15243.537870000011</v>
      </c>
      <c r="K2125" s="27">
        <v>8.9088999999999992</v>
      </c>
      <c r="L2125" s="27">
        <f t="shared" si="238"/>
        <v>0.56070000000000064</v>
      </c>
      <c r="M2125" s="19">
        <f t="shared" si="234"/>
        <v>6.2808518460629372</v>
      </c>
      <c r="N2125" s="28">
        <v>3.4580555560000001</v>
      </c>
      <c r="O2125" s="19">
        <f>SUM(N$2:N2125)</f>
        <v>3623.8905530479706</v>
      </c>
      <c r="P2125" s="28">
        <v>5</v>
      </c>
    </row>
    <row r="2126" spans="1:16">
      <c r="A2126">
        <v>2124</v>
      </c>
      <c r="B2126">
        <f t="shared" si="235"/>
        <v>35.4</v>
      </c>
      <c r="C2126">
        <f t="shared" si="232"/>
        <v>12549.957649999993</v>
      </c>
      <c r="D2126" s="12">
        <v>0</v>
      </c>
      <c r="E2126" s="9">
        <f t="shared" si="236"/>
        <v>0</v>
      </c>
      <c r="F2126">
        <f t="shared" si="233"/>
        <v>0</v>
      </c>
      <c r="G2126" s="11">
        <v>0.90694399999999997</v>
      </c>
      <c r="H2126" s="11">
        <f>SUM(G$2:G2126)</f>
        <v>3628.3309999299622</v>
      </c>
      <c r="I2126" s="11">
        <v>1</v>
      </c>
      <c r="J2126" s="19">
        <f t="shared" si="237"/>
        <v>15253.007470000011</v>
      </c>
      <c r="K2126" s="27">
        <v>9.4695999999999998</v>
      </c>
      <c r="L2126" s="27">
        <f t="shared" si="238"/>
        <v>0.12459999999999916</v>
      </c>
      <c r="M2126" s="19">
        <f t="shared" si="234"/>
        <v>2.586145958798939</v>
      </c>
      <c r="N2126" s="28">
        <v>1.9691666670000001</v>
      </c>
      <c r="O2126" s="19">
        <f>SUM(N$2:N2126)</f>
        <v>3625.8597197149707</v>
      </c>
      <c r="P2126" s="28">
        <v>3</v>
      </c>
    </row>
    <row r="2127" spans="1:16">
      <c r="A2127">
        <v>2125</v>
      </c>
      <c r="B2127">
        <f t="shared" si="235"/>
        <v>35.416666666666664</v>
      </c>
      <c r="C2127">
        <f t="shared" si="232"/>
        <v>12549.957649999993</v>
      </c>
      <c r="D2127" s="12">
        <v>0</v>
      </c>
      <c r="E2127" s="9">
        <f t="shared" si="236"/>
        <v>0</v>
      </c>
      <c r="F2127">
        <f t="shared" si="233"/>
        <v>0</v>
      </c>
      <c r="G2127" s="11">
        <v>0.90694399999999997</v>
      </c>
      <c r="H2127" s="11">
        <f>SUM(G$2:G2127)</f>
        <v>3629.2379439299621</v>
      </c>
      <c r="I2127" s="11">
        <v>1</v>
      </c>
      <c r="J2127" s="19">
        <f t="shared" si="237"/>
        <v>15262.601670000011</v>
      </c>
      <c r="K2127" s="27">
        <v>9.594199999999999</v>
      </c>
      <c r="L2127" s="27">
        <f t="shared" si="238"/>
        <v>-6.2300000000000466E-2</v>
      </c>
      <c r="M2127" s="19">
        <f t="shared" si="234"/>
        <v>0.83622674223083437</v>
      </c>
      <c r="N2127" s="28">
        <v>0.98027799999999998</v>
      </c>
      <c r="O2127" s="19">
        <f>SUM(N$2:N2127)</f>
        <v>3626.8399977149707</v>
      </c>
      <c r="P2127" s="28">
        <v>0</v>
      </c>
    </row>
    <row r="2128" spans="1:16">
      <c r="A2128">
        <v>2126</v>
      </c>
      <c r="B2128">
        <f t="shared" si="235"/>
        <v>35.43333333333333</v>
      </c>
      <c r="C2128">
        <f t="shared" si="232"/>
        <v>12549.957649999993</v>
      </c>
      <c r="D2128" s="12">
        <v>0</v>
      </c>
      <c r="E2128" s="9">
        <f t="shared" si="236"/>
        <v>0</v>
      </c>
      <c r="F2128">
        <f t="shared" si="233"/>
        <v>0</v>
      </c>
      <c r="G2128" s="11">
        <v>0.90694399999999997</v>
      </c>
      <c r="H2128" s="11">
        <f>SUM(G$2:G2128)</f>
        <v>3630.1448879299619</v>
      </c>
      <c r="I2128" s="11">
        <v>1</v>
      </c>
      <c r="J2128" s="19">
        <f t="shared" si="237"/>
        <v>15272.133570000011</v>
      </c>
      <c r="K2128" s="27">
        <v>9.5318999999999985</v>
      </c>
      <c r="L2128" s="27">
        <f t="shared" si="238"/>
        <v>0</v>
      </c>
      <c r="M2128" s="19">
        <f t="shared" si="234"/>
        <v>1.4200473806825102</v>
      </c>
      <c r="N2128" s="28">
        <v>1.9691666670000001</v>
      </c>
      <c r="O2128" s="19">
        <f>SUM(N$2:N2128)</f>
        <v>3628.8091643819707</v>
      </c>
      <c r="P2128" s="28">
        <v>3</v>
      </c>
    </row>
    <row r="2129" spans="1:16">
      <c r="A2129">
        <v>2127</v>
      </c>
      <c r="B2129">
        <f t="shared" si="235"/>
        <v>35.450000000000003</v>
      </c>
      <c r="C2129">
        <f t="shared" si="232"/>
        <v>12549.957649999993</v>
      </c>
      <c r="D2129" s="12">
        <v>0</v>
      </c>
      <c r="E2129" s="9">
        <f t="shared" si="236"/>
        <v>0</v>
      </c>
      <c r="F2129">
        <f t="shared" si="233"/>
        <v>0</v>
      </c>
      <c r="G2129" s="11">
        <v>0.90694399999999997</v>
      </c>
      <c r="H2129" s="11">
        <f>SUM(G$2:G2129)</f>
        <v>3631.0518319299617</v>
      </c>
      <c r="I2129" s="11">
        <v>1</v>
      </c>
      <c r="J2129" s="19">
        <f t="shared" si="237"/>
        <v>15281.665470000011</v>
      </c>
      <c r="K2129" s="27">
        <v>9.5318999999999985</v>
      </c>
      <c r="L2129" s="27">
        <f t="shared" si="238"/>
        <v>0.62299999999999933</v>
      </c>
      <c r="M2129" s="19">
        <f t="shared" si="234"/>
        <v>7.3584210806825023</v>
      </c>
      <c r="N2129" s="28">
        <v>3.4580555560000001</v>
      </c>
      <c r="O2129" s="19">
        <f>SUM(N$2:N2129)</f>
        <v>3632.2672199379708</v>
      </c>
      <c r="P2129" s="28">
        <v>5</v>
      </c>
    </row>
    <row r="2130" spans="1:16">
      <c r="A2130">
        <v>2128</v>
      </c>
      <c r="B2130">
        <f t="shared" si="235"/>
        <v>35.466666666666669</v>
      </c>
      <c r="C2130">
        <f t="shared" si="232"/>
        <v>12549.957649999993</v>
      </c>
      <c r="D2130" s="12">
        <v>0</v>
      </c>
      <c r="E2130" s="9">
        <f t="shared" si="236"/>
        <v>0</v>
      </c>
      <c r="F2130">
        <f t="shared" si="233"/>
        <v>0</v>
      </c>
      <c r="G2130" s="11">
        <v>0.90694399999999997</v>
      </c>
      <c r="H2130" s="11">
        <f>SUM(G$2:G2130)</f>
        <v>3631.9587759299616</v>
      </c>
      <c r="I2130" s="11">
        <v>1</v>
      </c>
      <c r="J2130" s="19">
        <f t="shared" si="237"/>
        <v>15291.82037000001</v>
      </c>
      <c r="K2130" s="27">
        <v>10.154899999999998</v>
      </c>
      <c r="L2130" s="27">
        <f t="shared" si="238"/>
        <v>0.49840000000000195</v>
      </c>
      <c r="M2130" s="19">
        <f t="shared" si="234"/>
        <v>6.6241092717785861</v>
      </c>
      <c r="N2130" s="28">
        <v>3.4580555560000001</v>
      </c>
      <c r="O2130" s="19">
        <f>SUM(N$2:N2130)</f>
        <v>3635.7252754939709</v>
      </c>
      <c r="P2130" s="28">
        <v>5</v>
      </c>
    </row>
    <row r="2131" spans="1:16">
      <c r="A2131">
        <v>2129</v>
      </c>
      <c r="B2131">
        <f t="shared" si="235"/>
        <v>35.483333333333334</v>
      </c>
      <c r="C2131">
        <f t="shared" si="232"/>
        <v>12549.957649999993</v>
      </c>
      <c r="D2131" s="12">
        <v>0</v>
      </c>
      <c r="E2131" s="9">
        <f t="shared" si="236"/>
        <v>0</v>
      </c>
      <c r="F2131">
        <f t="shared" si="233"/>
        <v>0</v>
      </c>
      <c r="G2131" s="11">
        <v>0.90694399999999997</v>
      </c>
      <c r="H2131" s="11">
        <f>SUM(G$2:G2131)</f>
        <v>3632.8657199299614</v>
      </c>
      <c r="I2131" s="11">
        <v>1</v>
      </c>
      <c r="J2131" s="19">
        <f t="shared" si="237"/>
        <v>15302.47367000001</v>
      </c>
      <c r="K2131" s="27">
        <v>10.6533</v>
      </c>
      <c r="L2131" s="27">
        <f t="shared" si="238"/>
        <v>0.49840000000000018</v>
      </c>
      <c r="M2131" s="19">
        <f t="shared" si="234"/>
        <v>6.9932039939081561</v>
      </c>
      <c r="N2131" s="28">
        <v>3.4580555560000001</v>
      </c>
      <c r="O2131" s="19">
        <f>SUM(N$2:N2131)</f>
        <v>3639.183331049971</v>
      </c>
      <c r="P2131" s="28">
        <v>5</v>
      </c>
    </row>
    <row r="2132" spans="1:16">
      <c r="A2132">
        <v>2130</v>
      </c>
      <c r="B2132">
        <f t="shared" si="235"/>
        <v>35.5</v>
      </c>
      <c r="C2132">
        <f t="shared" si="232"/>
        <v>12549.957649999993</v>
      </c>
      <c r="D2132" s="12">
        <v>0</v>
      </c>
      <c r="E2132" s="9">
        <f t="shared" si="236"/>
        <v>0</v>
      </c>
      <c r="F2132">
        <f t="shared" si="233"/>
        <v>0</v>
      </c>
      <c r="G2132" s="11">
        <v>0.90694399999999997</v>
      </c>
      <c r="H2132" s="11">
        <f>SUM(G$2:G2132)</f>
        <v>3633.7726639299613</v>
      </c>
      <c r="I2132" s="11">
        <v>1</v>
      </c>
      <c r="J2132" s="19">
        <f t="shared" si="237"/>
        <v>15313.625370000011</v>
      </c>
      <c r="K2132" s="27">
        <v>11.1517</v>
      </c>
      <c r="L2132" s="27">
        <f t="shared" si="238"/>
        <v>-3.2218</v>
      </c>
      <c r="M2132" s="19">
        <f t="shared" si="234"/>
        <v>-34.118294820177859</v>
      </c>
      <c r="N2132" s="28">
        <v>0.98027799999999998</v>
      </c>
      <c r="O2132" s="19">
        <f>SUM(N$2:N2132)</f>
        <v>3640.163609049971</v>
      </c>
      <c r="P2132" s="28">
        <v>0</v>
      </c>
    </row>
    <row r="2133" spans="1:16">
      <c r="A2133">
        <v>2131</v>
      </c>
      <c r="B2133">
        <f t="shared" si="235"/>
        <v>35.516666666666666</v>
      </c>
      <c r="C2133">
        <f t="shared" si="232"/>
        <v>12549.957649999993</v>
      </c>
      <c r="D2133" s="12">
        <v>0</v>
      </c>
      <c r="E2133" s="9">
        <f t="shared" si="236"/>
        <v>0</v>
      </c>
      <c r="F2133">
        <f t="shared" si="233"/>
        <v>0</v>
      </c>
      <c r="G2133" s="11">
        <v>0.90694399999999997</v>
      </c>
      <c r="H2133" s="11">
        <f>SUM(G$2:G2133)</f>
        <v>3634.6796079299611</v>
      </c>
      <c r="I2133" s="11">
        <v>1</v>
      </c>
      <c r="J2133" s="19">
        <f t="shared" si="237"/>
        <v>15321.55527000001</v>
      </c>
      <c r="K2133" s="27">
        <v>7.9298999999999999</v>
      </c>
      <c r="L2133" s="27">
        <f t="shared" si="238"/>
        <v>-1.1569999999999991</v>
      </c>
      <c r="M2133" s="19">
        <f t="shared" si="234"/>
        <v>-8.0845894531893876</v>
      </c>
      <c r="N2133" s="28">
        <v>0.98027799999999998</v>
      </c>
      <c r="O2133" s="19">
        <f>SUM(N$2:N2133)</f>
        <v>3641.143887049971</v>
      </c>
      <c r="P2133" s="28">
        <v>0</v>
      </c>
    </row>
    <row r="2134" spans="1:16">
      <c r="A2134">
        <v>2132</v>
      </c>
      <c r="B2134">
        <f t="shared" si="235"/>
        <v>35.533333333333331</v>
      </c>
      <c r="C2134">
        <f t="shared" si="232"/>
        <v>12549.957649999993</v>
      </c>
      <c r="D2134" s="12">
        <v>0</v>
      </c>
      <c r="E2134" s="9">
        <f t="shared" si="236"/>
        <v>0</v>
      </c>
      <c r="F2134">
        <f t="shared" si="233"/>
        <v>0</v>
      </c>
      <c r="G2134" s="11">
        <v>0.90694399999999997</v>
      </c>
      <c r="H2134" s="11">
        <f>SUM(G$2:G2134)</f>
        <v>3635.5865519299609</v>
      </c>
      <c r="I2134" s="11">
        <v>1</v>
      </c>
      <c r="J2134" s="19">
        <f t="shared" si="237"/>
        <v>15328.32817000001</v>
      </c>
      <c r="K2134" s="27">
        <v>6.7729000000000008</v>
      </c>
      <c r="L2134" s="27">
        <f t="shared" si="238"/>
        <v>-0.83660000000000068</v>
      </c>
      <c r="M2134" s="19">
        <f t="shared" si="234"/>
        <v>-4.7839635966672747</v>
      </c>
      <c r="N2134" s="28">
        <v>0.98027799999999998</v>
      </c>
      <c r="O2134" s="19">
        <f>SUM(N$2:N2134)</f>
        <v>3642.124165049971</v>
      </c>
      <c r="P2134" s="28">
        <v>0</v>
      </c>
    </row>
    <row r="2135" spans="1:16">
      <c r="A2135">
        <v>2133</v>
      </c>
      <c r="B2135">
        <f t="shared" si="235"/>
        <v>35.549999999999997</v>
      </c>
      <c r="C2135">
        <f t="shared" si="232"/>
        <v>12549.957649999993</v>
      </c>
      <c r="D2135" s="12">
        <v>0</v>
      </c>
      <c r="E2135" s="9">
        <f t="shared" si="236"/>
        <v>0</v>
      </c>
      <c r="F2135">
        <f t="shared" si="233"/>
        <v>0</v>
      </c>
      <c r="G2135" s="11">
        <v>0.90694399999999997</v>
      </c>
      <c r="H2135" s="11">
        <f>SUM(G$2:G2135)</f>
        <v>3636.4934959299608</v>
      </c>
      <c r="I2135" s="11">
        <v>1</v>
      </c>
      <c r="J2135" s="19">
        <f t="shared" si="237"/>
        <v>15334.264470000009</v>
      </c>
      <c r="K2135" s="27">
        <v>5.9363000000000001</v>
      </c>
      <c r="L2135" s="27">
        <f t="shared" si="238"/>
        <v>0.30259999999999998</v>
      </c>
      <c r="M2135" s="19">
        <f t="shared" si="234"/>
        <v>2.5418479128846241</v>
      </c>
      <c r="N2135" s="28">
        <v>1.9691666670000001</v>
      </c>
      <c r="O2135" s="19">
        <f>SUM(N$2:N2135)</f>
        <v>3644.0933317169711</v>
      </c>
      <c r="P2135" s="28">
        <v>3</v>
      </c>
    </row>
    <row r="2136" spans="1:16">
      <c r="A2136">
        <v>2134</v>
      </c>
      <c r="B2136">
        <f t="shared" si="235"/>
        <v>35.56666666666667</v>
      </c>
      <c r="C2136">
        <f t="shared" si="232"/>
        <v>12549.957649999993</v>
      </c>
      <c r="D2136" s="12">
        <v>0</v>
      </c>
      <c r="E2136" s="9">
        <f t="shared" si="236"/>
        <v>0</v>
      </c>
      <c r="F2136">
        <f t="shared" si="233"/>
        <v>0</v>
      </c>
      <c r="G2136" s="11">
        <v>0.90694399999999997</v>
      </c>
      <c r="H2136" s="11">
        <f>SUM(G$2:G2136)</f>
        <v>3637.4004399299606</v>
      </c>
      <c r="I2136" s="11">
        <v>1</v>
      </c>
      <c r="J2136" s="19">
        <f t="shared" si="237"/>
        <v>15340.503370000009</v>
      </c>
      <c r="K2136" s="27">
        <v>6.2389000000000001</v>
      </c>
      <c r="L2136" s="27">
        <f t="shared" si="238"/>
        <v>-1.780000000000026E-2</v>
      </c>
      <c r="M2136" s="19">
        <f t="shared" si="234"/>
        <v>0.68268489475479055</v>
      </c>
      <c r="N2136" s="28">
        <v>0.98027799999999998</v>
      </c>
      <c r="O2136" s="19">
        <f>SUM(N$2:N2136)</f>
        <v>3645.0736097169711</v>
      </c>
      <c r="P2136" s="28">
        <v>0</v>
      </c>
    </row>
    <row r="2137" spans="1:16">
      <c r="A2137">
        <v>2135</v>
      </c>
      <c r="B2137">
        <f t="shared" si="235"/>
        <v>35.583333333333336</v>
      </c>
      <c r="C2137">
        <f t="shared" si="232"/>
        <v>12549.957649999993</v>
      </c>
      <c r="D2137" s="12">
        <v>0</v>
      </c>
      <c r="E2137" s="9">
        <f t="shared" si="236"/>
        <v>0</v>
      </c>
      <c r="F2137">
        <f t="shared" si="233"/>
        <v>0</v>
      </c>
      <c r="G2137" s="11">
        <v>0.90694399999999997</v>
      </c>
      <c r="H2137" s="11">
        <f>SUM(G$2:G2137)</f>
        <v>3638.3073839299605</v>
      </c>
      <c r="I2137" s="11">
        <v>1</v>
      </c>
      <c r="J2137" s="19">
        <f t="shared" si="237"/>
        <v>15346.72447000001</v>
      </c>
      <c r="K2137" s="27">
        <v>6.2210999999999999</v>
      </c>
      <c r="L2137" s="27">
        <f t="shared" si="238"/>
        <v>1.1569999999999991</v>
      </c>
      <c r="M2137" s="19">
        <f t="shared" si="234"/>
        <v>7.9886759867663004</v>
      </c>
      <c r="N2137" s="28">
        <v>3.4580555560000001</v>
      </c>
      <c r="O2137" s="19">
        <f>SUM(N$2:N2137)</f>
        <v>3648.5316652729712</v>
      </c>
      <c r="P2137" s="28">
        <v>5</v>
      </c>
    </row>
    <row r="2138" spans="1:16">
      <c r="A2138">
        <v>2136</v>
      </c>
      <c r="B2138">
        <f t="shared" si="235"/>
        <v>35.6</v>
      </c>
      <c r="C2138">
        <f t="shared" si="232"/>
        <v>12549.957649999993</v>
      </c>
      <c r="D2138" s="12">
        <v>0</v>
      </c>
      <c r="E2138" s="9">
        <f t="shared" si="236"/>
        <v>0</v>
      </c>
      <c r="F2138">
        <f t="shared" si="233"/>
        <v>0</v>
      </c>
      <c r="G2138" s="11">
        <v>0.90694399999999997</v>
      </c>
      <c r="H2138" s="11">
        <f>SUM(G$2:G2138)</f>
        <v>3639.2143279299603</v>
      </c>
      <c r="I2138" s="11">
        <v>1</v>
      </c>
      <c r="J2138" s="19">
        <f t="shared" si="237"/>
        <v>15354.10257000001</v>
      </c>
      <c r="K2138" s="27">
        <v>7.378099999999999</v>
      </c>
      <c r="L2138" s="27">
        <f t="shared" si="238"/>
        <v>2.5186999999999999</v>
      </c>
      <c r="M2138" s="19">
        <f t="shared" si="234"/>
        <v>19.571388543876051</v>
      </c>
      <c r="N2138" s="28">
        <v>4.9805555559999997</v>
      </c>
      <c r="O2138" s="19">
        <f>SUM(N$2:N2138)</f>
        <v>3653.5122208289713</v>
      </c>
      <c r="P2138" s="28">
        <v>7</v>
      </c>
    </row>
    <row r="2139" spans="1:16">
      <c r="A2139">
        <v>2137</v>
      </c>
      <c r="B2139">
        <f t="shared" si="235"/>
        <v>35.616666666666667</v>
      </c>
      <c r="C2139">
        <f t="shared" si="232"/>
        <v>12549.957649999993</v>
      </c>
      <c r="D2139" s="12">
        <v>0</v>
      </c>
      <c r="E2139" s="9">
        <f t="shared" si="236"/>
        <v>0</v>
      </c>
      <c r="F2139">
        <f t="shared" si="233"/>
        <v>0</v>
      </c>
      <c r="G2139" s="11">
        <v>0.90694399999999997</v>
      </c>
      <c r="H2139" s="11">
        <f>SUM(G$2:G2139)</f>
        <v>3640.1212719299601</v>
      </c>
      <c r="I2139" s="11">
        <v>1</v>
      </c>
      <c r="J2139" s="19">
        <f t="shared" si="237"/>
        <v>15363.99937000001</v>
      </c>
      <c r="K2139" s="27">
        <v>9.8967999999999989</v>
      </c>
      <c r="L2139" s="27">
        <f t="shared" si="238"/>
        <v>2.0737000000000005</v>
      </c>
      <c r="M2139" s="19">
        <f t="shared" si="234"/>
        <v>22.025661060343605</v>
      </c>
      <c r="N2139" s="28">
        <v>4.9805555559999997</v>
      </c>
      <c r="O2139" s="19">
        <f>SUM(N$2:N2139)</f>
        <v>3658.4927763849714</v>
      </c>
      <c r="P2139" s="28">
        <v>7</v>
      </c>
    </row>
    <row r="2140" spans="1:16">
      <c r="A2140">
        <v>2138</v>
      </c>
      <c r="B2140">
        <f t="shared" si="235"/>
        <v>35.633333333333333</v>
      </c>
      <c r="C2140">
        <f t="shared" ref="C2140:C2203" si="239">C2139+D2140</f>
        <v>12549.957649999993</v>
      </c>
      <c r="D2140" s="12">
        <v>0</v>
      </c>
      <c r="E2140" s="9">
        <f t="shared" si="236"/>
        <v>0</v>
      </c>
      <c r="F2140">
        <f t="shared" si="233"/>
        <v>0</v>
      </c>
      <c r="G2140" s="11">
        <v>0.90694399999999997</v>
      </c>
      <c r="H2140" s="11">
        <f>SUM(G$2:G2140)</f>
        <v>3641.02821592996</v>
      </c>
      <c r="I2140" s="11">
        <v>1</v>
      </c>
      <c r="J2140" s="19">
        <f t="shared" si="237"/>
        <v>15375.96987000001</v>
      </c>
      <c r="K2140" s="27">
        <v>11.970499999999999</v>
      </c>
      <c r="L2140" s="27">
        <f t="shared" si="238"/>
        <v>1.5664000000000016</v>
      </c>
      <c r="M2140" s="19">
        <f t="shared" si="234"/>
        <v>20.782508780702987</v>
      </c>
      <c r="N2140" s="28">
        <v>8.1830555559999993</v>
      </c>
      <c r="O2140" s="19">
        <f>SUM(N$2:N2140)</f>
        <v>3666.6758319409714</v>
      </c>
      <c r="P2140" s="28">
        <v>14</v>
      </c>
    </row>
    <row r="2141" spans="1:16">
      <c r="A2141">
        <v>2139</v>
      </c>
      <c r="B2141">
        <f t="shared" si="235"/>
        <v>35.65</v>
      </c>
      <c r="C2141">
        <f t="shared" si="239"/>
        <v>12549.957649999993</v>
      </c>
      <c r="D2141" s="12">
        <v>0</v>
      </c>
      <c r="E2141" s="9">
        <f t="shared" si="236"/>
        <v>0</v>
      </c>
      <c r="F2141">
        <f t="shared" si="233"/>
        <v>0</v>
      </c>
      <c r="G2141" s="11">
        <v>0.90694399999999997</v>
      </c>
      <c r="H2141" s="11">
        <f>SUM(G$2:G2141)</f>
        <v>3641.9351599299598</v>
      </c>
      <c r="I2141" s="11">
        <v>1</v>
      </c>
      <c r="J2141" s="19">
        <f t="shared" si="237"/>
        <v>15389.506770000009</v>
      </c>
      <c r="K2141" s="27">
        <v>13.536900000000001</v>
      </c>
      <c r="L2141" s="27">
        <f t="shared" si="238"/>
        <v>1.6642999999999972</v>
      </c>
      <c r="M2141" s="19">
        <f t="shared" si="234"/>
        <v>25.036110962607207</v>
      </c>
      <c r="N2141" s="28">
        <v>11.21083333</v>
      </c>
      <c r="O2141" s="19">
        <f>SUM(N$2:N2141)</f>
        <v>3677.8866652709712</v>
      </c>
      <c r="P2141" s="28">
        <v>15</v>
      </c>
    </row>
    <row r="2142" spans="1:16">
      <c r="A2142">
        <v>2140</v>
      </c>
      <c r="B2142">
        <f t="shared" si="235"/>
        <v>35.666666666666664</v>
      </c>
      <c r="C2142">
        <f t="shared" si="239"/>
        <v>12549.957649999993</v>
      </c>
      <c r="D2142" s="12">
        <v>0</v>
      </c>
      <c r="E2142" s="9">
        <f t="shared" si="236"/>
        <v>0</v>
      </c>
      <c r="F2142">
        <f t="shared" si="233"/>
        <v>0</v>
      </c>
      <c r="G2142" s="11">
        <v>0.90694399999999997</v>
      </c>
      <c r="H2142" s="11">
        <f>SUM(G$2:G2142)</f>
        <v>3642.8421039299596</v>
      </c>
      <c r="I2142" s="11">
        <v>1</v>
      </c>
      <c r="J2142" s="19">
        <f t="shared" si="237"/>
        <v>15404.707970000009</v>
      </c>
      <c r="K2142" s="27">
        <v>15.201199999999998</v>
      </c>
      <c r="L2142" s="27">
        <f t="shared" si="238"/>
        <v>-0.95229999999999748</v>
      </c>
      <c r="M2142" s="19">
        <f t="shared" si="234"/>
        <v>-11.384872681511647</v>
      </c>
      <c r="N2142" s="28">
        <v>0.98027799999999998</v>
      </c>
      <c r="O2142" s="19">
        <f>SUM(N$2:N2142)</f>
        <v>3678.8669432709712</v>
      </c>
      <c r="P2142" s="28">
        <v>0</v>
      </c>
    </row>
    <row r="2143" spans="1:16">
      <c r="A2143">
        <v>2141</v>
      </c>
      <c r="B2143">
        <f t="shared" si="235"/>
        <v>35.68333333333333</v>
      </c>
      <c r="C2143">
        <f t="shared" si="239"/>
        <v>12549.957649999993</v>
      </c>
      <c r="D2143" s="12">
        <v>0</v>
      </c>
      <c r="E2143" s="9">
        <f t="shared" si="236"/>
        <v>0</v>
      </c>
      <c r="F2143">
        <f t="shared" si="233"/>
        <v>0</v>
      </c>
      <c r="G2143" s="11">
        <v>0.90694399999999997</v>
      </c>
      <c r="H2143" s="11">
        <f>SUM(G$2:G2143)</f>
        <v>3643.7490479299595</v>
      </c>
      <c r="I2143" s="11">
        <v>1</v>
      </c>
      <c r="J2143" s="19">
        <f t="shared" si="237"/>
        <v>15418.956870000009</v>
      </c>
      <c r="K2143" s="27">
        <v>14.248900000000001</v>
      </c>
      <c r="L2143" s="27">
        <f t="shared" si="238"/>
        <v>-2.6699999999999946E-2</v>
      </c>
      <c r="M2143" s="19">
        <f t="shared" si="234"/>
        <v>2.3656656057937679</v>
      </c>
      <c r="N2143" s="28">
        <v>0.98027799999999998</v>
      </c>
      <c r="O2143" s="19">
        <f>SUM(N$2:N2143)</f>
        <v>3679.8472212709712</v>
      </c>
      <c r="P2143" s="28">
        <v>0</v>
      </c>
    </row>
    <row r="2144" spans="1:16">
      <c r="A2144">
        <v>2142</v>
      </c>
      <c r="B2144">
        <f t="shared" si="235"/>
        <v>35.700000000000003</v>
      </c>
      <c r="C2144">
        <f t="shared" si="239"/>
        <v>12549.957649999993</v>
      </c>
      <c r="D2144" s="12">
        <v>0</v>
      </c>
      <c r="E2144" s="9">
        <f t="shared" si="236"/>
        <v>0</v>
      </c>
      <c r="F2144">
        <f t="shared" si="233"/>
        <v>0</v>
      </c>
      <c r="G2144" s="11">
        <v>0.90694399999999997</v>
      </c>
      <c r="H2144" s="11">
        <f>SUM(G$2:G2144)</f>
        <v>3644.6559919299593</v>
      </c>
      <c r="I2144" s="11">
        <v>1</v>
      </c>
      <c r="J2144" s="19">
        <f t="shared" si="237"/>
        <v>15433.179070000009</v>
      </c>
      <c r="K2144" s="27">
        <v>14.222200000000001</v>
      </c>
      <c r="L2144" s="27">
        <f t="shared" si="238"/>
        <v>-1.7444000000000006</v>
      </c>
      <c r="M2144" s="19">
        <f t="shared" si="234"/>
        <v>-22.072355078453857</v>
      </c>
      <c r="N2144" s="28">
        <v>0.98027799999999998</v>
      </c>
      <c r="O2144" s="19">
        <f>SUM(N$2:N2144)</f>
        <v>3680.8274992709712</v>
      </c>
      <c r="P2144" s="28">
        <v>0</v>
      </c>
    </row>
    <row r="2145" spans="1:16">
      <c r="A2145">
        <v>2143</v>
      </c>
      <c r="B2145">
        <f t="shared" si="235"/>
        <v>35.716666666666669</v>
      </c>
      <c r="C2145">
        <f t="shared" si="239"/>
        <v>12549.957649999993</v>
      </c>
      <c r="D2145" s="12">
        <v>0</v>
      </c>
      <c r="E2145" s="9">
        <f t="shared" si="236"/>
        <v>0</v>
      </c>
      <c r="F2145">
        <f t="shared" si="233"/>
        <v>0</v>
      </c>
      <c r="G2145" s="11">
        <v>0.90694399999999997</v>
      </c>
      <c r="H2145" s="11">
        <f>SUM(G$2:G2145)</f>
        <v>3645.5629359299592</v>
      </c>
      <c r="I2145" s="11">
        <v>1</v>
      </c>
      <c r="J2145" s="19">
        <f t="shared" si="237"/>
        <v>15445.65687000001</v>
      </c>
      <c r="K2145" s="27">
        <v>12.4778</v>
      </c>
      <c r="L2145" s="27">
        <f t="shared" si="238"/>
        <v>1.7444000000000006</v>
      </c>
      <c r="M2145" s="19">
        <f t="shared" si="234"/>
        <v>23.944415247324564</v>
      </c>
      <c r="N2145" s="28">
        <v>8.1830555559999993</v>
      </c>
      <c r="O2145" s="19">
        <f>SUM(N$2:N2145)</f>
        <v>3689.0105548269712</v>
      </c>
      <c r="P2145" s="28">
        <v>14</v>
      </c>
    </row>
    <row r="2146" spans="1:16">
      <c r="A2146">
        <v>2144</v>
      </c>
      <c r="B2146">
        <f t="shared" si="235"/>
        <v>35.733333333333334</v>
      </c>
      <c r="C2146">
        <f t="shared" si="239"/>
        <v>12549.957649999993</v>
      </c>
      <c r="D2146" s="12">
        <v>0</v>
      </c>
      <c r="E2146" s="9">
        <f t="shared" si="236"/>
        <v>0</v>
      </c>
      <c r="F2146">
        <f t="shared" si="233"/>
        <v>0</v>
      </c>
      <c r="G2146" s="11">
        <v>0.90694399999999997</v>
      </c>
      <c r="H2146" s="11">
        <f>SUM(G$2:G2146)</f>
        <v>3646.469879929959</v>
      </c>
      <c r="I2146" s="11">
        <v>1</v>
      </c>
      <c r="J2146" s="19">
        <f t="shared" si="237"/>
        <v>15459.87907000001</v>
      </c>
      <c r="K2146" s="27">
        <v>14.222200000000001</v>
      </c>
      <c r="L2146" s="27">
        <f t="shared" si="238"/>
        <v>-0.83660000000000068</v>
      </c>
      <c r="M2146" s="19">
        <f t="shared" si="234"/>
        <v>-9.1614419184538569</v>
      </c>
      <c r="N2146" s="28">
        <v>0.98027799999999998</v>
      </c>
      <c r="O2146" s="19">
        <f>SUM(N$2:N2146)</f>
        <v>3689.9908328269712</v>
      </c>
      <c r="P2146" s="28">
        <v>0</v>
      </c>
    </row>
    <row r="2147" spans="1:16">
      <c r="A2147">
        <v>2145</v>
      </c>
      <c r="B2147">
        <f t="shared" si="235"/>
        <v>35.75</v>
      </c>
      <c r="C2147">
        <f t="shared" si="239"/>
        <v>12549.957649999993</v>
      </c>
      <c r="D2147" s="12">
        <v>0</v>
      </c>
      <c r="E2147" s="9">
        <f t="shared" si="236"/>
        <v>0.12460000000000002</v>
      </c>
      <c r="F2147">
        <f t="shared" si="233"/>
        <v>0</v>
      </c>
      <c r="G2147" s="11">
        <v>0.90694399999999997</v>
      </c>
      <c r="H2147" s="11">
        <f>SUM(G$2:G2147)</f>
        <v>3647.3768239299588</v>
      </c>
      <c r="I2147" s="11">
        <v>1</v>
      </c>
      <c r="J2147" s="19">
        <f t="shared" si="237"/>
        <v>15473.26467000001</v>
      </c>
      <c r="K2147" s="27">
        <v>13.3856</v>
      </c>
      <c r="L2147" s="27">
        <f t="shared" si="238"/>
        <v>1.7977999999999987</v>
      </c>
      <c r="M2147" s="19">
        <f t="shared" si="234"/>
        <v>26.522362014154936</v>
      </c>
      <c r="N2147" s="28">
        <v>11.21083333</v>
      </c>
      <c r="O2147" s="19">
        <f>SUM(N$2:N2147)</f>
        <v>3701.201666156971</v>
      </c>
      <c r="P2147" s="28">
        <v>15</v>
      </c>
    </row>
    <row r="2148" spans="1:16">
      <c r="A2148">
        <v>2146</v>
      </c>
      <c r="B2148">
        <f t="shared" si="235"/>
        <v>35.766666666666666</v>
      </c>
      <c r="C2148">
        <f t="shared" si="239"/>
        <v>12550.082249999992</v>
      </c>
      <c r="D2148" s="12">
        <v>0.12460000000000002</v>
      </c>
      <c r="E2148" s="9">
        <f t="shared" si="236"/>
        <v>0.80990000000000006</v>
      </c>
      <c r="F2148">
        <f t="shared" si="233"/>
        <v>0.11411971597901928</v>
      </c>
      <c r="G2148" s="11">
        <v>0.90694399999999997</v>
      </c>
      <c r="H2148" s="11">
        <f>SUM(G$2:G2148)</f>
        <v>3648.2837679299587</v>
      </c>
      <c r="I2148" s="11">
        <v>1</v>
      </c>
      <c r="J2148" s="19">
        <f t="shared" si="237"/>
        <v>15488.448070000009</v>
      </c>
      <c r="K2148" s="27">
        <v>15.183399999999999</v>
      </c>
      <c r="L2148" s="27">
        <f t="shared" si="238"/>
        <v>0.79210000000000136</v>
      </c>
      <c r="M2148" s="19">
        <f t="shared" si="234"/>
        <v>15.111280604220205</v>
      </c>
      <c r="N2148" s="28">
        <v>6.0708333330000004</v>
      </c>
      <c r="O2148" s="19">
        <f>SUM(N$2:N2148)</f>
        <v>3707.2724994899709</v>
      </c>
      <c r="P2148" s="28">
        <v>13</v>
      </c>
    </row>
    <row r="2149" spans="1:16">
      <c r="A2149">
        <v>2147</v>
      </c>
      <c r="B2149">
        <f t="shared" si="235"/>
        <v>35.783333333333331</v>
      </c>
      <c r="C2149">
        <f t="shared" si="239"/>
        <v>12551.016749999992</v>
      </c>
      <c r="D2149" s="12">
        <v>0.93450000000000011</v>
      </c>
      <c r="E2149" s="9">
        <f t="shared" si="236"/>
        <v>0.53579999999999983</v>
      </c>
      <c r="F2149">
        <f t="shared" si="233"/>
        <v>0.60104288423647501</v>
      </c>
      <c r="G2149" s="11">
        <v>1.9691666670000001</v>
      </c>
      <c r="H2149" s="11">
        <f>SUM(G$2:G2149)</f>
        <v>3650.2529345969588</v>
      </c>
      <c r="I2149" s="11">
        <v>3</v>
      </c>
      <c r="J2149" s="19">
        <f t="shared" si="237"/>
        <v>15504.42357000001</v>
      </c>
      <c r="K2149" s="27">
        <v>15.9755</v>
      </c>
      <c r="L2149" s="27">
        <f t="shared" si="238"/>
        <v>-1.8155999999999999</v>
      </c>
      <c r="M2149" s="19">
        <f t="shared" si="234"/>
        <v>-25.611240580495291</v>
      </c>
      <c r="N2149" s="28">
        <v>0.98027799999999998</v>
      </c>
      <c r="O2149" s="19">
        <f>SUM(N$2:N2149)</f>
        <v>3708.2527774899709</v>
      </c>
      <c r="P2149" s="28">
        <v>0</v>
      </c>
    </row>
    <row r="2150" spans="1:16">
      <c r="A2150">
        <v>2148</v>
      </c>
      <c r="B2150">
        <f t="shared" si="235"/>
        <v>35.799999999999997</v>
      </c>
      <c r="C2150">
        <f t="shared" si="239"/>
        <v>12552.487049999992</v>
      </c>
      <c r="D2150" s="12">
        <v>1.4702999999999999</v>
      </c>
      <c r="E2150" s="9">
        <f t="shared" si="236"/>
        <v>-0.21589999999999998</v>
      </c>
      <c r="F2150">
        <f t="shared" si="233"/>
        <v>-0.15787350280398085</v>
      </c>
      <c r="G2150" s="11">
        <v>0.98027799999999998</v>
      </c>
      <c r="H2150" s="11">
        <f>SUM(G$2:G2150)</f>
        <v>3651.2332125969588</v>
      </c>
      <c r="I2150" s="11">
        <v>0</v>
      </c>
      <c r="J2150" s="19">
        <f t="shared" si="237"/>
        <v>15518.58347000001</v>
      </c>
      <c r="K2150" s="27">
        <v>14.1599</v>
      </c>
      <c r="L2150" s="27">
        <f t="shared" si="238"/>
        <v>-5.3399999999999892E-2</v>
      </c>
      <c r="M2150" s="19">
        <f t="shared" si="234"/>
        <v>1.9591900284768835</v>
      </c>
      <c r="N2150" s="28">
        <v>0.98027799999999998</v>
      </c>
      <c r="O2150" s="19">
        <f>SUM(N$2:N2150)</f>
        <v>3709.2330554899709</v>
      </c>
      <c r="P2150" s="28">
        <v>0</v>
      </c>
    </row>
    <row r="2151" spans="1:16">
      <c r="A2151">
        <v>2149</v>
      </c>
      <c r="B2151">
        <f t="shared" si="235"/>
        <v>35.81666666666667</v>
      </c>
      <c r="C2151">
        <f t="shared" si="239"/>
        <v>12553.741449999992</v>
      </c>
      <c r="D2151" s="12">
        <v>1.2544</v>
      </c>
      <c r="E2151" s="9">
        <f t="shared" si="236"/>
        <v>1.3290000000000002</v>
      </c>
      <c r="F2151">
        <f t="shared" si="233"/>
        <v>1.8026189595763635</v>
      </c>
      <c r="G2151" s="11">
        <v>1.9691666670000001</v>
      </c>
      <c r="H2151" s="11">
        <f>SUM(G$2:G2151)</f>
        <v>3653.2023792639588</v>
      </c>
      <c r="I2151" s="11">
        <v>3</v>
      </c>
      <c r="J2151" s="19">
        <f t="shared" si="237"/>
        <v>15532.68997000001</v>
      </c>
      <c r="K2151" s="27">
        <v>14.1065</v>
      </c>
      <c r="L2151" s="27">
        <f t="shared" si="238"/>
        <v>-1.4596</v>
      </c>
      <c r="M2151" s="19">
        <f t="shared" si="234"/>
        <v>-17.892870269845041</v>
      </c>
      <c r="N2151" s="28">
        <v>0.98027799999999998</v>
      </c>
      <c r="O2151" s="19">
        <f>SUM(N$2:N2151)</f>
        <v>3710.2133334899709</v>
      </c>
      <c r="P2151" s="28">
        <v>0</v>
      </c>
    </row>
    <row r="2152" spans="1:16">
      <c r="A2152">
        <v>2150</v>
      </c>
      <c r="B2152">
        <f t="shared" si="235"/>
        <v>35.833333333333336</v>
      </c>
      <c r="C2152">
        <f t="shared" si="239"/>
        <v>12556.324849999992</v>
      </c>
      <c r="D2152" s="12">
        <v>2.5834000000000001</v>
      </c>
      <c r="E2152" s="9">
        <f t="shared" si="236"/>
        <v>2.8277999999999999</v>
      </c>
      <c r="F2152">
        <f t="shared" si="233"/>
        <v>7.593476802861189</v>
      </c>
      <c r="G2152" s="11">
        <v>3.4580555560000001</v>
      </c>
      <c r="H2152" s="11">
        <f>SUM(G$2:G2152)</f>
        <v>3656.6604348199589</v>
      </c>
      <c r="I2152" s="11">
        <v>5</v>
      </c>
      <c r="J2152" s="19">
        <f t="shared" si="237"/>
        <v>15545.33687000001</v>
      </c>
      <c r="K2152" s="27">
        <v>12.6469</v>
      </c>
      <c r="L2152" s="27">
        <f t="shared" si="238"/>
        <v>0.59630000000000116</v>
      </c>
      <c r="M2152" s="19">
        <f t="shared" si="234"/>
        <v>9.7697964980013463</v>
      </c>
      <c r="N2152" s="28">
        <v>4.6050000000000004</v>
      </c>
      <c r="O2152" s="19">
        <f>SUM(N$2:N2152)</f>
        <v>3714.8183334899709</v>
      </c>
      <c r="P2152" s="28">
        <v>12</v>
      </c>
    </row>
    <row r="2153" spans="1:16">
      <c r="A2153">
        <v>2151</v>
      </c>
      <c r="B2153">
        <f t="shared" si="235"/>
        <v>35.85</v>
      </c>
      <c r="C2153">
        <f t="shared" si="239"/>
        <v>12561.736049999992</v>
      </c>
      <c r="D2153" s="12">
        <v>5.4112</v>
      </c>
      <c r="E2153" s="9">
        <f t="shared" si="236"/>
        <v>1.4570000000000007</v>
      </c>
      <c r="F2153">
        <f t="shared" si="233"/>
        <v>8.5491109211810734</v>
      </c>
      <c r="G2153" s="11">
        <v>3.4580555560000001</v>
      </c>
      <c r="H2153" s="11">
        <f>SUM(G$2:G2153)</f>
        <v>3660.118490375959</v>
      </c>
      <c r="I2153" s="11">
        <v>5</v>
      </c>
      <c r="J2153" s="19">
        <f t="shared" si="237"/>
        <v>15558.580070000011</v>
      </c>
      <c r="K2153" s="27">
        <v>13.243200000000002</v>
      </c>
      <c r="L2153" s="27">
        <f t="shared" si="238"/>
        <v>-0.80100000000000193</v>
      </c>
      <c r="M2153" s="19">
        <f t="shared" si="234"/>
        <v>-8.1954971910574343</v>
      </c>
      <c r="N2153" s="28">
        <v>0.98027799999999998</v>
      </c>
      <c r="O2153" s="19">
        <f>SUM(N$2:N2153)</f>
        <v>3715.7986114899709</v>
      </c>
      <c r="P2153" s="28">
        <v>0</v>
      </c>
    </row>
    <row r="2154" spans="1:16">
      <c r="A2154">
        <v>2152</v>
      </c>
      <c r="B2154">
        <f t="shared" si="235"/>
        <v>35.866666666666667</v>
      </c>
      <c r="C2154">
        <f t="shared" si="239"/>
        <v>12568.604249999993</v>
      </c>
      <c r="D2154" s="12">
        <v>6.8682000000000007</v>
      </c>
      <c r="E2154" s="9">
        <f t="shared" si="236"/>
        <v>1.5621999999999998</v>
      </c>
      <c r="F2154">
        <f t="shared" si="233"/>
        <v>11.628020247957799</v>
      </c>
      <c r="G2154" s="11">
        <v>4.1236111109999998</v>
      </c>
      <c r="H2154" s="11">
        <f>SUM(G$2:G2154)</f>
        <v>3664.2421014869592</v>
      </c>
      <c r="I2154" s="11">
        <v>6</v>
      </c>
      <c r="J2154" s="19">
        <f t="shared" si="237"/>
        <v>15571.02227000001</v>
      </c>
      <c r="K2154" s="27">
        <v>12.4422</v>
      </c>
      <c r="L2154" s="27">
        <f t="shared" si="238"/>
        <v>-1.7532999999999994</v>
      </c>
      <c r="M2154" s="19">
        <f t="shared" si="234"/>
        <v>-19.647258678081638</v>
      </c>
      <c r="N2154" s="28">
        <v>0.98027799999999998</v>
      </c>
      <c r="O2154" s="19">
        <f>SUM(N$2:N2154)</f>
        <v>3716.7788894899709</v>
      </c>
      <c r="P2154" s="28">
        <v>0</v>
      </c>
    </row>
    <row r="2155" spans="1:16">
      <c r="A2155">
        <v>2153</v>
      </c>
      <c r="B2155">
        <f t="shared" si="235"/>
        <v>35.883333333333333</v>
      </c>
      <c r="C2155">
        <f t="shared" si="239"/>
        <v>12577.034649999992</v>
      </c>
      <c r="D2155" s="12">
        <v>8.4304000000000006</v>
      </c>
      <c r="E2155" s="9">
        <f t="shared" si="236"/>
        <v>-0.5197800000000008</v>
      </c>
      <c r="F2155">
        <f t="shared" si="233"/>
        <v>-3.1941301717745194</v>
      </c>
      <c r="G2155" s="11">
        <v>0.98027799999999998</v>
      </c>
      <c r="H2155" s="11">
        <f>SUM(G$2:G2155)</f>
        <v>3665.2223794869592</v>
      </c>
      <c r="I2155" s="11">
        <v>0</v>
      </c>
      <c r="J2155" s="19">
        <f t="shared" si="237"/>
        <v>15581.71117000001</v>
      </c>
      <c r="K2155" s="27">
        <v>10.6889</v>
      </c>
      <c r="L2155" s="27">
        <f t="shared" si="238"/>
        <v>1.0502000000000002</v>
      </c>
      <c r="M2155" s="19">
        <f t="shared" si="234"/>
        <v>12.917928084321655</v>
      </c>
      <c r="N2155" s="28">
        <v>4.9805555559999997</v>
      </c>
      <c r="O2155" s="19">
        <f>SUM(N$2:N2155)</f>
        <v>3721.759445045971</v>
      </c>
      <c r="P2155" s="28">
        <v>7</v>
      </c>
    </row>
    <row r="2156" spans="1:16">
      <c r="A2156">
        <v>2154</v>
      </c>
      <c r="B2156">
        <f t="shared" si="235"/>
        <v>35.9</v>
      </c>
      <c r="C2156">
        <f t="shared" si="239"/>
        <v>12584.945269999993</v>
      </c>
      <c r="D2156" s="12">
        <v>7.9106199999999998</v>
      </c>
      <c r="E2156" s="9">
        <f t="shared" si="236"/>
        <v>0.20844000000000129</v>
      </c>
      <c r="F2156">
        <f t="shared" si="233"/>
        <v>2.7355325059306135</v>
      </c>
      <c r="G2156" s="11">
        <v>1.9691666670000001</v>
      </c>
      <c r="H2156" s="11">
        <f>SUM(G$2:G2156)</f>
        <v>3667.1915461539593</v>
      </c>
      <c r="I2156" s="11">
        <v>3</v>
      </c>
      <c r="J2156" s="19">
        <f t="shared" si="237"/>
        <v>15593.45027000001</v>
      </c>
      <c r="K2156" s="27">
        <v>11.739100000000001</v>
      </c>
      <c r="L2156" s="27">
        <f t="shared" si="238"/>
        <v>-0.1747070000000015</v>
      </c>
      <c r="M2156" s="19">
        <f t="shared" si="234"/>
        <v>-8.3392123843290158E-2</v>
      </c>
      <c r="N2156" s="28">
        <v>0.98027799999999998</v>
      </c>
      <c r="O2156" s="19">
        <f>SUM(N$2:N2156)</f>
        <v>3722.739723045971</v>
      </c>
      <c r="P2156" s="28">
        <v>0</v>
      </c>
    </row>
    <row r="2157" spans="1:16">
      <c r="A2157">
        <v>2155</v>
      </c>
      <c r="B2157">
        <f t="shared" si="235"/>
        <v>35.916666666666664</v>
      </c>
      <c r="C2157">
        <f t="shared" si="239"/>
        <v>12593.064329999994</v>
      </c>
      <c r="D2157" s="12">
        <v>8.1190600000000011</v>
      </c>
      <c r="E2157" s="9">
        <f t="shared" si="236"/>
        <v>0.36884999999999835</v>
      </c>
      <c r="F2157">
        <f t="shared" si="233"/>
        <v>4.1213165086052506</v>
      </c>
      <c r="G2157" s="11">
        <v>2.7366666670000002</v>
      </c>
      <c r="H2157" s="11">
        <f>SUM(G$2:G2157)</f>
        <v>3669.9282128209593</v>
      </c>
      <c r="I2157" s="11">
        <v>4</v>
      </c>
      <c r="J2157" s="19">
        <f t="shared" si="237"/>
        <v>15605.014663000011</v>
      </c>
      <c r="K2157" s="27">
        <v>11.564392999999999</v>
      </c>
      <c r="L2157" s="27">
        <f t="shared" si="238"/>
        <v>0.12095099999999981</v>
      </c>
      <c r="M2157" s="19">
        <f t="shared" si="234"/>
        <v>3.3185382019198029</v>
      </c>
      <c r="N2157" s="28">
        <v>2.6897222219999999</v>
      </c>
      <c r="O2157" s="19">
        <f>SUM(N$2:N2157)</f>
        <v>3725.429445267971</v>
      </c>
      <c r="P2157" s="28">
        <v>10</v>
      </c>
    </row>
    <row r="2158" spans="1:16">
      <c r="A2158">
        <v>2156</v>
      </c>
      <c r="B2158">
        <f t="shared" si="235"/>
        <v>35.93333333333333</v>
      </c>
      <c r="C2158">
        <f t="shared" si="239"/>
        <v>12601.552239999994</v>
      </c>
      <c r="D2158" s="12">
        <v>8.4879099999999994</v>
      </c>
      <c r="E2158" s="9">
        <f t="shared" si="236"/>
        <v>-0.69362999999999797</v>
      </c>
      <c r="F2158">
        <f t="shared" si="233"/>
        <v>-4.6881314982459719</v>
      </c>
      <c r="G2158" s="11">
        <v>0.98027799999999998</v>
      </c>
      <c r="H2158" s="11">
        <f>SUM(G$2:G2158)</f>
        <v>3670.9084908209593</v>
      </c>
      <c r="I2158" s="11">
        <v>0</v>
      </c>
      <c r="J2158" s="19">
        <f t="shared" si="237"/>
        <v>15616.70000700001</v>
      </c>
      <c r="K2158" s="27">
        <v>11.685343999999999</v>
      </c>
      <c r="L2158" s="27">
        <f t="shared" si="238"/>
        <v>0.16126799999999974</v>
      </c>
      <c r="M2158" s="19">
        <f t="shared" si="234"/>
        <v>3.8372221472685668</v>
      </c>
      <c r="N2158" s="28">
        <v>2.6897222219999999</v>
      </c>
      <c r="O2158" s="19">
        <f>SUM(N$2:N2158)</f>
        <v>3728.119167489971</v>
      </c>
      <c r="P2158" s="28">
        <v>10</v>
      </c>
    </row>
    <row r="2159" spans="1:16">
      <c r="A2159">
        <v>2157</v>
      </c>
      <c r="B2159">
        <f t="shared" si="235"/>
        <v>35.950000000000003</v>
      </c>
      <c r="C2159">
        <f t="shared" si="239"/>
        <v>12609.346519999994</v>
      </c>
      <c r="D2159" s="12">
        <v>7.7942800000000014</v>
      </c>
      <c r="E2159" s="9">
        <f t="shared" si="236"/>
        <v>0.26528999999999936</v>
      </c>
      <c r="F2159">
        <f t="shared" si="233"/>
        <v>3.1324357743253297</v>
      </c>
      <c r="G2159" s="11">
        <v>2.7366666670000002</v>
      </c>
      <c r="H2159" s="11">
        <f>SUM(G$2:G2159)</f>
        <v>3673.6451574879593</v>
      </c>
      <c r="I2159" s="11">
        <v>4</v>
      </c>
      <c r="J2159" s="19">
        <f t="shared" si="237"/>
        <v>15628.54661900001</v>
      </c>
      <c r="K2159" s="27">
        <v>11.846611999999999</v>
      </c>
      <c r="L2159" s="27">
        <f t="shared" si="238"/>
        <v>0.2553409999999996</v>
      </c>
      <c r="M2159" s="19">
        <f t="shared" si="234"/>
        <v>5.0221851821381698</v>
      </c>
      <c r="N2159" s="28">
        <v>2.6897222219999999</v>
      </c>
      <c r="O2159" s="19">
        <f>SUM(N$2:N2159)</f>
        <v>3730.808889711971</v>
      </c>
      <c r="P2159" s="28">
        <v>10</v>
      </c>
    </row>
    <row r="2160" spans="1:16">
      <c r="A2160">
        <v>2158</v>
      </c>
      <c r="B2160">
        <f t="shared" si="235"/>
        <v>35.966666666666669</v>
      </c>
      <c r="C2160">
        <f t="shared" si="239"/>
        <v>12617.406089999993</v>
      </c>
      <c r="D2160" s="12">
        <v>8.0595700000000008</v>
      </c>
      <c r="E2160" s="9">
        <f t="shared" si="236"/>
        <v>0.53256000000000014</v>
      </c>
      <c r="F2160">
        <f t="shared" si="233"/>
        <v>5.4073183891739118</v>
      </c>
      <c r="G2160" s="11">
        <v>2.7366666670000002</v>
      </c>
      <c r="H2160" s="11">
        <f>SUM(G$2:G2160)</f>
        <v>3676.3818241549593</v>
      </c>
      <c r="I2160" s="11">
        <v>4</v>
      </c>
      <c r="J2160" s="19">
        <f t="shared" si="237"/>
        <v>15640.648572000009</v>
      </c>
      <c r="K2160" s="27">
        <v>12.101952999999998</v>
      </c>
      <c r="L2160" s="27">
        <f t="shared" si="238"/>
        <v>-0.24190199999999962</v>
      </c>
      <c r="M2160" s="19">
        <f t="shared" si="234"/>
        <v>-0.85834757515810478</v>
      </c>
      <c r="N2160" s="28">
        <v>0.98027799999999998</v>
      </c>
      <c r="O2160" s="19">
        <f>SUM(N$2:N2160)</f>
        <v>3731.789167711971</v>
      </c>
      <c r="P2160" s="28">
        <v>0</v>
      </c>
    </row>
    <row r="2161" spans="1:16">
      <c r="A2161">
        <v>2159</v>
      </c>
      <c r="B2161">
        <f t="shared" si="235"/>
        <v>35.983333333333334</v>
      </c>
      <c r="C2161">
        <f t="shared" si="239"/>
        <v>12625.998219999994</v>
      </c>
      <c r="D2161" s="12">
        <v>8.5921300000000009</v>
      </c>
      <c r="E2161" s="9">
        <f t="shared" si="236"/>
        <v>-0.33689999999999998</v>
      </c>
      <c r="F2161">
        <f t="shared" si="233"/>
        <v>-1.6743186261832206</v>
      </c>
      <c r="G2161" s="11">
        <v>0.98027799999999998</v>
      </c>
      <c r="H2161" s="11">
        <f>SUM(G$2:G2161)</f>
        <v>3677.3621021549593</v>
      </c>
      <c r="I2161" s="11">
        <v>0</v>
      </c>
      <c r="J2161" s="19">
        <f t="shared" si="237"/>
        <v>15652.508623000009</v>
      </c>
      <c r="K2161" s="27">
        <v>11.860050999999999</v>
      </c>
      <c r="L2161" s="27">
        <f t="shared" si="238"/>
        <v>0.36285299999999943</v>
      </c>
      <c r="M2161" s="19">
        <f t="shared" si="234"/>
        <v>6.3044544787960524</v>
      </c>
      <c r="N2161" s="28">
        <v>3.4508333329999998</v>
      </c>
      <c r="O2161" s="19">
        <f>SUM(N$2:N2161)</f>
        <v>3735.240001044971</v>
      </c>
      <c r="P2161" s="28">
        <v>11</v>
      </c>
    </row>
    <row r="2162" spans="1:16">
      <c r="A2162">
        <v>2160</v>
      </c>
      <c r="B2162">
        <f t="shared" si="235"/>
        <v>36</v>
      </c>
      <c r="C2162">
        <f t="shared" si="239"/>
        <v>12634.253449999995</v>
      </c>
      <c r="D2162" s="12">
        <v>8.255230000000001</v>
      </c>
      <c r="E2162" s="9">
        <f t="shared" si="236"/>
        <v>1.0452900000000014</v>
      </c>
      <c r="F2162">
        <f t="shared" si="233"/>
        <v>9.7822577207407857</v>
      </c>
      <c r="G2162" s="11">
        <v>4.1236111109999998</v>
      </c>
      <c r="H2162" s="11">
        <f>SUM(G$2:G2162)</f>
        <v>3681.4857132659595</v>
      </c>
      <c r="I2162" s="11">
        <v>6</v>
      </c>
      <c r="J2162" s="19">
        <f t="shared" si="237"/>
        <v>15664.731527000009</v>
      </c>
      <c r="K2162" s="27">
        <v>12.222903999999998</v>
      </c>
      <c r="L2162" s="27">
        <f t="shared" si="238"/>
        <v>-6.7194999999999894E-2</v>
      </c>
      <c r="M2162" s="19">
        <f t="shared" si="234"/>
        <v>1.2824791897824626</v>
      </c>
      <c r="N2162" s="28">
        <v>0.98027799999999998</v>
      </c>
      <c r="O2162" s="19">
        <f>SUM(N$2:N2162)</f>
        <v>3736.220279044971</v>
      </c>
      <c r="P2162" s="28">
        <v>0</v>
      </c>
    </row>
    <row r="2163" spans="1:16">
      <c r="A2163">
        <v>2161</v>
      </c>
      <c r="B2163">
        <f t="shared" si="235"/>
        <v>36.016666666666666</v>
      </c>
      <c r="C2163">
        <f t="shared" si="239"/>
        <v>12643.553969999995</v>
      </c>
      <c r="D2163" s="12">
        <v>9.3005200000000023</v>
      </c>
      <c r="E2163" s="9">
        <f t="shared" si="236"/>
        <v>0.43472999999999828</v>
      </c>
      <c r="F2163">
        <f t="shared" si="233"/>
        <v>5.4123810160307517</v>
      </c>
      <c r="G2163" s="11">
        <v>2.7366666670000002</v>
      </c>
      <c r="H2163" s="11">
        <f>SUM(G$2:G2163)</f>
        <v>3684.2223799329595</v>
      </c>
      <c r="I2163" s="11">
        <v>4</v>
      </c>
      <c r="J2163" s="19">
        <f t="shared" si="237"/>
        <v>15676.88723600001</v>
      </c>
      <c r="K2163" s="27">
        <v>12.155708999999998</v>
      </c>
      <c r="L2163" s="27">
        <f t="shared" si="238"/>
        <v>-0.21502399999999966</v>
      </c>
      <c r="M2163" s="19">
        <f t="shared" si="234"/>
        <v>-0.52927526189590257</v>
      </c>
      <c r="N2163" s="28">
        <v>0.98027799999999998</v>
      </c>
      <c r="O2163" s="19">
        <f>SUM(N$2:N2163)</f>
        <v>3737.200557044971</v>
      </c>
      <c r="P2163" s="28">
        <v>0</v>
      </c>
    </row>
    <row r="2164" spans="1:16">
      <c r="A2164">
        <v>2162</v>
      </c>
      <c r="B2164">
        <f t="shared" si="235"/>
        <v>36.033333333333331</v>
      </c>
      <c r="C2164">
        <f t="shared" si="239"/>
        <v>12653.289219999995</v>
      </c>
      <c r="D2164" s="12">
        <v>9.7352500000000006</v>
      </c>
      <c r="E2164" s="9">
        <f t="shared" si="236"/>
        <v>-0.58632000000000062</v>
      </c>
      <c r="F2164">
        <f t="shared" si="233"/>
        <v>-4.2422460923613095</v>
      </c>
      <c r="G2164" s="11">
        <v>0.98027799999999998</v>
      </c>
      <c r="H2164" s="11">
        <f>SUM(G$2:G2164)</f>
        <v>3685.2026579329595</v>
      </c>
      <c r="I2164" s="11">
        <v>0</v>
      </c>
      <c r="J2164" s="19">
        <f t="shared" si="237"/>
        <v>15688.827921000009</v>
      </c>
      <c r="K2164" s="27">
        <v>11.940684999999998</v>
      </c>
      <c r="L2164" s="27">
        <f t="shared" si="238"/>
        <v>0.12095099999999981</v>
      </c>
      <c r="M2164" s="19">
        <f t="shared" si="234"/>
        <v>3.4677773086272383</v>
      </c>
      <c r="N2164" s="28">
        <v>2.6897222219999999</v>
      </c>
      <c r="O2164" s="19">
        <f>SUM(N$2:N2164)</f>
        <v>3739.890279266971</v>
      </c>
      <c r="P2164" s="28">
        <v>10</v>
      </c>
    </row>
    <row r="2165" spans="1:16">
      <c r="A2165">
        <v>2163</v>
      </c>
      <c r="B2165">
        <f t="shared" si="235"/>
        <v>36.049999999999997</v>
      </c>
      <c r="C2165">
        <f t="shared" si="239"/>
        <v>12662.438149999994</v>
      </c>
      <c r="D2165" s="12">
        <v>9.14893</v>
      </c>
      <c r="E2165" s="9">
        <f t="shared" si="236"/>
        <v>1.3764600000000016</v>
      </c>
      <c r="F2165">
        <f t="shared" si="233"/>
        <v>13.929586497311469</v>
      </c>
      <c r="G2165" s="11">
        <v>4.9805555559999997</v>
      </c>
      <c r="H2165" s="11">
        <f>SUM(G$2:G2165)</f>
        <v>3690.1832134889596</v>
      </c>
      <c r="I2165" s="11">
        <v>7</v>
      </c>
      <c r="J2165" s="19">
        <f t="shared" si="237"/>
        <v>15700.88955700001</v>
      </c>
      <c r="K2165" s="27">
        <v>12.061635999999998</v>
      </c>
      <c r="L2165" s="27">
        <f t="shared" si="238"/>
        <v>-4.0316999999999936E-2</v>
      </c>
      <c r="M2165" s="19">
        <f t="shared" si="234"/>
        <v>1.5713849560622224</v>
      </c>
      <c r="N2165" s="28">
        <v>0.98027799999999998</v>
      </c>
      <c r="O2165" s="19">
        <f>SUM(N$2:N2165)</f>
        <v>3740.870557266971</v>
      </c>
      <c r="P2165" s="28">
        <v>0</v>
      </c>
    </row>
    <row r="2166" spans="1:16">
      <c r="A2166">
        <v>2164</v>
      </c>
      <c r="B2166">
        <f t="shared" si="235"/>
        <v>36.06666666666667</v>
      </c>
      <c r="C2166">
        <f t="shared" si="239"/>
        <v>12672.963539999995</v>
      </c>
      <c r="D2166" s="12">
        <v>10.525390000000002</v>
      </c>
      <c r="E2166" s="9">
        <f t="shared" si="236"/>
        <v>-0.22629000000000055</v>
      </c>
      <c r="F2166">
        <f t="shared" si="233"/>
        <v>-0.72972452203583316</v>
      </c>
      <c r="G2166" s="11">
        <v>0.98027799999999998</v>
      </c>
      <c r="H2166" s="11">
        <f>SUM(G$2:G2166)</f>
        <v>3691.1634914889596</v>
      </c>
      <c r="I2166" s="11">
        <v>0</v>
      </c>
      <c r="J2166" s="19">
        <f t="shared" si="237"/>
        <v>15712.910876000009</v>
      </c>
      <c r="K2166" s="27">
        <v>12.021318999999998</v>
      </c>
      <c r="L2166" s="27">
        <f t="shared" si="238"/>
        <v>-0.28221899999999955</v>
      </c>
      <c r="M2166" s="19">
        <f t="shared" si="234"/>
        <v>-1.3463922368465793</v>
      </c>
      <c r="N2166" s="28">
        <v>0.98027799999999998</v>
      </c>
      <c r="O2166" s="19">
        <f>SUM(N$2:N2166)</f>
        <v>3741.850835266971</v>
      </c>
      <c r="P2166" s="28">
        <v>0</v>
      </c>
    </row>
    <row r="2167" spans="1:16">
      <c r="A2167">
        <v>2165</v>
      </c>
      <c r="B2167">
        <f t="shared" si="235"/>
        <v>36.083333333333336</v>
      </c>
      <c r="C2167">
        <f t="shared" si="239"/>
        <v>12683.262639999995</v>
      </c>
      <c r="D2167" s="12">
        <v>10.299100000000001</v>
      </c>
      <c r="E2167" s="9">
        <f t="shared" si="236"/>
        <v>-0.51206999999999958</v>
      </c>
      <c r="F2167">
        <f t="shared" si="233"/>
        <v>-3.6766319792929334</v>
      </c>
      <c r="G2167" s="11">
        <v>0.98027799999999998</v>
      </c>
      <c r="H2167" s="11">
        <f>SUM(G$2:G2167)</f>
        <v>3692.1437694889596</v>
      </c>
      <c r="I2167" s="11">
        <v>0</v>
      </c>
      <c r="J2167" s="19">
        <f t="shared" si="237"/>
        <v>15724.64997600001</v>
      </c>
      <c r="K2167" s="27">
        <v>11.739099999999999</v>
      </c>
      <c r="L2167" s="27">
        <f t="shared" si="238"/>
        <v>-8.0634000000001649E-2</v>
      </c>
      <c r="M2167" s="19">
        <f t="shared" si="234"/>
        <v>1.0209402304567081</v>
      </c>
      <c r="N2167" s="28">
        <v>0.98027799999999998</v>
      </c>
      <c r="O2167" s="19">
        <f>SUM(N$2:N2167)</f>
        <v>3742.831113266971</v>
      </c>
      <c r="P2167" s="28">
        <v>0</v>
      </c>
    </row>
    <row r="2168" spans="1:16">
      <c r="A2168">
        <v>2166</v>
      </c>
      <c r="B2168">
        <f t="shared" si="235"/>
        <v>36.1</v>
      </c>
      <c r="C2168">
        <f t="shared" si="239"/>
        <v>12693.049669999995</v>
      </c>
      <c r="D2168" s="12">
        <v>9.7870300000000015</v>
      </c>
      <c r="E2168" s="9">
        <f t="shared" si="236"/>
        <v>-0.11259000000000086</v>
      </c>
      <c r="F2168">
        <f t="shared" si="233"/>
        <v>0.37558098919649324</v>
      </c>
      <c r="G2168" s="11">
        <v>0.98027799999999998</v>
      </c>
      <c r="H2168" s="11">
        <f>SUM(G$2:G2168)</f>
        <v>3693.1240474889596</v>
      </c>
      <c r="I2168" s="11">
        <v>0</v>
      </c>
      <c r="J2168" s="19">
        <f t="shared" si="237"/>
        <v>15736.30844200001</v>
      </c>
      <c r="K2168" s="27">
        <v>11.658465999999997</v>
      </c>
      <c r="L2168" s="27">
        <f t="shared" si="238"/>
        <v>-2.6877999999999957E-2</v>
      </c>
      <c r="M2168" s="19">
        <f t="shared" si="234"/>
        <v>1.6320417354806855</v>
      </c>
      <c r="N2168" s="28">
        <v>0.98027799999999998</v>
      </c>
      <c r="O2168" s="19">
        <f>SUM(N$2:N2168)</f>
        <v>3743.811391266971</v>
      </c>
      <c r="P2168" s="28">
        <v>0</v>
      </c>
    </row>
    <row r="2169" spans="1:16">
      <c r="A2169">
        <v>2167</v>
      </c>
      <c r="B2169">
        <f t="shared" si="235"/>
        <v>36.116666666666667</v>
      </c>
      <c r="C2169">
        <f t="shared" si="239"/>
        <v>12702.724109999996</v>
      </c>
      <c r="D2169" s="12">
        <v>9.6744400000000006</v>
      </c>
      <c r="E2169" s="9">
        <f t="shared" si="236"/>
        <v>-0.57662999999999975</v>
      </c>
      <c r="F2169">
        <f t="shared" si="233"/>
        <v>-4.1266016246339001</v>
      </c>
      <c r="G2169" s="11">
        <v>0.98027799999999998</v>
      </c>
      <c r="H2169" s="11">
        <f>SUM(G$2:G2169)</f>
        <v>3694.1043254889596</v>
      </c>
      <c r="I2169" s="11">
        <v>0</v>
      </c>
      <c r="J2169" s="19">
        <f t="shared" si="237"/>
        <v>15747.940030000011</v>
      </c>
      <c r="K2169" s="27">
        <v>11.631587999999997</v>
      </c>
      <c r="L2169" s="27">
        <f t="shared" si="238"/>
        <v>-0.26877999999999957</v>
      </c>
      <c r="M2169" s="19">
        <f t="shared" si="234"/>
        <v>-1.1882735575687586</v>
      </c>
      <c r="N2169" s="28">
        <v>0.98027799999999998</v>
      </c>
      <c r="O2169" s="19">
        <f>SUM(N$2:N2169)</f>
        <v>3744.791669266971</v>
      </c>
      <c r="P2169" s="28">
        <v>0</v>
      </c>
    </row>
    <row r="2170" spans="1:16">
      <c r="A2170">
        <v>2168</v>
      </c>
      <c r="B2170">
        <f t="shared" si="235"/>
        <v>36.133333333333333</v>
      </c>
      <c r="C2170">
        <f t="shared" si="239"/>
        <v>12711.821919999995</v>
      </c>
      <c r="D2170" s="12">
        <v>9.0978100000000008</v>
      </c>
      <c r="E2170" s="9">
        <f t="shared" si="236"/>
        <v>1.1162399999999995</v>
      </c>
      <c r="F2170">
        <f t="shared" si="233"/>
        <v>11.480866299298613</v>
      </c>
      <c r="G2170" s="11">
        <v>4.1236111109999998</v>
      </c>
      <c r="H2170" s="11">
        <f>SUM(G$2:G2170)</f>
        <v>3698.2279365999598</v>
      </c>
      <c r="I2170" s="11">
        <v>6</v>
      </c>
      <c r="J2170" s="19">
        <f t="shared" si="237"/>
        <v>15759.302838000011</v>
      </c>
      <c r="K2170" s="27">
        <v>11.362807999999998</v>
      </c>
      <c r="L2170" s="27">
        <f t="shared" si="238"/>
        <v>8.0633999999999872E-2</v>
      </c>
      <c r="M2170" s="19">
        <f t="shared" si="234"/>
        <v>2.781984872023155</v>
      </c>
      <c r="N2170" s="28">
        <v>2.2083333330000001</v>
      </c>
      <c r="O2170" s="19">
        <f>SUM(N$2:N2170)</f>
        <v>3747.0000025999711</v>
      </c>
      <c r="P2170" s="28">
        <v>9</v>
      </c>
    </row>
    <row r="2171" spans="1:16">
      <c r="A2171">
        <v>2169</v>
      </c>
      <c r="B2171">
        <f t="shared" si="235"/>
        <v>36.15</v>
      </c>
      <c r="C2171">
        <f t="shared" si="239"/>
        <v>12722.035969999995</v>
      </c>
      <c r="D2171" s="12">
        <v>10.21405</v>
      </c>
      <c r="E2171" s="9">
        <f t="shared" si="236"/>
        <v>-0.73967999999999989</v>
      </c>
      <c r="F2171">
        <f t="shared" si="233"/>
        <v>-5.9782012943664222</v>
      </c>
      <c r="G2171" s="11">
        <v>0.98027799999999998</v>
      </c>
      <c r="H2171" s="11">
        <f>SUM(G$2:G2171)</f>
        <v>3699.2082145999598</v>
      </c>
      <c r="I2171" s="11">
        <v>0</v>
      </c>
      <c r="J2171" s="19">
        <f t="shared" si="237"/>
        <v>15770.74628000001</v>
      </c>
      <c r="K2171" s="27">
        <v>11.443441999999997</v>
      </c>
      <c r="L2171" s="27">
        <f t="shared" si="238"/>
        <v>-0.24190199999999962</v>
      </c>
      <c r="M2171" s="19">
        <f t="shared" si="234"/>
        <v>-0.88093730505744283</v>
      </c>
      <c r="N2171" s="28">
        <v>0.98027799999999998</v>
      </c>
      <c r="O2171" s="19">
        <f>SUM(N$2:N2171)</f>
        <v>3747.9802805999711</v>
      </c>
      <c r="P2171" s="28">
        <v>0</v>
      </c>
    </row>
    <row r="2172" spans="1:16">
      <c r="A2172">
        <v>2170</v>
      </c>
      <c r="B2172">
        <f t="shared" si="235"/>
        <v>36.166666666666664</v>
      </c>
      <c r="C2172">
        <f t="shared" si="239"/>
        <v>12731.510339999995</v>
      </c>
      <c r="D2172" s="12">
        <v>9.4743700000000004</v>
      </c>
      <c r="E2172" s="9">
        <f t="shared" si="236"/>
        <v>4.5390000000001152E-2</v>
      </c>
      <c r="F2172">
        <f t="shared" si="233"/>
        <v>1.8373301159983324</v>
      </c>
      <c r="G2172" s="11">
        <v>1.9691666670000001</v>
      </c>
      <c r="H2172" s="11">
        <f>SUM(G$2:G2172)</f>
        <v>3701.1773812669599</v>
      </c>
      <c r="I2172" s="11">
        <v>3</v>
      </c>
      <c r="J2172" s="19">
        <f t="shared" si="237"/>
        <v>15781.94782000001</v>
      </c>
      <c r="K2172" s="27">
        <v>11.201539999999998</v>
      </c>
      <c r="L2172" s="27">
        <f t="shared" si="238"/>
        <v>-0.21502400000000144</v>
      </c>
      <c r="M2172" s="19">
        <f t="shared" si="234"/>
        <v>-0.5853450311775773</v>
      </c>
      <c r="N2172" s="28">
        <v>0.98027799999999998</v>
      </c>
      <c r="O2172" s="19">
        <f>SUM(N$2:N2172)</f>
        <v>3748.9605585999711</v>
      </c>
      <c r="P2172" s="28">
        <v>0</v>
      </c>
    </row>
    <row r="2173" spans="1:16">
      <c r="A2173">
        <v>2171</v>
      </c>
      <c r="B2173">
        <f t="shared" si="235"/>
        <v>36.18333333333333</v>
      </c>
      <c r="C2173">
        <f t="shared" si="239"/>
        <v>12741.030099999994</v>
      </c>
      <c r="D2173" s="12">
        <v>9.5197600000000016</v>
      </c>
      <c r="E2173" s="9">
        <f t="shared" si="236"/>
        <v>-0.48717000000000077</v>
      </c>
      <c r="F2173">
        <f t="shared" si="233"/>
        <v>-3.220392471152655</v>
      </c>
      <c r="G2173" s="11">
        <v>0.98027799999999998</v>
      </c>
      <c r="H2173" s="11">
        <f>SUM(G$2:G2173)</f>
        <v>3702.1576592669599</v>
      </c>
      <c r="I2173" s="11">
        <v>0</v>
      </c>
      <c r="J2173" s="19">
        <f t="shared" si="237"/>
        <v>15792.934336000011</v>
      </c>
      <c r="K2173" s="27">
        <v>10.986515999999996</v>
      </c>
      <c r="L2173" s="27">
        <f t="shared" si="238"/>
        <v>0.28221900000000133</v>
      </c>
      <c r="M2173" s="19">
        <f t="shared" si="234"/>
        <v>4.8682037333234698</v>
      </c>
      <c r="N2173" s="28">
        <v>2.7366666670000002</v>
      </c>
      <c r="O2173" s="19">
        <f>SUM(N$2:N2173)</f>
        <v>3751.6972252669711</v>
      </c>
      <c r="P2173" s="28">
        <v>4</v>
      </c>
    </row>
    <row r="2174" spans="1:16">
      <c r="A2174">
        <v>2172</v>
      </c>
      <c r="B2174">
        <f t="shared" si="235"/>
        <v>36.200000000000003</v>
      </c>
      <c r="C2174">
        <f t="shared" si="239"/>
        <v>12750.062689999995</v>
      </c>
      <c r="D2174" s="12">
        <v>9.0325900000000008</v>
      </c>
      <c r="E2174" s="9">
        <f t="shared" si="236"/>
        <v>-0.33624000000000009</v>
      </c>
      <c r="F2174">
        <f t="shared" si="233"/>
        <v>-1.725448352645657</v>
      </c>
      <c r="G2174" s="11">
        <v>0.98027799999999998</v>
      </c>
      <c r="H2174" s="11">
        <f>SUM(G$2:G2174)</f>
        <v>3703.1379372669599</v>
      </c>
      <c r="I2174" s="11">
        <v>0</v>
      </c>
      <c r="J2174" s="19">
        <f t="shared" si="237"/>
        <v>15804.203071000011</v>
      </c>
      <c r="K2174" s="27">
        <v>11.268734999999998</v>
      </c>
      <c r="L2174" s="27">
        <f t="shared" si="238"/>
        <v>-5.3755999999999915E-2</v>
      </c>
      <c r="M2174" s="19">
        <f t="shared" si="234"/>
        <v>1.2351218769581278</v>
      </c>
      <c r="N2174" s="28">
        <v>0.98027799999999998</v>
      </c>
      <c r="O2174" s="19">
        <f>SUM(N$2:N2174)</f>
        <v>3752.6775032669711</v>
      </c>
      <c r="P2174" s="28">
        <v>0</v>
      </c>
    </row>
    <row r="2175" spans="1:16">
      <c r="A2175">
        <v>2173</v>
      </c>
      <c r="B2175">
        <f t="shared" si="235"/>
        <v>36.216666666666669</v>
      </c>
      <c r="C2175">
        <f t="shared" si="239"/>
        <v>12758.759039999995</v>
      </c>
      <c r="D2175" s="12">
        <v>8.6963500000000007</v>
      </c>
      <c r="E2175" s="9">
        <f t="shared" si="236"/>
        <v>-0.90141000000000115</v>
      </c>
      <c r="F2175">
        <f t="shared" si="233"/>
        <v>-6.5973585207590313</v>
      </c>
      <c r="G2175" s="11">
        <v>0.98027799999999998</v>
      </c>
      <c r="H2175" s="11">
        <f>SUM(G$2:G2175)</f>
        <v>3704.1182152669599</v>
      </c>
      <c r="I2175" s="11">
        <v>0</v>
      </c>
      <c r="J2175" s="19">
        <f t="shared" si="237"/>
        <v>15815.418050000011</v>
      </c>
      <c r="K2175" s="27">
        <v>11.214978999999998</v>
      </c>
      <c r="L2175" s="27">
        <f t="shared" si="238"/>
        <v>-0.21502399999999966</v>
      </c>
      <c r="M2175" s="19">
        <f t="shared" si="234"/>
        <v>-0.58471800376547212</v>
      </c>
      <c r="N2175" s="28">
        <v>0.98027799999999998</v>
      </c>
      <c r="O2175" s="19">
        <f>SUM(N$2:N2175)</f>
        <v>3753.6577812669711</v>
      </c>
      <c r="P2175" s="28">
        <v>0</v>
      </c>
    </row>
    <row r="2176" spans="1:16">
      <c r="A2176">
        <v>2174</v>
      </c>
      <c r="B2176">
        <f t="shared" si="235"/>
        <v>36.233333333333334</v>
      </c>
      <c r="C2176">
        <f t="shared" si="239"/>
        <v>12766.553979999995</v>
      </c>
      <c r="D2176" s="12">
        <v>7.7949399999999995</v>
      </c>
      <c r="E2176" s="9">
        <f t="shared" si="236"/>
        <v>0.8509500000000001</v>
      </c>
      <c r="F2176">
        <f t="shared" si="233"/>
        <v>7.6979192574557604</v>
      </c>
      <c r="G2176" s="11">
        <v>3.4580555560000001</v>
      </c>
      <c r="H2176" s="11">
        <f>SUM(G$2:G2176)</f>
        <v>3707.5762708229599</v>
      </c>
      <c r="I2176" s="11">
        <v>5</v>
      </c>
      <c r="J2176" s="19">
        <f t="shared" si="237"/>
        <v>15826.41800500001</v>
      </c>
      <c r="K2176" s="27">
        <v>10.999954999999998</v>
      </c>
      <c r="L2176" s="27">
        <f t="shared" si="238"/>
        <v>0.38973099999999938</v>
      </c>
      <c r="M2176" s="19">
        <f t="shared" si="234"/>
        <v>6.058068444482255</v>
      </c>
      <c r="N2176" s="28">
        <v>3.4580555560000001</v>
      </c>
      <c r="O2176" s="19">
        <f>SUM(N$2:N2176)</f>
        <v>3757.1158368229712</v>
      </c>
      <c r="P2176" s="28">
        <v>5</v>
      </c>
    </row>
    <row r="2177" spans="1:16">
      <c r="A2177">
        <v>2175</v>
      </c>
      <c r="B2177">
        <f t="shared" si="235"/>
        <v>36.25</v>
      </c>
      <c r="C2177">
        <f t="shared" si="239"/>
        <v>12775.199869999995</v>
      </c>
      <c r="D2177" s="12">
        <v>8.6458899999999996</v>
      </c>
      <c r="E2177" s="9">
        <f t="shared" si="236"/>
        <v>-0.33248999999999995</v>
      </c>
      <c r="F2177">
        <f t="shared" si="233"/>
        <v>-1.6433685164542675</v>
      </c>
      <c r="G2177" s="11">
        <v>0.98027799999999998</v>
      </c>
      <c r="H2177" s="11">
        <f>SUM(G$2:G2177)</f>
        <v>3708.5565488229599</v>
      </c>
      <c r="I2177" s="11">
        <v>0</v>
      </c>
      <c r="J2177" s="19">
        <f t="shared" si="237"/>
        <v>15837.807691000011</v>
      </c>
      <c r="K2177" s="27">
        <v>11.389685999999998</v>
      </c>
      <c r="L2177" s="27">
        <f t="shared" si="238"/>
        <v>-0.12095099999999803</v>
      </c>
      <c r="M2177" s="19">
        <f t="shared" si="234"/>
        <v>0.49530988519815872</v>
      </c>
      <c r="N2177" s="28">
        <v>0.98027799999999998</v>
      </c>
      <c r="O2177" s="19">
        <f>SUM(N$2:N2177)</f>
        <v>3758.0961148229712</v>
      </c>
      <c r="P2177" s="28">
        <v>0</v>
      </c>
    </row>
    <row r="2178" spans="1:16">
      <c r="A2178">
        <v>2176</v>
      </c>
      <c r="B2178">
        <f t="shared" si="235"/>
        <v>36.266666666666666</v>
      </c>
      <c r="C2178">
        <f t="shared" si="239"/>
        <v>12783.513269999994</v>
      </c>
      <c r="D2178" s="12">
        <v>8.3133999999999997</v>
      </c>
      <c r="E2178" s="9">
        <f t="shared" si="236"/>
        <v>4.6709999999999141E-2</v>
      </c>
      <c r="F2178">
        <f t="shared" ref="F2178:F2241" si="240">(R$2*D2178+R$3*D2178^2+R$4*D2178^3+R$5*D2178*E2178)/R$5</f>
        <v>1.5529161011422787</v>
      </c>
      <c r="G2178" s="11">
        <v>1.9691666670000001</v>
      </c>
      <c r="H2178" s="11">
        <f>SUM(G$2:G2178)</f>
        <v>3710.52571548996</v>
      </c>
      <c r="I2178" s="11">
        <v>3</v>
      </c>
      <c r="J2178" s="19">
        <f t="shared" si="237"/>
        <v>15849.076426000011</v>
      </c>
      <c r="K2178" s="27">
        <v>11.268735</v>
      </c>
      <c r="L2178" s="27">
        <f t="shared" si="238"/>
        <v>0.10751199999999805</v>
      </c>
      <c r="M2178" s="19">
        <f t="shared" ref="M2178:M2241" si="241">(R$2*K2178+R$3*K2178^2+R$4*K2178^3+R$5*K2178*L2178)/R$5</f>
        <v>3.052408232938105</v>
      </c>
      <c r="N2178" s="28">
        <v>2.6897222219999999</v>
      </c>
      <c r="O2178" s="19">
        <f>SUM(N$2:N2178)</f>
        <v>3760.7858370449712</v>
      </c>
      <c r="P2178" s="28">
        <v>10</v>
      </c>
    </row>
    <row r="2179" spans="1:16">
      <c r="A2179">
        <v>2177</v>
      </c>
      <c r="B2179">
        <f t="shared" ref="B2179:B2242" si="242">A2179/60</f>
        <v>36.283333333333331</v>
      </c>
      <c r="C2179">
        <f t="shared" si="239"/>
        <v>12791.873379999994</v>
      </c>
      <c r="D2179" s="12">
        <v>8.3601099999999988</v>
      </c>
      <c r="E2179" s="9">
        <f t="shared" ref="E2179:E2242" si="243">D2180-D2179</f>
        <v>-1.0970699999999978</v>
      </c>
      <c r="F2179">
        <f t="shared" si="240"/>
        <v>-7.9977880715124821</v>
      </c>
      <c r="G2179" s="11">
        <v>0.98027799999999998</v>
      </c>
      <c r="H2179" s="11">
        <f>SUM(G$2:G2179)</f>
        <v>3711.50599348996</v>
      </c>
      <c r="I2179" s="11">
        <v>0</v>
      </c>
      <c r="J2179" s="19">
        <f t="shared" ref="J2179:J2242" si="244">J2178+K2179</f>
        <v>15860.452673000011</v>
      </c>
      <c r="K2179" s="27">
        <v>11.376246999999998</v>
      </c>
      <c r="L2179" s="27">
        <f t="shared" ref="L2179:L2242" si="245">K2180-K2179</f>
        <v>0.38973100000000116</v>
      </c>
      <c r="M2179" s="19">
        <f t="shared" si="241"/>
        <v>6.3030038262926471</v>
      </c>
      <c r="N2179" s="28">
        <v>3.4508333329999998</v>
      </c>
      <c r="O2179" s="19">
        <f>SUM(N$2:N2179)</f>
        <v>3764.2366703779712</v>
      </c>
      <c r="P2179" s="28">
        <v>11</v>
      </c>
    </row>
    <row r="2180" spans="1:16">
      <c r="A2180">
        <v>2178</v>
      </c>
      <c r="B2180">
        <f t="shared" si="242"/>
        <v>36.299999999999997</v>
      </c>
      <c r="C2180">
        <f t="shared" si="239"/>
        <v>12799.136419999993</v>
      </c>
      <c r="D2180" s="12">
        <v>7.2630400000000011</v>
      </c>
      <c r="E2180" s="9">
        <f t="shared" si="243"/>
        <v>-0.17385000000000073</v>
      </c>
      <c r="F2180">
        <f t="shared" si="240"/>
        <v>-0.29512806575000478</v>
      </c>
      <c r="G2180" s="11">
        <v>0.98027799999999998</v>
      </c>
      <c r="H2180" s="11">
        <f>SUM(G$2:G2180)</f>
        <v>3712.48627148996</v>
      </c>
      <c r="I2180" s="11">
        <v>0</v>
      </c>
      <c r="J2180" s="19">
        <f t="shared" si="244"/>
        <v>15872.21865100001</v>
      </c>
      <c r="K2180" s="27">
        <v>11.765977999999999</v>
      </c>
      <c r="L2180" s="27">
        <f t="shared" si="245"/>
        <v>-2.6877999999999957E-2</v>
      </c>
      <c r="M2180" s="19">
        <f t="shared" si="241"/>
        <v>1.6586735631115421</v>
      </c>
      <c r="N2180" s="28">
        <v>0.98027799999999998</v>
      </c>
      <c r="O2180" s="19">
        <f>SUM(N$2:N2180)</f>
        <v>3765.2169483779712</v>
      </c>
      <c r="P2180" s="28">
        <v>0</v>
      </c>
    </row>
    <row r="2181" spans="1:16">
      <c r="A2181">
        <v>2179</v>
      </c>
      <c r="B2181">
        <f t="shared" si="242"/>
        <v>36.31666666666667</v>
      </c>
      <c r="C2181">
        <f t="shared" si="239"/>
        <v>12806.225609999994</v>
      </c>
      <c r="D2181" s="12">
        <v>7.0891900000000003</v>
      </c>
      <c r="E2181" s="9">
        <f t="shared" si="243"/>
        <v>-1.2665099999999994</v>
      </c>
      <c r="F2181">
        <f t="shared" si="240"/>
        <v>-8.0416978015038634</v>
      </c>
      <c r="G2181" s="11">
        <v>0.98027799999999998</v>
      </c>
      <c r="H2181" s="11">
        <f>SUM(G$2:G2181)</f>
        <v>3713.46654948996</v>
      </c>
      <c r="I2181" s="11">
        <v>0</v>
      </c>
      <c r="J2181" s="19">
        <f t="shared" si="244"/>
        <v>15883.957751000011</v>
      </c>
      <c r="K2181" s="27">
        <v>11.739099999999999</v>
      </c>
      <c r="L2181" s="27">
        <f t="shared" si="245"/>
        <v>-6.7194999999999894E-2</v>
      </c>
      <c r="M2181" s="19">
        <f t="shared" si="241"/>
        <v>1.1787019953567288</v>
      </c>
      <c r="N2181" s="28">
        <v>0.98027799999999998</v>
      </c>
      <c r="O2181" s="19">
        <f>SUM(N$2:N2181)</f>
        <v>3766.1972263779712</v>
      </c>
      <c r="P2181" s="28">
        <v>0</v>
      </c>
    </row>
    <row r="2182" spans="1:16">
      <c r="A2182">
        <v>2180</v>
      </c>
      <c r="B2182">
        <f t="shared" si="242"/>
        <v>36.333333333333336</v>
      </c>
      <c r="C2182">
        <f t="shared" si="239"/>
        <v>12812.048289999993</v>
      </c>
      <c r="D2182" s="12">
        <v>5.822680000000001</v>
      </c>
      <c r="E2182" s="9">
        <f t="shared" si="243"/>
        <v>0.61695000000000011</v>
      </c>
      <c r="F2182">
        <f t="shared" si="240"/>
        <v>4.3200701832724109</v>
      </c>
      <c r="G2182" s="11">
        <v>2.7366666670000002</v>
      </c>
      <c r="H2182" s="11">
        <f>SUM(G$2:G2182)</f>
        <v>3716.20321615696</v>
      </c>
      <c r="I2182" s="11">
        <v>4</v>
      </c>
      <c r="J2182" s="19">
        <f t="shared" si="244"/>
        <v>15895.62965600001</v>
      </c>
      <c r="K2182" s="27">
        <v>11.671904999999999</v>
      </c>
      <c r="L2182" s="27">
        <f t="shared" si="245"/>
        <v>0.1881459999999997</v>
      </c>
      <c r="M2182" s="19">
        <f t="shared" si="241"/>
        <v>4.1450939251961145</v>
      </c>
      <c r="N2182" s="28">
        <v>2.6897222219999999</v>
      </c>
      <c r="O2182" s="19">
        <f>SUM(N$2:N2182)</f>
        <v>3768.8869485999712</v>
      </c>
      <c r="P2182" s="28">
        <v>10</v>
      </c>
    </row>
    <row r="2183" spans="1:16">
      <c r="A2183">
        <v>2181</v>
      </c>
      <c r="B2183">
        <f t="shared" si="242"/>
        <v>36.35</v>
      </c>
      <c r="C2183">
        <f t="shared" si="239"/>
        <v>12818.487919999994</v>
      </c>
      <c r="D2183" s="12">
        <v>6.4396300000000011</v>
      </c>
      <c r="E2183" s="9">
        <f t="shared" si="243"/>
        <v>1.3438500000000007</v>
      </c>
      <c r="F2183">
        <f t="shared" si="240"/>
        <v>9.4803799073325159</v>
      </c>
      <c r="G2183" s="11">
        <v>4.1236111109999998</v>
      </c>
      <c r="H2183" s="11">
        <f>SUM(G$2:G2183)</f>
        <v>3720.3268272679602</v>
      </c>
      <c r="I2183" s="11">
        <v>6</v>
      </c>
      <c r="J2183" s="19">
        <f t="shared" si="244"/>
        <v>15907.48970700001</v>
      </c>
      <c r="K2183" s="27">
        <v>11.860050999999999</v>
      </c>
      <c r="L2183" s="27">
        <f t="shared" si="245"/>
        <v>9.4072999999999851E-2</v>
      </c>
      <c r="M2183" s="19">
        <f t="shared" si="241"/>
        <v>3.1167099710160571</v>
      </c>
      <c r="N2183" s="28">
        <v>2.6897222219999999</v>
      </c>
      <c r="O2183" s="19">
        <f>SUM(N$2:N2183)</f>
        <v>3771.5766708219712</v>
      </c>
      <c r="P2183" s="28">
        <v>10</v>
      </c>
    </row>
    <row r="2184" spans="1:16">
      <c r="A2184">
        <v>2182</v>
      </c>
      <c r="B2184">
        <f t="shared" si="242"/>
        <v>36.366666666666667</v>
      </c>
      <c r="C2184">
        <f t="shared" si="239"/>
        <v>12826.271399999994</v>
      </c>
      <c r="D2184" s="12">
        <v>7.7834800000000017</v>
      </c>
      <c r="E2184" s="9">
        <f t="shared" si="243"/>
        <v>-0.35871000000000031</v>
      </c>
      <c r="F2184">
        <f t="shared" si="240"/>
        <v>-1.7293460775199356</v>
      </c>
      <c r="G2184" s="11">
        <v>0.98027799999999998</v>
      </c>
      <c r="H2184" s="11">
        <f>SUM(G$2:G2184)</f>
        <v>3721.3071052679602</v>
      </c>
      <c r="I2184" s="11">
        <v>0</v>
      </c>
      <c r="J2184" s="19">
        <f t="shared" si="244"/>
        <v>15919.44383100001</v>
      </c>
      <c r="K2184" s="27">
        <v>11.954123999999998</v>
      </c>
      <c r="L2184" s="27">
        <f t="shared" si="245"/>
        <v>0.24190199999999962</v>
      </c>
      <c r="M2184" s="19">
        <f t="shared" si="241"/>
        <v>4.919039475096894</v>
      </c>
      <c r="N2184" s="28">
        <v>2.6897222219999999</v>
      </c>
      <c r="O2184" s="19">
        <f>SUM(N$2:N2184)</f>
        <v>3774.2663930439712</v>
      </c>
      <c r="P2184" s="28">
        <v>10</v>
      </c>
    </row>
    <row r="2185" spans="1:16">
      <c r="A2185">
        <v>2183</v>
      </c>
      <c r="B2185">
        <f t="shared" si="242"/>
        <v>36.383333333333333</v>
      </c>
      <c r="C2185">
        <f t="shared" si="239"/>
        <v>12833.696169999994</v>
      </c>
      <c r="D2185" s="12">
        <v>7.4247700000000014</v>
      </c>
      <c r="E2185" s="9">
        <f t="shared" si="243"/>
        <v>0.28643999999999892</v>
      </c>
      <c r="F2185">
        <f t="shared" si="240"/>
        <v>3.1233472876022743</v>
      </c>
      <c r="G2185" s="11">
        <v>2.7366666670000002</v>
      </c>
      <c r="H2185" s="11">
        <f>SUM(G$2:G2185)</f>
        <v>3724.0437719349602</v>
      </c>
      <c r="I2185" s="11">
        <v>4</v>
      </c>
      <c r="J2185" s="19">
        <f t="shared" si="244"/>
        <v>15931.639857000009</v>
      </c>
      <c r="K2185" s="27">
        <v>12.196025999999998</v>
      </c>
      <c r="L2185" s="27">
        <f t="shared" si="245"/>
        <v>-0.16126799999999974</v>
      </c>
      <c r="M2185" s="19">
        <f t="shared" si="241"/>
        <v>0.12923251015103993</v>
      </c>
      <c r="N2185" s="28">
        <v>0.98027799999999998</v>
      </c>
      <c r="O2185" s="19">
        <f>SUM(N$2:N2185)</f>
        <v>3775.2466710439712</v>
      </c>
      <c r="P2185" s="28">
        <v>0</v>
      </c>
    </row>
    <row r="2186" spans="1:16">
      <c r="A2186">
        <v>2184</v>
      </c>
      <c r="B2186">
        <f t="shared" si="242"/>
        <v>36.4</v>
      </c>
      <c r="C2186">
        <f t="shared" si="239"/>
        <v>12841.407379999993</v>
      </c>
      <c r="D2186" s="12">
        <v>7.7112100000000003</v>
      </c>
      <c r="E2186" s="9">
        <f t="shared" si="243"/>
        <v>-0.29150999999999971</v>
      </c>
      <c r="F2186">
        <f t="shared" si="240"/>
        <v>-1.1987260626626721</v>
      </c>
      <c r="G2186" s="11">
        <v>0.98027799999999998</v>
      </c>
      <c r="H2186" s="11">
        <f>SUM(G$2:G2186)</f>
        <v>3725.0240499349602</v>
      </c>
      <c r="I2186" s="11">
        <v>0</v>
      </c>
      <c r="J2186" s="19">
        <f t="shared" si="244"/>
        <v>15943.674615000009</v>
      </c>
      <c r="K2186" s="27">
        <v>12.034757999999998</v>
      </c>
      <c r="L2186" s="27">
        <f t="shared" si="245"/>
        <v>0</v>
      </c>
      <c r="M2186" s="19">
        <f t="shared" si="241"/>
        <v>2.0500547374168252</v>
      </c>
      <c r="N2186" s="28">
        <v>2.2083333330000001</v>
      </c>
      <c r="O2186" s="19">
        <f>SUM(N$2:N2186)</f>
        <v>3777.4550043769714</v>
      </c>
      <c r="P2186" s="28">
        <v>9</v>
      </c>
    </row>
    <row r="2187" spans="1:16">
      <c r="A2187">
        <v>2185</v>
      </c>
      <c r="B2187">
        <f t="shared" si="242"/>
        <v>36.416666666666664</v>
      </c>
      <c r="C2187">
        <f t="shared" si="239"/>
        <v>12848.827079999994</v>
      </c>
      <c r="D2187" s="12">
        <v>7.4197000000000006</v>
      </c>
      <c r="E2187" s="9">
        <f t="shared" si="243"/>
        <v>-0.43406999999999929</v>
      </c>
      <c r="F2187">
        <f t="shared" si="240"/>
        <v>-2.2249904436737848</v>
      </c>
      <c r="G2187" s="11">
        <v>0.98027799999999998</v>
      </c>
      <c r="H2187" s="11">
        <f>SUM(G$2:G2187)</f>
        <v>3726.0043279349602</v>
      </c>
      <c r="I2187" s="11">
        <v>0</v>
      </c>
      <c r="J2187" s="19">
        <f t="shared" si="244"/>
        <v>15955.709373000009</v>
      </c>
      <c r="K2187" s="27">
        <v>12.034757999999998</v>
      </c>
      <c r="L2187" s="27">
        <f t="shared" si="245"/>
        <v>-6.7194999999999894E-2</v>
      </c>
      <c r="M2187" s="19">
        <f t="shared" si="241"/>
        <v>1.2413791736068267</v>
      </c>
      <c r="N2187" s="28">
        <v>0.98027799999999998</v>
      </c>
      <c r="O2187" s="19">
        <f>SUM(N$2:N2187)</f>
        <v>3778.4352823769714</v>
      </c>
      <c r="P2187" s="28">
        <v>0</v>
      </c>
    </row>
    <row r="2188" spans="1:16">
      <c r="A2188">
        <v>2186</v>
      </c>
      <c r="B2188">
        <f t="shared" si="242"/>
        <v>36.43333333333333</v>
      </c>
      <c r="C2188">
        <f t="shared" si="239"/>
        <v>12855.812709999993</v>
      </c>
      <c r="D2188" s="12">
        <v>6.9856300000000013</v>
      </c>
      <c r="E2188" s="9">
        <f t="shared" si="243"/>
        <v>-1.136070000000001</v>
      </c>
      <c r="F2188">
        <f t="shared" si="240"/>
        <v>-7.0173883945875648</v>
      </c>
      <c r="G2188" s="11">
        <v>0.98027799999999998</v>
      </c>
      <c r="H2188" s="11">
        <f>SUM(G$2:G2188)</f>
        <v>3726.9846059349602</v>
      </c>
      <c r="I2188" s="11">
        <v>0</v>
      </c>
      <c r="J2188" s="19">
        <f t="shared" si="244"/>
        <v>15967.676936000009</v>
      </c>
      <c r="K2188" s="27">
        <v>11.967562999999998</v>
      </c>
      <c r="L2188" s="27">
        <f t="shared" si="245"/>
        <v>0.36285299999999943</v>
      </c>
      <c r="M2188" s="19">
        <f t="shared" si="241"/>
        <v>6.3735573659761542</v>
      </c>
      <c r="N2188" s="28">
        <v>3.4508333329999998</v>
      </c>
      <c r="O2188" s="19">
        <f>SUM(N$2:N2188)</f>
        <v>3781.8861157099714</v>
      </c>
      <c r="P2188" s="28">
        <v>11</v>
      </c>
    </row>
    <row r="2189" spans="1:16">
      <c r="A2189">
        <v>2187</v>
      </c>
      <c r="B2189">
        <f t="shared" si="242"/>
        <v>36.450000000000003</v>
      </c>
      <c r="C2189">
        <f t="shared" si="239"/>
        <v>12861.662269999993</v>
      </c>
      <c r="D2189" s="12">
        <v>5.8495600000000003</v>
      </c>
      <c r="E2189" s="9">
        <f t="shared" si="243"/>
        <v>0.44750999999999941</v>
      </c>
      <c r="F2189">
        <f t="shared" si="240"/>
        <v>3.3496881498093427</v>
      </c>
      <c r="G2189" s="11">
        <v>2.7366666670000002</v>
      </c>
      <c r="H2189" s="11">
        <f>SUM(G$2:G2189)</f>
        <v>3729.7212726019602</v>
      </c>
      <c r="I2189" s="11">
        <v>4</v>
      </c>
      <c r="J2189" s="19">
        <f t="shared" si="244"/>
        <v>15980.00735200001</v>
      </c>
      <c r="K2189" s="27">
        <v>12.330415999999998</v>
      </c>
      <c r="L2189" s="27">
        <f t="shared" si="245"/>
        <v>-0.24190199999999962</v>
      </c>
      <c r="M2189" s="19">
        <f t="shared" si="241"/>
        <v>-0.84781468977194308</v>
      </c>
      <c r="N2189" s="28">
        <v>0.98027799999999998</v>
      </c>
      <c r="O2189" s="19">
        <f>SUM(N$2:N2189)</f>
        <v>3782.8663937099714</v>
      </c>
      <c r="P2189" s="28">
        <v>0</v>
      </c>
    </row>
    <row r="2190" spans="1:16">
      <c r="A2190">
        <v>2188</v>
      </c>
      <c r="B2190">
        <f t="shared" si="242"/>
        <v>36.466666666666669</v>
      </c>
      <c r="C2190">
        <f t="shared" si="239"/>
        <v>12867.959339999994</v>
      </c>
      <c r="D2190" s="12">
        <v>6.2970699999999997</v>
      </c>
      <c r="E2190" s="9">
        <f t="shared" si="243"/>
        <v>-0.15665999999999869</v>
      </c>
      <c r="F2190">
        <f t="shared" si="240"/>
        <v>-0.18333582285250019</v>
      </c>
      <c r="G2190" s="11">
        <v>0.98027799999999998</v>
      </c>
      <c r="H2190" s="11">
        <f>SUM(G$2:G2190)</f>
        <v>3730.7015506019602</v>
      </c>
      <c r="I2190" s="11">
        <v>0</v>
      </c>
      <c r="J2190" s="19">
        <f t="shared" si="244"/>
        <v>15992.095866000009</v>
      </c>
      <c r="K2190" s="27">
        <v>12.088513999999998</v>
      </c>
      <c r="L2190" s="27">
        <f t="shared" si="245"/>
        <v>-0.1881459999999997</v>
      </c>
      <c r="M2190" s="19">
        <f t="shared" si="241"/>
        <v>-0.20909305417288443</v>
      </c>
      <c r="N2190" s="28">
        <v>0.98027799999999998</v>
      </c>
      <c r="O2190" s="19">
        <f>SUM(N$2:N2190)</f>
        <v>3783.8466717099714</v>
      </c>
      <c r="P2190" s="28">
        <v>0</v>
      </c>
    </row>
    <row r="2191" spans="1:16">
      <c r="A2191">
        <v>2189</v>
      </c>
      <c r="B2191">
        <f t="shared" si="242"/>
        <v>36.483333333333334</v>
      </c>
      <c r="C2191">
        <f t="shared" si="239"/>
        <v>12874.099749999994</v>
      </c>
      <c r="D2191" s="12">
        <v>6.140410000000001</v>
      </c>
      <c r="E2191" s="9">
        <f t="shared" si="243"/>
        <v>-0.40850999999999971</v>
      </c>
      <c r="F2191">
        <f t="shared" si="240"/>
        <v>-1.7305240001087219</v>
      </c>
      <c r="G2191" s="11">
        <v>0.98027799999999998</v>
      </c>
      <c r="H2191" s="11">
        <f>SUM(G$2:G2191)</f>
        <v>3731.6818286019602</v>
      </c>
      <c r="I2191" s="11">
        <v>0</v>
      </c>
      <c r="J2191" s="19">
        <f t="shared" si="244"/>
        <v>16003.996234000009</v>
      </c>
      <c r="K2191" s="27">
        <v>11.900367999999999</v>
      </c>
      <c r="L2191" s="27">
        <f t="shared" si="245"/>
        <v>-0.26877999999999957</v>
      </c>
      <c r="M2191" s="19">
        <f t="shared" si="241"/>
        <v>-1.1863329839322001</v>
      </c>
      <c r="N2191" s="28">
        <v>0.98027799999999998</v>
      </c>
      <c r="O2191" s="19">
        <f>SUM(N$2:N2191)</f>
        <v>3784.8269497099714</v>
      </c>
      <c r="P2191" s="28">
        <v>0</v>
      </c>
    </row>
    <row r="2192" spans="1:16">
      <c r="A2192">
        <v>2190</v>
      </c>
      <c r="B2192">
        <f t="shared" si="242"/>
        <v>36.5</v>
      </c>
      <c r="C2192">
        <f t="shared" si="239"/>
        <v>12879.831649999995</v>
      </c>
      <c r="D2192" s="12">
        <v>5.7319000000000013</v>
      </c>
      <c r="E2192" s="9">
        <f t="shared" si="243"/>
        <v>0.37787999999999933</v>
      </c>
      <c r="F2192">
        <f t="shared" si="240"/>
        <v>2.8796848492784375</v>
      </c>
      <c r="G2192" s="11">
        <v>1.9691666670000001</v>
      </c>
      <c r="H2192" s="11">
        <f>SUM(G$2:G2192)</f>
        <v>3733.6509952689603</v>
      </c>
      <c r="I2192" s="11">
        <v>3</v>
      </c>
      <c r="J2192" s="19">
        <f t="shared" si="244"/>
        <v>16015.627822000009</v>
      </c>
      <c r="K2192" s="27">
        <v>11.631587999999999</v>
      </c>
      <c r="L2192" s="27">
        <f t="shared" si="245"/>
        <v>-0.26877999999999957</v>
      </c>
      <c r="M2192" s="19">
        <f t="shared" si="241"/>
        <v>-1.1882735575687586</v>
      </c>
      <c r="N2192" s="28">
        <v>0.98027799999999998</v>
      </c>
      <c r="O2192" s="19">
        <f>SUM(N$2:N2192)</f>
        <v>3785.8072277099714</v>
      </c>
      <c r="P2192" s="28">
        <v>0</v>
      </c>
    </row>
    <row r="2193" spans="1:16">
      <c r="A2193">
        <v>2191</v>
      </c>
      <c r="B2193">
        <f t="shared" si="242"/>
        <v>36.516666666666666</v>
      </c>
      <c r="C2193">
        <f t="shared" si="239"/>
        <v>12885.941429999995</v>
      </c>
      <c r="D2193" s="12">
        <v>6.1097800000000007</v>
      </c>
      <c r="E2193" s="9">
        <f t="shared" si="243"/>
        <v>-1.1616299999999997</v>
      </c>
      <c r="F2193">
        <f t="shared" si="240"/>
        <v>-6.3243060759336771</v>
      </c>
      <c r="G2193" s="11">
        <v>0.98027799999999998</v>
      </c>
      <c r="H2193" s="11">
        <f>SUM(G$2:G2193)</f>
        <v>3734.6312732689603</v>
      </c>
      <c r="I2193" s="11">
        <v>0</v>
      </c>
      <c r="J2193" s="19">
        <f t="shared" si="244"/>
        <v>16026.990630000009</v>
      </c>
      <c r="K2193" s="27">
        <v>11.362807999999999</v>
      </c>
      <c r="L2193" s="27">
        <f t="shared" si="245"/>
        <v>0.12095099999999981</v>
      </c>
      <c r="M2193" s="19">
        <f t="shared" si="241"/>
        <v>3.240099202159155</v>
      </c>
      <c r="N2193" s="28">
        <v>2.6897222219999999</v>
      </c>
      <c r="O2193" s="19">
        <f>SUM(N$2:N2193)</f>
        <v>3788.4969499319714</v>
      </c>
      <c r="P2193" s="28">
        <v>10</v>
      </c>
    </row>
    <row r="2194" spans="1:16">
      <c r="A2194">
        <v>2192</v>
      </c>
      <c r="B2194">
        <f t="shared" si="242"/>
        <v>36.533333333333331</v>
      </c>
      <c r="C2194">
        <f t="shared" si="239"/>
        <v>12890.889579999995</v>
      </c>
      <c r="D2194" s="12">
        <v>4.9481500000000009</v>
      </c>
      <c r="E2194" s="9">
        <f t="shared" si="243"/>
        <v>0.79850999999999939</v>
      </c>
      <c r="F2194">
        <f t="shared" si="240"/>
        <v>4.548227728480974</v>
      </c>
      <c r="G2194" s="11">
        <v>2.7366666670000002</v>
      </c>
      <c r="H2194" s="11">
        <f>SUM(G$2:G2194)</f>
        <v>3737.3679399359603</v>
      </c>
      <c r="I2194" s="11">
        <v>4</v>
      </c>
      <c r="J2194" s="19">
        <f t="shared" si="244"/>
        <v>16038.47438900001</v>
      </c>
      <c r="K2194" s="27">
        <v>11.483758999999999</v>
      </c>
      <c r="L2194" s="27">
        <f t="shared" si="245"/>
        <v>0.17470699999999972</v>
      </c>
      <c r="M2194" s="19">
        <f t="shared" si="241"/>
        <v>3.9043585727636412</v>
      </c>
      <c r="N2194" s="28">
        <v>2.6897222219999999</v>
      </c>
      <c r="O2194" s="19">
        <f>SUM(N$2:N2194)</f>
        <v>3791.1866721539714</v>
      </c>
      <c r="P2194" s="28">
        <v>10</v>
      </c>
    </row>
    <row r="2195" spans="1:16">
      <c r="A2195">
        <v>2193</v>
      </c>
      <c r="B2195">
        <f t="shared" si="242"/>
        <v>36.549999999999997</v>
      </c>
      <c r="C2195">
        <f t="shared" si="239"/>
        <v>12896.636239999996</v>
      </c>
      <c r="D2195" s="12">
        <v>5.7466600000000003</v>
      </c>
      <c r="E2195" s="9">
        <f t="shared" si="243"/>
        <v>-0.62973000000000035</v>
      </c>
      <c r="F2195">
        <f t="shared" si="240"/>
        <v>-2.9028527739389842</v>
      </c>
      <c r="G2195" s="11">
        <v>0.98027799999999998</v>
      </c>
      <c r="H2195" s="11">
        <f>SUM(G$2:G2195)</f>
        <v>3738.3482179359603</v>
      </c>
      <c r="I2195" s="11">
        <v>0</v>
      </c>
      <c r="J2195" s="19">
        <f t="shared" si="244"/>
        <v>16050.132855000011</v>
      </c>
      <c r="K2195" s="27">
        <v>11.658465999999999</v>
      </c>
      <c r="L2195" s="27">
        <f t="shared" si="245"/>
        <v>-0.28221899999999955</v>
      </c>
      <c r="M2195" s="19">
        <f t="shared" si="241"/>
        <v>-1.3448426314253095</v>
      </c>
      <c r="N2195" s="28">
        <v>0.98027799999999998</v>
      </c>
      <c r="O2195" s="19">
        <f>SUM(N$2:N2195)</f>
        <v>3792.1669501539714</v>
      </c>
      <c r="P2195" s="28">
        <v>0</v>
      </c>
    </row>
    <row r="2196" spans="1:16">
      <c r="A2196">
        <v>2194</v>
      </c>
      <c r="B2196">
        <f t="shared" si="242"/>
        <v>36.56666666666667</v>
      </c>
      <c r="C2196">
        <f t="shared" si="239"/>
        <v>12901.753169999996</v>
      </c>
      <c r="D2196" s="12">
        <v>5.11693</v>
      </c>
      <c r="E2196" s="9">
        <f t="shared" si="243"/>
        <v>0.55173000000000005</v>
      </c>
      <c r="F2196">
        <f t="shared" si="240"/>
        <v>3.4446747081763855</v>
      </c>
      <c r="G2196" s="11">
        <v>2.7366666670000002</v>
      </c>
      <c r="H2196" s="11">
        <f>SUM(G$2:G2196)</f>
        <v>3741.0848846029603</v>
      </c>
      <c r="I2196" s="11">
        <v>4</v>
      </c>
      <c r="J2196" s="19">
        <f t="shared" si="244"/>
        <v>16061.509102000011</v>
      </c>
      <c r="K2196" s="27">
        <v>11.376246999999999</v>
      </c>
      <c r="L2196" s="27">
        <f t="shared" si="245"/>
        <v>-0.3762919999999994</v>
      </c>
      <c r="M2196" s="19">
        <f t="shared" si="241"/>
        <v>-2.4114630293883574</v>
      </c>
      <c r="N2196" s="28">
        <v>0.98027799999999998</v>
      </c>
      <c r="O2196" s="19">
        <f>SUM(N$2:N2196)</f>
        <v>3793.1472281539714</v>
      </c>
      <c r="P2196" s="28">
        <v>0</v>
      </c>
    </row>
    <row r="2197" spans="1:16">
      <c r="A2197">
        <v>2195</v>
      </c>
      <c r="B2197">
        <f t="shared" si="242"/>
        <v>36.583333333333336</v>
      </c>
      <c r="C2197">
        <f t="shared" si="239"/>
        <v>12907.421829999996</v>
      </c>
      <c r="D2197" s="12">
        <v>5.66866</v>
      </c>
      <c r="E2197" s="9">
        <f t="shared" si="243"/>
        <v>-0.10355999999999987</v>
      </c>
      <c r="F2197">
        <f t="shared" si="240"/>
        <v>0.11694718086534335</v>
      </c>
      <c r="G2197" s="11">
        <v>0.98027799999999998</v>
      </c>
      <c r="H2197" s="11">
        <f>SUM(G$2:G2197)</f>
        <v>3742.0651626029603</v>
      </c>
      <c r="I2197" s="11">
        <v>0</v>
      </c>
      <c r="J2197" s="19">
        <f t="shared" si="244"/>
        <v>16072.50905700001</v>
      </c>
      <c r="K2197" s="27">
        <v>10.999955</v>
      </c>
      <c r="L2197" s="27">
        <f t="shared" si="245"/>
        <v>0</v>
      </c>
      <c r="M2197" s="19">
        <f t="shared" si="241"/>
        <v>1.7710449823772629</v>
      </c>
      <c r="N2197" s="28">
        <v>1.9691666670000001</v>
      </c>
      <c r="O2197" s="19">
        <f>SUM(N$2:N2197)</f>
        <v>3795.1163948209714</v>
      </c>
      <c r="P2197" s="28">
        <v>3</v>
      </c>
    </row>
    <row r="2198" spans="1:16">
      <c r="A2198">
        <v>2196</v>
      </c>
      <c r="B2198">
        <f t="shared" si="242"/>
        <v>36.6</v>
      </c>
      <c r="C2198">
        <f t="shared" si="239"/>
        <v>12912.986929999995</v>
      </c>
      <c r="D2198" s="12">
        <v>5.5651000000000002</v>
      </c>
      <c r="E2198" s="9">
        <f t="shared" si="243"/>
        <v>0.84323999999999977</v>
      </c>
      <c r="F2198">
        <f t="shared" si="240"/>
        <v>5.3809109133969608</v>
      </c>
      <c r="G2198" s="11">
        <v>2.7366666670000002</v>
      </c>
      <c r="H2198" s="11">
        <f>SUM(G$2:G2198)</f>
        <v>3744.8018292699603</v>
      </c>
      <c r="I2198" s="11">
        <v>4</v>
      </c>
      <c r="J2198" s="19">
        <f t="shared" si="244"/>
        <v>16083.50901200001</v>
      </c>
      <c r="K2198" s="27">
        <v>10.999955</v>
      </c>
      <c r="L2198" s="27">
        <f t="shared" si="245"/>
        <v>-0.3628530000000012</v>
      </c>
      <c r="M2198" s="19">
        <f t="shared" si="241"/>
        <v>-2.2203216892377502</v>
      </c>
      <c r="N2198" s="28">
        <v>0.98027799999999998</v>
      </c>
      <c r="O2198" s="19">
        <f>SUM(N$2:N2198)</f>
        <v>3796.0966728209714</v>
      </c>
      <c r="P2198" s="28">
        <v>0</v>
      </c>
    </row>
    <row r="2199" spans="1:16">
      <c r="A2199">
        <v>2197</v>
      </c>
      <c r="B2199">
        <f t="shared" si="242"/>
        <v>36.616666666666667</v>
      </c>
      <c r="C2199">
        <f t="shared" si="239"/>
        <v>12919.395269999995</v>
      </c>
      <c r="D2199" s="12">
        <v>6.4083399999999999</v>
      </c>
      <c r="E2199" s="9">
        <f t="shared" si="243"/>
        <v>-0.36951000000000001</v>
      </c>
      <c r="F2199">
        <f t="shared" si="240"/>
        <v>-1.546607914056332</v>
      </c>
      <c r="G2199" s="11">
        <v>0.98027799999999998</v>
      </c>
      <c r="H2199" s="11">
        <f>SUM(G$2:G2199)</f>
        <v>3745.7821072699603</v>
      </c>
      <c r="I2199" s="11">
        <v>0</v>
      </c>
      <c r="J2199" s="19">
        <f t="shared" si="244"/>
        <v>16094.14611400001</v>
      </c>
      <c r="K2199" s="27">
        <v>10.637101999999999</v>
      </c>
      <c r="L2199" s="27">
        <f t="shared" si="245"/>
        <v>-9.4072999999999851E-2</v>
      </c>
      <c r="M2199" s="19">
        <f t="shared" si="241"/>
        <v>0.67892030588546515</v>
      </c>
      <c r="N2199" s="28">
        <v>0.98027799999999998</v>
      </c>
      <c r="O2199" s="19">
        <f>SUM(N$2:N2199)</f>
        <v>3797.0769508209714</v>
      </c>
      <c r="P2199" s="28">
        <v>0</v>
      </c>
    </row>
    <row r="2200" spans="1:16">
      <c r="A2200">
        <v>2198</v>
      </c>
      <c r="B2200">
        <f t="shared" si="242"/>
        <v>36.633333333333333</v>
      </c>
      <c r="C2200">
        <f t="shared" si="239"/>
        <v>12925.434099999995</v>
      </c>
      <c r="D2200" s="12">
        <v>6.0388299999999999</v>
      </c>
      <c r="E2200" s="9">
        <f t="shared" si="243"/>
        <v>-1.44102</v>
      </c>
      <c r="F2200">
        <f t="shared" si="240"/>
        <v>-7.9403671997962757</v>
      </c>
      <c r="G2200" s="11">
        <v>0.98027799999999998</v>
      </c>
      <c r="H2200" s="11">
        <f>SUM(G$2:G2200)</f>
        <v>3746.7623852699603</v>
      </c>
      <c r="I2200" s="11">
        <v>0</v>
      </c>
      <c r="J2200" s="19">
        <f t="shared" si="244"/>
        <v>16104.689143000011</v>
      </c>
      <c r="K2200" s="27">
        <v>10.543028999999999</v>
      </c>
      <c r="L2200" s="27">
        <f t="shared" si="245"/>
        <v>0.20158499999999968</v>
      </c>
      <c r="M2200" s="19">
        <f t="shared" si="241"/>
        <v>3.7817077919463773</v>
      </c>
      <c r="N2200" s="28">
        <v>2.7366666670000002</v>
      </c>
      <c r="O2200" s="19">
        <f>SUM(N$2:N2200)</f>
        <v>3799.8136174879714</v>
      </c>
      <c r="P2200" s="28">
        <v>4</v>
      </c>
    </row>
    <row r="2201" spans="1:16">
      <c r="A2201">
        <v>2199</v>
      </c>
      <c r="B2201">
        <f t="shared" si="242"/>
        <v>36.65</v>
      </c>
      <c r="C2201">
        <f t="shared" si="239"/>
        <v>12930.031909999994</v>
      </c>
      <c r="D2201" s="12">
        <v>4.59781</v>
      </c>
      <c r="E2201" s="9">
        <f t="shared" si="243"/>
        <v>1.1821200000000003</v>
      </c>
      <c r="F2201">
        <f t="shared" si="240"/>
        <v>5.9826672293168439</v>
      </c>
      <c r="G2201" s="11">
        <v>2.7366666670000002</v>
      </c>
      <c r="H2201" s="11">
        <f>SUM(G$2:G2201)</f>
        <v>3749.4990519369603</v>
      </c>
      <c r="I2201" s="11">
        <v>4</v>
      </c>
      <c r="J2201" s="19">
        <f t="shared" si="244"/>
        <v>16115.43375700001</v>
      </c>
      <c r="K2201" s="27">
        <v>10.744613999999999</v>
      </c>
      <c r="L2201" s="27">
        <f t="shared" si="245"/>
        <v>-0.10751199999999983</v>
      </c>
      <c r="M2201" s="19">
        <f t="shared" si="241"/>
        <v>0.5511756574354385</v>
      </c>
      <c r="N2201" s="28">
        <v>0.98027799999999998</v>
      </c>
      <c r="O2201" s="19">
        <f>SUM(N$2:N2201)</f>
        <v>3800.7938954879714</v>
      </c>
      <c r="P2201" s="28">
        <v>0</v>
      </c>
    </row>
    <row r="2202" spans="1:16">
      <c r="A2202">
        <v>2200</v>
      </c>
      <c r="B2202">
        <f t="shared" si="242"/>
        <v>36.666666666666664</v>
      </c>
      <c r="C2202">
        <f t="shared" si="239"/>
        <v>12935.811839999995</v>
      </c>
      <c r="D2202" s="12">
        <v>5.7799300000000002</v>
      </c>
      <c r="E2202" s="9">
        <f t="shared" si="243"/>
        <v>-6.5879999999999939E-2</v>
      </c>
      <c r="F2202">
        <f t="shared" si="240"/>
        <v>0.34035338251488712</v>
      </c>
      <c r="G2202" s="11">
        <v>0.98027799999999998</v>
      </c>
      <c r="H2202" s="11">
        <f>SUM(G$2:G2202)</f>
        <v>3750.4793299369603</v>
      </c>
      <c r="I2202" s="11">
        <v>0</v>
      </c>
      <c r="J2202" s="19">
        <f t="shared" si="244"/>
        <v>16126.07085900001</v>
      </c>
      <c r="K2202" s="27">
        <v>10.637101999999999</v>
      </c>
      <c r="L2202" s="27">
        <f t="shared" si="245"/>
        <v>0.37629200000000118</v>
      </c>
      <c r="M2202" s="19">
        <f t="shared" si="241"/>
        <v>5.6822407881154762</v>
      </c>
      <c r="N2202" s="28">
        <v>2.7366666670000002</v>
      </c>
      <c r="O2202" s="19">
        <f>SUM(N$2:N2202)</f>
        <v>3803.5305621549714</v>
      </c>
      <c r="P2202" s="28">
        <v>4</v>
      </c>
    </row>
    <row r="2203" spans="1:16">
      <c r="A2203">
        <v>2201</v>
      </c>
      <c r="B2203">
        <f t="shared" si="242"/>
        <v>36.68333333333333</v>
      </c>
      <c r="C2203">
        <f t="shared" si="239"/>
        <v>12941.525889999995</v>
      </c>
      <c r="D2203" s="12">
        <v>5.7140500000000003</v>
      </c>
      <c r="E2203" s="9">
        <f t="shared" si="243"/>
        <v>0.29724000000000128</v>
      </c>
      <c r="F2203">
        <f t="shared" si="240"/>
        <v>2.4094091911089976</v>
      </c>
      <c r="G2203" s="11">
        <v>1.9691666670000001</v>
      </c>
      <c r="H2203" s="11">
        <f>SUM(G$2:G2203)</f>
        <v>3752.4484966039604</v>
      </c>
      <c r="I2203" s="11">
        <v>3</v>
      </c>
      <c r="J2203" s="19">
        <f t="shared" si="244"/>
        <v>16137.08425300001</v>
      </c>
      <c r="K2203" s="27">
        <v>11.013394</v>
      </c>
      <c r="L2203" s="27">
        <f t="shared" si="245"/>
        <v>0.1881459999999997</v>
      </c>
      <c r="M2203" s="19">
        <f t="shared" si="241"/>
        <v>3.8466202770116413</v>
      </c>
      <c r="N2203" s="28">
        <v>2.7366666670000002</v>
      </c>
      <c r="O2203" s="19">
        <f>SUM(N$2:N2203)</f>
        <v>3806.2672288219715</v>
      </c>
      <c r="P2203" s="28">
        <v>4</v>
      </c>
    </row>
    <row r="2204" spans="1:16">
      <c r="A2204">
        <v>2202</v>
      </c>
      <c r="B2204">
        <f t="shared" si="242"/>
        <v>36.700000000000003</v>
      </c>
      <c r="C2204">
        <f t="shared" ref="C2204:C2267" si="246">C2203+D2204</f>
        <v>12947.537179999996</v>
      </c>
      <c r="D2204" s="12">
        <v>6.0112900000000016</v>
      </c>
      <c r="E2204" s="9">
        <f t="shared" si="243"/>
        <v>-1.0772400000000006</v>
      </c>
      <c r="F2204">
        <f t="shared" si="240"/>
        <v>-5.7182567122959531</v>
      </c>
      <c r="G2204" s="11">
        <v>0.98027799999999998</v>
      </c>
      <c r="H2204" s="11">
        <f>SUM(G$2:G2204)</f>
        <v>3753.4287746039604</v>
      </c>
      <c r="I2204" s="11">
        <v>0</v>
      </c>
      <c r="J2204" s="19">
        <f t="shared" si="244"/>
        <v>16148.28579300001</v>
      </c>
      <c r="K2204" s="27">
        <v>11.20154</v>
      </c>
      <c r="L2204" s="27">
        <f t="shared" si="245"/>
        <v>-0.26877999999999957</v>
      </c>
      <c r="M2204" s="19">
        <f t="shared" si="241"/>
        <v>-1.1874950154175559</v>
      </c>
      <c r="N2204" s="28">
        <v>0.98027799999999998</v>
      </c>
      <c r="O2204" s="19">
        <f>SUM(N$2:N2204)</f>
        <v>3807.2475068219715</v>
      </c>
      <c r="P2204" s="28">
        <v>0</v>
      </c>
    </row>
    <row r="2205" spans="1:16">
      <c r="A2205">
        <v>2203</v>
      </c>
      <c r="B2205">
        <f t="shared" si="242"/>
        <v>36.716666666666669</v>
      </c>
      <c r="C2205">
        <f t="shared" si="246"/>
        <v>12952.471229999996</v>
      </c>
      <c r="D2205" s="12">
        <v>4.9340500000000009</v>
      </c>
      <c r="E2205" s="9">
        <f t="shared" si="243"/>
        <v>0.48783000000000065</v>
      </c>
      <c r="F2205">
        <f t="shared" si="240"/>
        <v>3.0020335189982927</v>
      </c>
      <c r="G2205" s="11">
        <v>2.7366666670000002</v>
      </c>
      <c r="H2205" s="11">
        <f>SUM(G$2:G2205)</f>
        <v>3756.1654412709604</v>
      </c>
      <c r="I2205" s="11">
        <v>4</v>
      </c>
      <c r="J2205" s="19">
        <f t="shared" si="244"/>
        <v>16159.21855300001</v>
      </c>
      <c r="K2205" s="27">
        <v>10.93276</v>
      </c>
      <c r="L2205" s="27">
        <f t="shared" si="245"/>
        <v>0.38973099999999938</v>
      </c>
      <c r="M2205" s="19">
        <f t="shared" si="241"/>
        <v>6.0147009231658153</v>
      </c>
      <c r="N2205" s="28">
        <v>3.4580555560000001</v>
      </c>
      <c r="O2205" s="19">
        <f>SUM(N$2:N2205)</f>
        <v>3810.7055623779715</v>
      </c>
      <c r="P2205" s="28">
        <v>5</v>
      </c>
    </row>
    <row r="2206" spans="1:16">
      <c r="A2206">
        <v>2204</v>
      </c>
      <c r="B2206">
        <f t="shared" si="242"/>
        <v>36.733333333333334</v>
      </c>
      <c r="C2206">
        <f t="shared" si="246"/>
        <v>12957.893109999995</v>
      </c>
      <c r="D2206" s="12">
        <v>5.4218800000000016</v>
      </c>
      <c r="E2206" s="9">
        <f t="shared" si="243"/>
        <v>0.49355999999999955</v>
      </c>
      <c r="F2206">
        <f t="shared" si="240"/>
        <v>3.3426154106433454</v>
      </c>
      <c r="G2206" s="11">
        <v>2.7366666670000002</v>
      </c>
      <c r="H2206" s="11">
        <f>SUM(G$2:G2206)</f>
        <v>3758.9021079379604</v>
      </c>
      <c r="I2206" s="11">
        <v>4</v>
      </c>
      <c r="J2206" s="19">
        <f t="shared" si="244"/>
        <v>16170.541044000011</v>
      </c>
      <c r="K2206" s="27">
        <v>11.322490999999999</v>
      </c>
      <c r="L2206" s="27">
        <f t="shared" si="245"/>
        <v>0.38973100000000116</v>
      </c>
      <c r="M2206" s="19">
        <f t="shared" si="241"/>
        <v>6.2677949873987888</v>
      </c>
      <c r="N2206" s="28">
        <v>3.4508333329999998</v>
      </c>
      <c r="O2206" s="19">
        <f>SUM(N$2:N2206)</f>
        <v>3814.1563957109715</v>
      </c>
      <c r="P2206" s="28">
        <v>11</v>
      </c>
    </row>
    <row r="2207" spans="1:16">
      <c r="A2207">
        <v>2205</v>
      </c>
      <c r="B2207">
        <f t="shared" si="242"/>
        <v>36.75</v>
      </c>
      <c r="C2207">
        <f t="shared" si="246"/>
        <v>12963.808549999996</v>
      </c>
      <c r="D2207" s="12">
        <v>5.9154400000000011</v>
      </c>
      <c r="E2207" s="9">
        <f t="shared" si="243"/>
        <v>0.38802000000000003</v>
      </c>
      <c r="F2207">
        <f t="shared" si="240"/>
        <v>3.0375586902372111</v>
      </c>
      <c r="G2207" s="11">
        <v>2.7366666670000002</v>
      </c>
      <c r="H2207" s="11">
        <f>SUM(G$2:G2207)</f>
        <v>3761.6387746049604</v>
      </c>
      <c r="I2207" s="11">
        <v>4</v>
      </c>
      <c r="J2207" s="19">
        <f t="shared" si="244"/>
        <v>16182.253266000011</v>
      </c>
      <c r="K2207" s="27">
        <v>11.712222000000001</v>
      </c>
      <c r="L2207" s="27">
        <f t="shared" si="245"/>
        <v>-0.29565799999999953</v>
      </c>
      <c r="M2207" s="19">
        <f t="shared" si="241"/>
        <v>-1.5026911088578341</v>
      </c>
      <c r="N2207" s="28">
        <v>0.98027799999999998</v>
      </c>
      <c r="O2207" s="19">
        <f>SUM(N$2:N2207)</f>
        <v>3815.1366737109715</v>
      </c>
      <c r="P2207" s="28">
        <v>0</v>
      </c>
    </row>
    <row r="2208" spans="1:16">
      <c r="A2208">
        <v>2206</v>
      </c>
      <c r="B2208">
        <f t="shared" si="242"/>
        <v>36.766666666666666</v>
      </c>
      <c r="C2208">
        <f t="shared" si="246"/>
        <v>12970.112009999995</v>
      </c>
      <c r="D2208" s="12">
        <v>6.3034600000000012</v>
      </c>
      <c r="E2208" s="9">
        <f t="shared" si="243"/>
        <v>-0.3503400000000001</v>
      </c>
      <c r="F2208">
        <f t="shared" si="240"/>
        <v>-1.4041524324726584</v>
      </c>
      <c r="G2208" s="11">
        <v>0.98027799999999998</v>
      </c>
      <c r="H2208" s="11">
        <f>SUM(G$2:G2208)</f>
        <v>3762.6190526049604</v>
      </c>
      <c r="I2208" s="11">
        <v>0</v>
      </c>
      <c r="J2208" s="19">
        <f t="shared" si="244"/>
        <v>16193.66983000001</v>
      </c>
      <c r="K2208" s="27">
        <v>11.416564000000001</v>
      </c>
      <c r="L2208" s="27">
        <f t="shared" si="245"/>
        <v>0.24190199999999962</v>
      </c>
      <c r="M2208" s="19">
        <f t="shared" si="241"/>
        <v>4.6417594450028412</v>
      </c>
      <c r="N2208" s="28">
        <v>2.6897222219999999</v>
      </c>
      <c r="O2208" s="19">
        <f>SUM(N$2:N2208)</f>
        <v>3817.8263959329715</v>
      </c>
      <c r="P2208" s="28">
        <v>10</v>
      </c>
    </row>
    <row r="2209" spans="1:16">
      <c r="A2209">
        <v>2207</v>
      </c>
      <c r="B2209">
        <f t="shared" si="242"/>
        <v>36.783333333333331</v>
      </c>
      <c r="C2209">
        <f t="shared" si="246"/>
        <v>12976.065129999995</v>
      </c>
      <c r="D2209" s="12">
        <v>5.9531200000000011</v>
      </c>
      <c r="E2209" s="9">
        <f t="shared" si="243"/>
        <v>-0.6035099999999991</v>
      </c>
      <c r="F2209">
        <f t="shared" si="240"/>
        <v>-2.8445994881444352</v>
      </c>
      <c r="G2209" s="11">
        <v>0.98027799999999998</v>
      </c>
      <c r="H2209" s="11">
        <f>SUM(G$2:G2209)</f>
        <v>3763.5993306049604</v>
      </c>
      <c r="I2209" s="11">
        <v>0</v>
      </c>
      <c r="J2209" s="19">
        <f t="shared" si="244"/>
        <v>16205.328296000011</v>
      </c>
      <c r="K2209" s="27">
        <v>11.658466000000001</v>
      </c>
      <c r="L2209" s="27">
        <f t="shared" si="245"/>
        <v>0.1747070000000015</v>
      </c>
      <c r="M2209" s="19">
        <f t="shared" si="241"/>
        <v>3.9822136040907035</v>
      </c>
      <c r="N2209" s="28">
        <v>2.6897222219999999</v>
      </c>
      <c r="O2209" s="19">
        <f>SUM(N$2:N2209)</f>
        <v>3820.5161181549715</v>
      </c>
      <c r="P2209" s="28">
        <v>10</v>
      </c>
    </row>
    <row r="2210" spans="1:16">
      <c r="A2210">
        <v>2208</v>
      </c>
      <c r="B2210">
        <f t="shared" si="242"/>
        <v>36.799999999999997</v>
      </c>
      <c r="C2210">
        <f t="shared" si="246"/>
        <v>12981.414739999995</v>
      </c>
      <c r="D2210" s="12">
        <v>5.349610000000002</v>
      </c>
      <c r="E2210" s="9">
        <f t="shared" si="243"/>
        <v>-0.77868000000000048</v>
      </c>
      <c r="F2210">
        <f t="shared" si="240"/>
        <v>-3.5098375713671994</v>
      </c>
      <c r="G2210" s="11">
        <v>0.98027799999999998</v>
      </c>
      <c r="H2210" s="11">
        <f>SUM(G$2:G2210)</f>
        <v>3764.5796086049604</v>
      </c>
      <c r="I2210" s="11">
        <v>0</v>
      </c>
      <c r="J2210" s="19">
        <f t="shared" si="244"/>
        <v>16217.161469000011</v>
      </c>
      <c r="K2210" s="27">
        <v>11.833173000000002</v>
      </c>
      <c r="L2210" s="27">
        <f t="shared" si="245"/>
        <v>0.36285299999999943</v>
      </c>
      <c r="M2210" s="19">
        <f t="shared" si="241"/>
        <v>6.2872265487966175</v>
      </c>
      <c r="N2210" s="28">
        <v>3.4508333329999998</v>
      </c>
      <c r="O2210" s="19">
        <f>SUM(N$2:N2210)</f>
        <v>3823.9669514879715</v>
      </c>
      <c r="P2210" s="28">
        <v>11</v>
      </c>
    </row>
    <row r="2211" spans="1:16">
      <c r="A2211">
        <v>2209</v>
      </c>
      <c r="B2211">
        <f t="shared" si="242"/>
        <v>36.81666666666667</v>
      </c>
      <c r="C2211">
        <f t="shared" si="246"/>
        <v>12985.985669999995</v>
      </c>
      <c r="D2211" s="12">
        <v>4.5709300000000015</v>
      </c>
      <c r="E2211" s="9">
        <f t="shared" si="243"/>
        <v>1.0778999999999996</v>
      </c>
      <c r="F2211">
        <f t="shared" si="240"/>
        <v>5.4707671467776358</v>
      </c>
      <c r="G2211" s="11">
        <v>2.7366666670000002</v>
      </c>
      <c r="H2211" s="11">
        <f>SUM(G$2:G2211)</f>
        <v>3767.3162752719604</v>
      </c>
      <c r="I2211" s="11">
        <v>4</v>
      </c>
      <c r="J2211" s="19">
        <f t="shared" si="244"/>
        <v>16229.357495000011</v>
      </c>
      <c r="K2211" s="27">
        <v>12.196026000000002</v>
      </c>
      <c r="L2211" s="27">
        <f t="shared" si="245"/>
        <v>-0.16126799999999974</v>
      </c>
      <c r="M2211" s="19">
        <f t="shared" si="241"/>
        <v>0.12923251015104054</v>
      </c>
      <c r="N2211" s="28">
        <v>0.98027799999999998</v>
      </c>
      <c r="O2211" s="19">
        <f>SUM(N$2:N2211)</f>
        <v>3824.9472294879715</v>
      </c>
      <c r="P2211" s="28">
        <v>0</v>
      </c>
    </row>
    <row r="2212" spans="1:16">
      <c r="A2212">
        <v>2210</v>
      </c>
      <c r="B2212">
        <f t="shared" si="242"/>
        <v>36.833333333333336</v>
      </c>
      <c r="C2212">
        <f t="shared" si="246"/>
        <v>12991.634499999995</v>
      </c>
      <c r="D2212" s="12">
        <v>5.6488300000000011</v>
      </c>
      <c r="E2212" s="9">
        <f t="shared" si="243"/>
        <v>-1.0644600000000004</v>
      </c>
      <c r="F2212">
        <f t="shared" si="240"/>
        <v>-5.3119965340177249</v>
      </c>
      <c r="G2212" s="11">
        <v>0.98027799999999998</v>
      </c>
      <c r="H2212" s="11">
        <f>SUM(G$2:G2212)</f>
        <v>3768.2965532719604</v>
      </c>
      <c r="I2212" s="11">
        <v>0</v>
      </c>
      <c r="J2212" s="19">
        <f t="shared" si="244"/>
        <v>16241.392253000011</v>
      </c>
      <c r="K2212" s="27">
        <v>12.034758000000002</v>
      </c>
      <c r="L2212" s="27">
        <f t="shared" si="245"/>
        <v>-0.32253599999999949</v>
      </c>
      <c r="M2212" s="19">
        <f t="shared" si="241"/>
        <v>-1.8315879688711691</v>
      </c>
      <c r="N2212" s="28">
        <v>0.98027799999999998</v>
      </c>
      <c r="O2212" s="19">
        <f>SUM(N$2:N2212)</f>
        <v>3825.9275074879715</v>
      </c>
      <c r="P2212" s="28">
        <v>0</v>
      </c>
    </row>
    <row r="2213" spans="1:16">
      <c r="A2213">
        <v>2211</v>
      </c>
      <c r="B2213">
        <f t="shared" si="242"/>
        <v>36.85</v>
      </c>
      <c r="C2213">
        <f t="shared" si="246"/>
        <v>12996.218869999995</v>
      </c>
      <c r="D2213" s="12">
        <v>4.5843700000000007</v>
      </c>
      <c r="E2213" s="9">
        <f t="shared" si="243"/>
        <v>1.5644100000000005</v>
      </c>
      <c r="F2213">
        <f t="shared" si="240"/>
        <v>7.7174660857190984</v>
      </c>
      <c r="G2213" s="11">
        <v>3.4580555560000001</v>
      </c>
      <c r="H2213" s="11">
        <f>SUM(G$2:G2213)</f>
        <v>3771.7546088279605</v>
      </c>
      <c r="I2213" s="11">
        <v>5</v>
      </c>
      <c r="J2213" s="19">
        <f t="shared" si="244"/>
        <v>16253.104475000011</v>
      </c>
      <c r="K2213" s="27">
        <v>11.712222000000002</v>
      </c>
      <c r="L2213" s="27">
        <f t="shared" si="245"/>
        <v>-0.26877999999999957</v>
      </c>
      <c r="M2213" s="19">
        <f t="shared" si="241"/>
        <v>-1.1878900059418347</v>
      </c>
      <c r="N2213" s="28">
        <v>0.98027799999999998</v>
      </c>
      <c r="O2213" s="19">
        <f>SUM(N$2:N2213)</f>
        <v>3826.9077854879715</v>
      </c>
      <c r="P2213" s="28">
        <v>0</v>
      </c>
    </row>
    <row r="2214" spans="1:16">
      <c r="A2214">
        <v>2212</v>
      </c>
      <c r="B2214">
        <f t="shared" si="242"/>
        <v>36.866666666666667</v>
      </c>
      <c r="C2214">
        <f t="shared" si="246"/>
        <v>13002.367649999995</v>
      </c>
      <c r="D2214" s="12">
        <v>6.1487800000000012</v>
      </c>
      <c r="E2214" s="9">
        <f t="shared" si="243"/>
        <v>-1.55802</v>
      </c>
      <c r="F2214">
        <f t="shared" si="240"/>
        <v>-8.8006866616928008</v>
      </c>
      <c r="G2214" s="11">
        <v>0.98027799999999998</v>
      </c>
      <c r="H2214" s="11">
        <f>SUM(G$2:G2214)</f>
        <v>3772.7348868279605</v>
      </c>
      <c r="I2214" s="11">
        <v>0</v>
      </c>
      <c r="J2214" s="19">
        <f t="shared" si="244"/>
        <v>16264.547917000011</v>
      </c>
      <c r="K2214" s="27">
        <v>11.443442000000003</v>
      </c>
      <c r="L2214" s="27">
        <f t="shared" si="245"/>
        <v>-2.6877999999999957E-2</v>
      </c>
      <c r="M2214" s="19">
        <f t="shared" si="241"/>
        <v>1.5796773675505547</v>
      </c>
      <c r="N2214" s="28">
        <v>0.98027799999999998</v>
      </c>
      <c r="O2214" s="19">
        <f>SUM(N$2:N2214)</f>
        <v>3827.8880634879715</v>
      </c>
      <c r="P2214" s="28">
        <v>0</v>
      </c>
    </row>
    <row r="2215" spans="1:16">
      <c r="A2215">
        <v>2213</v>
      </c>
      <c r="B2215">
        <f t="shared" si="242"/>
        <v>36.883333333333333</v>
      </c>
      <c r="C2215">
        <f t="shared" si="246"/>
        <v>13006.958409999994</v>
      </c>
      <c r="D2215" s="12">
        <v>4.5907600000000013</v>
      </c>
      <c r="E2215" s="9">
        <f t="shared" si="243"/>
        <v>0.98712</v>
      </c>
      <c r="F2215">
        <f t="shared" si="240"/>
        <v>5.0781527160117044</v>
      </c>
      <c r="G2215" s="11">
        <v>2.7366666670000002</v>
      </c>
      <c r="H2215" s="11">
        <f>SUM(G$2:G2215)</f>
        <v>3775.4715534949605</v>
      </c>
      <c r="I2215" s="11">
        <v>4</v>
      </c>
      <c r="J2215" s="19">
        <f t="shared" si="244"/>
        <v>16275.96448100001</v>
      </c>
      <c r="K2215" s="27">
        <v>11.416564000000003</v>
      </c>
      <c r="L2215" s="27">
        <f t="shared" si="245"/>
        <v>-0.20158499999999968</v>
      </c>
      <c r="M2215" s="19">
        <f t="shared" si="241"/>
        <v>-0.42133827366515098</v>
      </c>
      <c r="N2215" s="28">
        <v>0.98027799999999998</v>
      </c>
      <c r="O2215" s="19">
        <f>SUM(N$2:N2215)</f>
        <v>3828.8683414879715</v>
      </c>
      <c r="P2215" s="28">
        <v>0</v>
      </c>
    </row>
    <row r="2216" spans="1:16">
      <c r="A2216">
        <v>2214</v>
      </c>
      <c r="B2216">
        <f t="shared" si="242"/>
        <v>36.9</v>
      </c>
      <c r="C2216">
        <f t="shared" si="246"/>
        <v>13012.536289999995</v>
      </c>
      <c r="D2216" s="12">
        <v>5.5778800000000013</v>
      </c>
      <c r="E2216" s="9">
        <f t="shared" si="243"/>
        <v>-0.92895000000000039</v>
      </c>
      <c r="F2216">
        <f t="shared" si="240"/>
        <v>-4.4914341705849896</v>
      </c>
      <c r="G2216" s="11">
        <v>0.98027799999999998</v>
      </c>
      <c r="H2216" s="11">
        <f>SUM(G$2:G2216)</f>
        <v>3776.4518314949605</v>
      </c>
      <c r="I2216" s="11">
        <v>0</v>
      </c>
      <c r="J2216" s="19">
        <f t="shared" si="244"/>
        <v>16287.17946000001</v>
      </c>
      <c r="K2216" s="27">
        <v>11.214979000000003</v>
      </c>
      <c r="L2216" s="27">
        <f t="shared" si="245"/>
        <v>0.25534099999999782</v>
      </c>
      <c r="M2216" s="19">
        <f t="shared" si="241"/>
        <v>4.6904155935695009</v>
      </c>
      <c r="N2216" s="28">
        <v>2.6897222219999999</v>
      </c>
      <c r="O2216" s="19">
        <f>SUM(N$2:N2216)</f>
        <v>3831.5580637099715</v>
      </c>
      <c r="P2216" s="28">
        <v>10</v>
      </c>
    </row>
    <row r="2217" spans="1:16">
      <c r="A2217">
        <v>2215</v>
      </c>
      <c r="B2217">
        <f t="shared" si="242"/>
        <v>36.916666666666664</v>
      </c>
      <c r="C2217">
        <f t="shared" si="246"/>
        <v>13017.185219999994</v>
      </c>
      <c r="D2217" s="12">
        <v>4.6489300000000009</v>
      </c>
      <c r="E2217" s="9">
        <f t="shared" si="243"/>
        <v>1.2409500000000007</v>
      </c>
      <c r="F2217">
        <f t="shared" si="240"/>
        <v>6.3237346936692678</v>
      </c>
      <c r="G2217" s="11">
        <v>3.4580555560000001</v>
      </c>
      <c r="H2217" s="11">
        <f>SUM(G$2:G2217)</f>
        <v>3779.9098870509606</v>
      </c>
      <c r="I2217" s="11">
        <v>5</v>
      </c>
      <c r="J2217" s="19">
        <f t="shared" si="244"/>
        <v>16298.649780000011</v>
      </c>
      <c r="K2217" s="27">
        <v>11.470320000000001</v>
      </c>
      <c r="L2217" s="27">
        <f t="shared" si="245"/>
        <v>-0.17470699999999972</v>
      </c>
      <c r="M2217" s="19">
        <f t="shared" si="241"/>
        <v>-0.10948809679746464</v>
      </c>
      <c r="N2217" s="28">
        <v>0.98027799999999998</v>
      </c>
      <c r="O2217" s="19">
        <f>SUM(N$2:N2217)</f>
        <v>3832.5383417099715</v>
      </c>
      <c r="P2217" s="28">
        <v>0</v>
      </c>
    </row>
    <row r="2218" spans="1:16">
      <c r="A2218">
        <v>2216</v>
      </c>
      <c r="B2218">
        <f t="shared" si="242"/>
        <v>36.93333333333333</v>
      </c>
      <c r="C2218">
        <f t="shared" si="246"/>
        <v>13023.075099999995</v>
      </c>
      <c r="D2218" s="12">
        <v>5.8898800000000016</v>
      </c>
      <c r="E2218" s="9">
        <f t="shared" si="243"/>
        <v>0.67445999999999895</v>
      </c>
      <c r="F2218">
        <f t="shared" si="240"/>
        <v>4.7107352307216477</v>
      </c>
      <c r="G2218" s="11">
        <v>2.7366666670000002</v>
      </c>
      <c r="H2218" s="11">
        <f>SUM(G$2:G2218)</f>
        <v>3782.6465537179606</v>
      </c>
      <c r="I2218" s="11">
        <v>4</v>
      </c>
      <c r="J2218" s="19">
        <f t="shared" si="244"/>
        <v>16309.945393000011</v>
      </c>
      <c r="K2218" s="27">
        <v>11.295613000000001</v>
      </c>
      <c r="L2218" s="27">
        <f t="shared" si="245"/>
        <v>0.32253599999999949</v>
      </c>
      <c r="M2218" s="19">
        <f t="shared" si="241"/>
        <v>5.4912093245928064</v>
      </c>
      <c r="N2218" s="28">
        <v>2.6897222219999999</v>
      </c>
      <c r="O2218" s="19">
        <f>SUM(N$2:N2218)</f>
        <v>3835.2280639319715</v>
      </c>
      <c r="P2218" s="28">
        <v>10</v>
      </c>
    </row>
    <row r="2219" spans="1:16">
      <c r="A2219">
        <v>2217</v>
      </c>
      <c r="B2219">
        <f t="shared" si="242"/>
        <v>36.950000000000003</v>
      </c>
      <c r="C2219">
        <f t="shared" si="246"/>
        <v>13029.639439999995</v>
      </c>
      <c r="D2219" s="12">
        <v>6.5643400000000005</v>
      </c>
      <c r="E2219" s="9">
        <f t="shared" si="243"/>
        <v>-1.1750699999999998</v>
      </c>
      <c r="F2219">
        <f t="shared" si="240"/>
        <v>-6.8664164206449732</v>
      </c>
      <c r="G2219" s="11">
        <v>0.98027799999999998</v>
      </c>
      <c r="H2219" s="11">
        <f>SUM(G$2:G2219)</f>
        <v>3783.6268317179606</v>
      </c>
      <c r="I2219" s="11">
        <v>0</v>
      </c>
      <c r="J2219" s="19">
        <f t="shared" si="244"/>
        <v>16321.563542000011</v>
      </c>
      <c r="K2219" s="27">
        <v>11.618149000000001</v>
      </c>
      <c r="L2219" s="27">
        <f t="shared" si="245"/>
        <v>-0.13438999999999979</v>
      </c>
      <c r="M2219" s="19">
        <f t="shared" si="241"/>
        <v>0.37304199414040612</v>
      </c>
      <c r="N2219" s="28">
        <v>0.98027799999999998</v>
      </c>
      <c r="O2219" s="19">
        <f>SUM(N$2:N2219)</f>
        <v>3836.2083419319715</v>
      </c>
      <c r="P2219" s="28">
        <v>0</v>
      </c>
    </row>
    <row r="2220" spans="1:16">
      <c r="A2220">
        <v>2218</v>
      </c>
      <c r="B2220">
        <f t="shared" si="242"/>
        <v>36.966666666666669</v>
      </c>
      <c r="C2220">
        <f t="shared" si="246"/>
        <v>13035.028709999995</v>
      </c>
      <c r="D2220" s="12">
        <v>5.3892700000000007</v>
      </c>
      <c r="E2220" s="9">
        <f t="shared" si="243"/>
        <v>0.20712000000000064</v>
      </c>
      <c r="F2220">
        <f t="shared" si="240"/>
        <v>1.7779379798042207</v>
      </c>
      <c r="G2220" s="11">
        <v>1.9691666670000001</v>
      </c>
      <c r="H2220" s="11">
        <f>SUM(G$2:G2220)</f>
        <v>3785.5959983849607</v>
      </c>
      <c r="I2220" s="11">
        <v>3</v>
      </c>
      <c r="J2220" s="19">
        <f t="shared" si="244"/>
        <v>16333.047301000011</v>
      </c>
      <c r="K2220" s="27">
        <v>11.483759000000001</v>
      </c>
      <c r="L2220" s="27">
        <f t="shared" si="245"/>
        <v>-0.13438999999999979</v>
      </c>
      <c r="M2220" s="19">
        <f t="shared" si="241"/>
        <v>0.3547631171406469</v>
      </c>
      <c r="N2220" s="28">
        <v>0.98027799999999998</v>
      </c>
      <c r="O2220" s="19">
        <f>SUM(N$2:N2220)</f>
        <v>3837.1886199319715</v>
      </c>
      <c r="P2220" s="28">
        <v>0</v>
      </c>
    </row>
    <row r="2221" spans="1:16">
      <c r="A2221">
        <v>2219</v>
      </c>
      <c r="B2221">
        <f t="shared" si="242"/>
        <v>36.983333333333334</v>
      </c>
      <c r="C2221">
        <f t="shared" si="246"/>
        <v>13040.625099999996</v>
      </c>
      <c r="D2221" s="12">
        <v>5.5963900000000013</v>
      </c>
      <c r="E2221" s="9">
        <f t="shared" si="243"/>
        <v>0.47504999999999953</v>
      </c>
      <c r="F2221">
        <f t="shared" si="240"/>
        <v>3.3515184734930328</v>
      </c>
      <c r="G2221" s="11">
        <v>2.7366666670000002</v>
      </c>
      <c r="H2221" s="11">
        <f>SUM(G$2:G2221)</f>
        <v>3788.3326650519607</v>
      </c>
      <c r="I2221" s="11">
        <v>4</v>
      </c>
      <c r="J2221" s="19">
        <f t="shared" si="244"/>
        <v>16344.396670000011</v>
      </c>
      <c r="K2221" s="27">
        <v>11.349369000000001</v>
      </c>
      <c r="L2221" s="27">
        <f t="shared" si="245"/>
        <v>-4.0316999999999936E-2</v>
      </c>
      <c r="M2221" s="19">
        <f t="shared" si="241"/>
        <v>1.4046167968072953</v>
      </c>
      <c r="N2221" s="28">
        <v>0.98027799999999998</v>
      </c>
      <c r="O2221" s="19">
        <f>SUM(N$2:N2221)</f>
        <v>3838.1688979319715</v>
      </c>
      <c r="P2221" s="28">
        <v>0</v>
      </c>
    </row>
    <row r="2222" spans="1:16">
      <c r="A2222">
        <v>2220</v>
      </c>
      <c r="B2222">
        <f t="shared" si="242"/>
        <v>37</v>
      </c>
      <c r="C2222">
        <f t="shared" si="246"/>
        <v>13046.696539999995</v>
      </c>
      <c r="D2222" s="12">
        <v>6.0714400000000008</v>
      </c>
      <c r="E2222" s="9">
        <f t="shared" si="243"/>
        <v>-0.21483000000000008</v>
      </c>
      <c r="F2222">
        <f t="shared" si="240"/>
        <v>-0.537439997373931</v>
      </c>
      <c r="G2222" s="11">
        <v>0.98027799999999998</v>
      </c>
      <c r="H2222" s="11">
        <f>SUM(G$2:G2222)</f>
        <v>3789.3129430519607</v>
      </c>
      <c r="I2222" s="11">
        <v>0</v>
      </c>
      <c r="J2222" s="19">
        <f t="shared" si="244"/>
        <v>16355.705722000012</v>
      </c>
      <c r="K2222" s="27">
        <v>11.309052000000001</v>
      </c>
      <c r="L2222" s="27">
        <f t="shared" si="245"/>
        <v>-0.16126799999999974</v>
      </c>
      <c r="M2222" s="19">
        <f t="shared" si="241"/>
        <v>2.7727885509306854E-2</v>
      </c>
      <c r="N2222" s="28">
        <v>0.98027799999999998</v>
      </c>
      <c r="O2222" s="19">
        <f>SUM(N$2:N2222)</f>
        <v>3839.1491759319715</v>
      </c>
      <c r="P2222" s="28">
        <v>0</v>
      </c>
    </row>
    <row r="2223" spans="1:16">
      <c r="A2223">
        <v>2221</v>
      </c>
      <c r="B2223">
        <f t="shared" si="242"/>
        <v>37.016666666666666</v>
      </c>
      <c r="C2223">
        <f t="shared" si="246"/>
        <v>13052.553149999996</v>
      </c>
      <c r="D2223" s="12">
        <v>5.8566100000000008</v>
      </c>
      <c r="E2223" s="9">
        <f t="shared" si="243"/>
        <v>-0.23268000000000022</v>
      </c>
      <c r="F2223">
        <f t="shared" si="240"/>
        <v>-0.62966542744629017</v>
      </c>
      <c r="G2223" s="11">
        <v>0.98027799999999998</v>
      </c>
      <c r="H2223" s="11">
        <f>SUM(G$2:G2223)</f>
        <v>3790.2932210519607</v>
      </c>
      <c r="I2223" s="11">
        <v>0</v>
      </c>
      <c r="J2223" s="19">
        <f t="shared" si="244"/>
        <v>16366.853506000012</v>
      </c>
      <c r="K2223" s="27">
        <v>11.147784000000001</v>
      </c>
      <c r="L2223" s="27">
        <f t="shared" si="245"/>
        <v>0.3762919999999994</v>
      </c>
      <c r="M2223" s="19">
        <f t="shared" si="241"/>
        <v>6.0040551725010918</v>
      </c>
      <c r="N2223" s="28">
        <v>3.4580555560000001</v>
      </c>
      <c r="O2223" s="19">
        <f>SUM(N$2:N2223)</f>
        <v>3842.6072314879716</v>
      </c>
      <c r="P2223" s="28">
        <v>5</v>
      </c>
    </row>
    <row r="2224" spans="1:16">
      <c r="A2224">
        <v>2222</v>
      </c>
      <c r="B2224">
        <f t="shared" si="242"/>
        <v>37.033333333333331</v>
      </c>
      <c r="C2224">
        <f t="shared" si="246"/>
        <v>13058.177079999996</v>
      </c>
      <c r="D2224" s="12">
        <v>5.6239300000000005</v>
      </c>
      <c r="E2224" s="9">
        <f t="shared" si="243"/>
        <v>0.14829000000000025</v>
      </c>
      <c r="F2224">
        <f t="shared" si="240"/>
        <v>1.5311244892123523</v>
      </c>
      <c r="G2224" s="11">
        <v>1.9691666670000001</v>
      </c>
      <c r="H2224" s="11">
        <f>SUM(G$2:G2224)</f>
        <v>3792.2623877189608</v>
      </c>
      <c r="I2224" s="11">
        <v>3</v>
      </c>
      <c r="J2224" s="19">
        <f t="shared" si="244"/>
        <v>16378.377582000012</v>
      </c>
      <c r="K2224" s="27">
        <v>11.524076000000001</v>
      </c>
      <c r="L2224" s="27">
        <f t="shared" si="245"/>
        <v>-0.12095099999999981</v>
      </c>
      <c r="M2224" s="19">
        <f t="shared" si="241"/>
        <v>0.51506996340438516</v>
      </c>
      <c r="N2224" s="28">
        <v>0.98027799999999998</v>
      </c>
      <c r="O2224" s="19">
        <f>SUM(N$2:N2224)</f>
        <v>3843.5875094879716</v>
      </c>
      <c r="P2224" s="28">
        <v>0</v>
      </c>
    </row>
    <row r="2225" spans="1:16">
      <c r="A2225">
        <v>2223</v>
      </c>
      <c r="B2225">
        <f t="shared" si="242"/>
        <v>37.049999999999997</v>
      </c>
      <c r="C2225">
        <f t="shared" si="246"/>
        <v>13063.949299999997</v>
      </c>
      <c r="D2225" s="12">
        <v>5.7722200000000008</v>
      </c>
      <c r="E2225" s="9">
        <f t="shared" si="243"/>
        <v>-0.39000000000000057</v>
      </c>
      <c r="F2225">
        <f t="shared" si="240"/>
        <v>-1.5312240438545228</v>
      </c>
      <c r="G2225" s="11">
        <v>0.98027799999999998</v>
      </c>
      <c r="H2225" s="11">
        <f>SUM(G$2:G2225)</f>
        <v>3793.2426657189608</v>
      </c>
      <c r="I2225" s="11">
        <v>0</v>
      </c>
      <c r="J2225" s="19">
        <f t="shared" si="244"/>
        <v>16389.780707000013</v>
      </c>
      <c r="K2225" s="27">
        <v>11.403125000000001</v>
      </c>
      <c r="L2225" s="27">
        <f t="shared" si="245"/>
        <v>-0.13438999999999979</v>
      </c>
      <c r="M2225" s="19">
        <f t="shared" si="241"/>
        <v>0.3440185173970729</v>
      </c>
      <c r="N2225" s="28">
        <v>0.98027799999999998</v>
      </c>
      <c r="O2225" s="19">
        <f>SUM(N$2:N2225)</f>
        <v>3844.5677874879716</v>
      </c>
      <c r="P2225" s="28">
        <v>0</v>
      </c>
    </row>
    <row r="2226" spans="1:16">
      <c r="A2226">
        <v>2224</v>
      </c>
      <c r="B2226">
        <f t="shared" si="242"/>
        <v>37.06666666666667</v>
      </c>
      <c r="C2226">
        <f t="shared" si="246"/>
        <v>13069.331519999996</v>
      </c>
      <c r="D2226" s="12">
        <v>5.3822200000000002</v>
      </c>
      <c r="E2226" s="9">
        <f t="shared" si="243"/>
        <v>0.42195000000000071</v>
      </c>
      <c r="F2226">
        <f t="shared" si="240"/>
        <v>2.9316869919705226</v>
      </c>
      <c r="G2226" s="11">
        <v>1.9691666670000001</v>
      </c>
      <c r="H2226" s="11">
        <f>SUM(G$2:G2226)</f>
        <v>3795.2118323859609</v>
      </c>
      <c r="I2226" s="11">
        <v>3</v>
      </c>
      <c r="J2226" s="19">
        <f t="shared" si="244"/>
        <v>16401.049442000014</v>
      </c>
      <c r="K2226" s="27">
        <v>11.268735000000001</v>
      </c>
      <c r="L2226" s="27">
        <f t="shared" si="245"/>
        <v>0.2553409999999996</v>
      </c>
      <c r="M2226" s="19">
        <f t="shared" si="241"/>
        <v>4.7182540592531241</v>
      </c>
      <c r="N2226" s="28">
        <v>2.6897222219999999</v>
      </c>
      <c r="O2226" s="19">
        <f>SUM(N$2:N2226)</f>
        <v>3847.2575097099716</v>
      </c>
      <c r="P2226" s="28">
        <v>10</v>
      </c>
    </row>
    <row r="2227" spans="1:16">
      <c r="A2227">
        <v>2225</v>
      </c>
      <c r="B2227">
        <f t="shared" si="242"/>
        <v>37.083333333333336</v>
      </c>
      <c r="C2227">
        <f t="shared" si="246"/>
        <v>13075.135689999996</v>
      </c>
      <c r="D2227" s="12">
        <v>5.8041700000000009</v>
      </c>
      <c r="E2227" s="9">
        <f t="shared" si="243"/>
        <v>3.2610000000000028E-2</v>
      </c>
      <c r="F2227">
        <f t="shared" si="240"/>
        <v>0.91416673883683075</v>
      </c>
      <c r="G2227" s="11">
        <v>1.9691666670000001</v>
      </c>
      <c r="H2227" s="11">
        <f>SUM(G$2:G2227)</f>
        <v>3797.1809990529609</v>
      </c>
      <c r="I2227" s="11">
        <v>3</v>
      </c>
      <c r="J2227" s="19">
        <f t="shared" si="244"/>
        <v>16412.573518000016</v>
      </c>
      <c r="K2227" s="27">
        <v>11.524076000000001</v>
      </c>
      <c r="L2227" s="27">
        <f t="shared" si="245"/>
        <v>-9.4072999999999851E-2</v>
      </c>
      <c r="M2227" s="19">
        <f t="shared" si="241"/>
        <v>0.82481407813238472</v>
      </c>
      <c r="N2227" s="28">
        <v>0.98027799999999998</v>
      </c>
      <c r="O2227" s="19">
        <f>SUM(N$2:N2227)</f>
        <v>3848.2377877099716</v>
      </c>
      <c r="P2227" s="28">
        <v>0</v>
      </c>
    </row>
    <row r="2228" spans="1:16">
      <c r="A2228">
        <v>2226</v>
      </c>
      <c r="B2228">
        <f t="shared" si="242"/>
        <v>37.1</v>
      </c>
      <c r="C2228">
        <f t="shared" si="246"/>
        <v>13080.972469999995</v>
      </c>
      <c r="D2228" s="12">
        <v>5.836780000000001</v>
      </c>
      <c r="E2228" s="9">
        <f t="shared" si="243"/>
        <v>-2.1796800000000012</v>
      </c>
      <c r="F2228">
        <f t="shared" si="240"/>
        <v>-11.992351542264823</v>
      </c>
      <c r="G2228" s="11">
        <v>0.98027799999999998</v>
      </c>
      <c r="H2228" s="11">
        <f>SUM(G$2:G2228)</f>
        <v>3798.1612770529609</v>
      </c>
      <c r="I2228" s="11">
        <v>0</v>
      </c>
      <c r="J2228" s="19">
        <f t="shared" si="244"/>
        <v>16424.003521000017</v>
      </c>
      <c r="K2228" s="27">
        <v>11.430003000000001</v>
      </c>
      <c r="L2228" s="27">
        <f t="shared" si="245"/>
        <v>-0.1747070000000015</v>
      </c>
      <c r="M2228" s="19">
        <f t="shared" si="241"/>
        <v>-0.11324185030314707</v>
      </c>
      <c r="N2228" s="28">
        <v>0.98027799999999998</v>
      </c>
      <c r="O2228" s="19">
        <f>SUM(N$2:N2228)</f>
        <v>3849.2180657099716</v>
      </c>
      <c r="P2228" s="28">
        <v>0</v>
      </c>
    </row>
    <row r="2229" spans="1:16">
      <c r="A2229">
        <v>2227</v>
      </c>
      <c r="B2229">
        <f t="shared" si="242"/>
        <v>37.116666666666667</v>
      </c>
      <c r="C2229">
        <f t="shared" si="246"/>
        <v>13084.629569999996</v>
      </c>
      <c r="D2229" s="12">
        <v>3.6570999999999998</v>
      </c>
      <c r="E2229" s="9">
        <f t="shared" si="243"/>
        <v>-1.9359999999999999</v>
      </c>
      <c r="F2229">
        <f t="shared" si="240"/>
        <v>-6.6587761353788331</v>
      </c>
      <c r="G2229" s="11">
        <v>0.98027799999999998</v>
      </c>
      <c r="H2229" s="11">
        <f>SUM(G$2:G2229)</f>
        <v>3799.1415550529609</v>
      </c>
      <c r="I2229" s="11">
        <v>0</v>
      </c>
      <c r="J2229" s="19">
        <f t="shared" si="244"/>
        <v>16435.258817000016</v>
      </c>
      <c r="K2229" s="27">
        <v>11.255296</v>
      </c>
      <c r="L2229" s="27">
        <f t="shared" si="245"/>
        <v>-0.13438999999999979</v>
      </c>
      <c r="M2229" s="19">
        <f t="shared" si="241"/>
        <v>0.32474985549112201</v>
      </c>
      <c r="N2229" s="28">
        <v>0.98027799999999998</v>
      </c>
      <c r="O2229" s="19">
        <f>SUM(N$2:N2229)</f>
        <v>3850.1983437099716</v>
      </c>
      <c r="P2229" s="28">
        <v>0</v>
      </c>
    </row>
    <row r="2230" spans="1:16">
      <c r="A2230">
        <v>2228</v>
      </c>
      <c r="B2230">
        <f t="shared" si="242"/>
        <v>37.133333333333333</v>
      </c>
      <c r="C2230">
        <f t="shared" si="246"/>
        <v>13086.350669999996</v>
      </c>
      <c r="D2230" s="12">
        <v>1.7210999999999999</v>
      </c>
      <c r="E2230" s="9">
        <f t="shared" si="243"/>
        <v>-0.94679999999999986</v>
      </c>
      <c r="F2230">
        <f t="shared" si="240"/>
        <v>-1.4417120395217404</v>
      </c>
      <c r="G2230" s="11">
        <v>0.98027799999999998</v>
      </c>
      <c r="H2230" s="11">
        <f>SUM(G$2:G2230)</f>
        <v>3800.1218330529609</v>
      </c>
      <c r="I2230" s="11">
        <v>0</v>
      </c>
      <c r="J2230" s="19">
        <f t="shared" si="244"/>
        <v>16446.379723000016</v>
      </c>
      <c r="K2230" s="27">
        <v>11.120906</v>
      </c>
      <c r="L2230" s="27">
        <f t="shared" si="245"/>
        <v>-0.2553409999999996</v>
      </c>
      <c r="M2230" s="19">
        <f t="shared" si="241"/>
        <v>-1.0373737646334926</v>
      </c>
      <c r="N2230" s="28">
        <v>0.98027799999999998</v>
      </c>
      <c r="O2230" s="19">
        <f>SUM(N$2:N2230)</f>
        <v>3851.1786217099716</v>
      </c>
      <c r="P2230" s="28">
        <v>0</v>
      </c>
    </row>
    <row r="2231" spans="1:16">
      <c r="A2231">
        <v>2229</v>
      </c>
      <c r="B2231">
        <f t="shared" si="242"/>
        <v>37.15</v>
      </c>
      <c r="C2231">
        <f t="shared" si="246"/>
        <v>13087.124969999995</v>
      </c>
      <c r="D2231" s="12">
        <v>0.77429999999999999</v>
      </c>
      <c r="E2231" s="9">
        <f t="shared" si="243"/>
        <v>0.16020000000000012</v>
      </c>
      <c r="F2231">
        <f t="shared" si="240"/>
        <v>0.20694137717551941</v>
      </c>
      <c r="G2231" s="11">
        <v>1.9691666670000001</v>
      </c>
      <c r="H2231" s="11">
        <f>SUM(G$2:G2231)</f>
        <v>3802.090999719961</v>
      </c>
      <c r="I2231" s="11">
        <v>3</v>
      </c>
      <c r="J2231" s="19">
        <f t="shared" si="244"/>
        <v>16457.245288000016</v>
      </c>
      <c r="K2231" s="27">
        <v>10.865565</v>
      </c>
      <c r="L2231" s="27">
        <f t="shared" si="245"/>
        <v>-0.16126799999999974</v>
      </c>
      <c r="M2231" s="19">
        <f t="shared" si="241"/>
        <v>-1.5471177572312891E-2</v>
      </c>
      <c r="N2231" s="28">
        <v>0.98027799999999998</v>
      </c>
      <c r="O2231" s="19">
        <f>SUM(N$2:N2231)</f>
        <v>3852.1588997099716</v>
      </c>
      <c r="P2231" s="28">
        <v>0</v>
      </c>
    </row>
    <row r="2232" spans="1:16">
      <c r="A2232">
        <v>2230</v>
      </c>
      <c r="B2232">
        <f t="shared" si="242"/>
        <v>37.166666666666664</v>
      </c>
      <c r="C2232">
        <f t="shared" si="246"/>
        <v>13088.059469999995</v>
      </c>
      <c r="D2232" s="12">
        <v>0.93450000000000011</v>
      </c>
      <c r="E2232" s="9">
        <f t="shared" si="243"/>
        <v>-0.93450000000000011</v>
      </c>
      <c r="F2232">
        <f t="shared" si="240"/>
        <v>-0.77295246576352516</v>
      </c>
      <c r="G2232" s="11">
        <v>0.98027799999999998</v>
      </c>
      <c r="H2232" s="11">
        <f>SUM(G$2:G2232)</f>
        <v>3803.071277719961</v>
      </c>
      <c r="I2232" s="11">
        <v>0</v>
      </c>
      <c r="J2232" s="19">
        <f t="shared" si="244"/>
        <v>16467.949585000017</v>
      </c>
      <c r="K2232" s="27">
        <v>10.704297</v>
      </c>
      <c r="L2232" s="27">
        <f t="shared" si="245"/>
        <v>0.16126799999999974</v>
      </c>
      <c r="M2232" s="19">
        <f t="shared" si="241"/>
        <v>3.422541224772623</v>
      </c>
      <c r="N2232" s="28">
        <v>2.7366666670000002</v>
      </c>
      <c r="O2232" s="19">
        <f>SUM(N$2:N2232)</f>
        <v>3854.8955663769716</v>
      </c>
      <c r="P2232" s="28">
        <v>4</v>
      </c>
    </row>
    <row r="2233" spans="1:16">
      <c r="A2233">
        <v>2231</v>
      </c>
      <c r="B2233">
        <f t="shared" si="242"/>
        <v>37.18333333333333</v>
      </c>
      <c r="C2233">
        <f t="shared" si="246"/>
        <v>13088.059469999995</v>
      </c>
      <c r="D2233" s="12">
        <v>0</v>
      </c>
      <c r="E2233" s="9">
        <f t="shared" si="243"/>
        <v>0</v>
      </c>
      <c r="F2233">
        <f t="shared" si="240"/>
        <v>0</v>
      </c>
      <c r="G2233" s="11">
        <v>0.90694399999999997</v>
      </c>
      <c r="H2233" s="11">
        <f>SUM(G$2:G2233)</f>
        <v>3803.9782217199609</v>
      </c>
      <c r="I2233" s="11">
        <v>1</v>
      </c>
      <c r="J2233" s="19">
        <f t="shared" si="244"/>
        <v>16478.815150000017</v>
      </c>
      <c r="K2233" s="27">
        <v>10.865565</v>
      </c>
      <c r="L2233" s="27">
        <f t="shared" si="245"/>
        <v>2.6878000000001734E-2</v>
      </c>
      <c r="M2233" s="19">
        <f t="shared" si="241"/>
        <v>2.0288414149177032</v>
      </c>
      <c r="N2233" s="28">
        <v>1.9691666670000001</v>
      </c>
      <c r="O2233" s="19">
        <f>SUM(N$2:N2233)</f>
        <v>3856.8647330439717</v>
      </c>
      <c r="P2233" s="28">
        <v>3</v>
      </c>
    </row>
    <row r="2234" spans="1:16">
      <c r="A2234">
        <v>2232</v>
      </c>
      <c r="B2234">
        <f t="shared" si="242"/>
        <v>37.200000000000003</v>
      </c>
      <c r="C2234">
        <f t="shared" si="246"/>
        <v>13088.059469999995</v>
      </c>
      <c r="D2234" s="12">
        <v>0</v>
      </c>
      <c r="E2234" s="9">
        <f t="shared" si="243"/>
        <v>0</v>
      </c>
      <c r="F2234">
        <f t="shared" si="240"/>
        <v>0</v>
      </c>
      <c r="G2234" s="11">
        <v>0.90694399999999997</v>
      </c>
      <c r="H2234" s="11">
        <f>SUM(G$2:G2234)</f>
        <v>3804.8851657199607</v>
      </c>
      <c r="I2234" s="11">
        <v>1</v>
      </c>
      <c r="J2234" s="19">
        <f t="shared" si="244"/>
        <v>16489.707593000017</v>
      </c>
      <c r="K2234" s="27">
        <v>10.892443000000002</v>
      </c>
      <c r="L2234" s="27">
        <f t="shared" si="245"/>
        <v>-0.13438999999999979</v>
      </c>
      <c r="M2234" s="19">
        <f t="shared" si="241"/>
        <v>0.27977554918261605</v>
      </c>
      <c r="N2234" s="28">
        <v>0.98027799999999998</v>
      </c>
      <c r="O2234" s="19">
        <f>SUM(N$2:N2234)</f>
        <v>3857.8450110439717</v>
      </c>
      <c r="P2234" s="28">
        <v>0</v>
      </c>
    </row>
    <row r="2235" spans="1:16">
      <c r="A2235">
        <v>2233</v>
      </c>
      <c r="B2235">
        <f t="shared" si="242"/>
        <v>37.216666666666669</v>
      </c>
      <c r="C2235">
        <f t="shared" si="246"/>
        <v>13088.059469999995</v>
      </c>
      <c r="D2235" s="12">
        <v>0</v>
      </c>
      <c r="E2235" s="9">
        <f t="shared" si="243"/>
        <v>0</v>
      </c>
      <c r="F2235">
        <f t="shared" si="240"/>
        <v>0</v>
      </c>
      <c r="G2235" s="11">
        <v>0.90694399999999997</v>
      </c>
      <c r="H2235" s="11">
        <f>SUM(G$2:G2235)</f>
        <v>3805.7921097199605</v>
      </c>
      <c r="I2235" s="11">
        <v>1</v>
      </c>
      <c r="J2235" s="19">
        <f t="shared" si="244"/>
        <v>16500.465646000019</v>
      </c>
      <c r="K2235" s="27">
        <v>10.758053000000002</v>
      </c>
      <c r="L2235" s="27">
        <f t="shared" si="245"/>
        <v>-6.7194999999999894E-2</v>
      </c>
      <c r="M2235" s="19">
        <f t="shared" si="241"/>
        <v>0.98682860099978109</v>
      </c>
      <c r="N2235" s="28">
        <v>0.98027799999999998</v>
      </c>
      <c r="O2235" s="19">
        <f>SUM(N$2:N2235)</f>
        <v>3858.8252890439717</v>
      </c>
      <c r="P2235" s="28">
        <v>0</v>
      </c>
    </row>
    <row r="2236" spans="1:16">
      <c r="A2236">
        <v>2234</v>
      </c>
      <c r="B2236">
        <f t="shared" si="242"/>
        <v>37.233333333333334</v>
      </c>
      <c r="C2236">
        <f t="shared" si="246"/>
        <v>13088.059469999995</v>
      </c>
      <c r="D2236" s="12">
        <v>0</v>
      </c>
      <c r="E2236" s="9">
        <f t="shared" si="243"/>
        <v>0</v>
      </c>
      <c r="F2236">
        <f t="shared" si="240"/>
        <v>0</v>
      </c>
      <c r="G2236" s="11">
        <v>0.90694399999999997</v>
      </c>
      <c r="H2236" s="11">
        <f>SUM(G$2:G2236)</f>
        <v>3806.6990537199604</v>
      </c>
      <c r="I2236" s="11">
        <v>1</v>
      </c>
      <c r="J2236" s="19">
        <f t="shared" si="244"/>
        <v>16511.156504000021</v>
      </c>
      <c r="K2236" s="27">
        <v>10.690858000000002</v>
      </c>
      <c r="L2236" s="27">
        <f t="shared" si="245"/>
        <v>0.38973100000000116</v>
      </c>
      <c r="M2236" s="19">
        <f t="shared" si="241"/>
        <v>5.8594914993200788</v>
      </c>
      <c r="N2236" s="28">
        <v>2.7366666670000002</v>
      </c>
      <c r="O2236" s="19">
        <f>SUM(N$2:N2236)</f>
        <v>3861.5619557109717</v>
      </c>
      <c r="P2236" s="28">
        <v>4</v>
      </c>
    </row>
    <row r="2237" spans="1:16">
      <c r="A2237">
        <v>2235</v>
      </c>
      <c r="B2237">
        <f t="shared" si="242"/>
        <v>37.25</v>
      </c>
      <c r="C2237">
        <f t="shared" si="246"/>
        <v>13088.059469999995</v>
      </c>
      <c r="D2237" s="12">
        <v>0</v>
      </c>
      <c r="E2237" s="9">
        <f t="shared" si="243"/>
        <v>0</v>
      </c>
      <c r="F2237">
        <f t="shared" si="240"/>
        <v>0</v>
      </c>
      <c r="G2237" s="11">
        <v>0.90694399999999997</v>
      </c>
      <c r="H2237" s="11">
        <f>SUM(G$2:G2237)</f>
        <v>3807.6059977199602</v>
      </c>
      <c r="I2237" s="11">
        <v>1</v>
      </c>
      <c r="J2237" s="19">
        <f t="shared" si="244"/>
        <v>16522.237093000022</v>
      </c>
      <c r="K2237" s="27">
        <v>11.080589000000003</v>
      </c>
      <c r="L2237" s="27">
        <f t="shared" si="245"/>
        <v>0.25534099999999782</v>
      </c>
      <c r="M2237" s="19">
        <f t="shared" si="241"/>
        <v>4.6211363164414827</v>
      </c>
      <c r="N2237" s="28">
        <v>2.7366666670000002</v>
      </c>
      <c r="O2237" s="19">
        <f>SUM(N$2:N2237)</f>
        <v>3864.2986223779717</v>
      </c>
      <c r="P2237" s="28">
        <v>4</v>
      </c>
    </row>
    <row r="2238" spans="1:16">
      <c r="A2238">
        <v>2236</v>
      </c>
      <c r="B2238">
        <f t="shared" si="242"/>
        <v>37.266666666666666</v>
      </c>
      <c r="C2238">
        <f t="shared" si="246"/>
        <v>13088.059469999995</v>
      </c>
      <c r="D2238" s="12">
        <v>0</v>
      </c>
      <c r="E2238" s="9">
        <f t="shared" si="243"/>
        <v>0</v>
      </c>
      <c r="F2238">
        <f t="shared" si="240"/>
        <v>0</v>
      </c>
      <c r="G2238" s="11">
        <v>0.90694399999999997</v>
      </c>
      <c r="H2238" s="11">
        <f>SUM(G$2:G2238)</f>
        <v>3808.5129417199601</v>
      </c>
      <c r="I2238" s="11">
        <v>1</v>
      </c>
      <c r="J2238" s="19">
        <f t="shared" si="244"/>
        <v>16533.573023000023</v>
      </c>
      <c r="K2238" s="27">
        <v>11.335930000000001</v>
      </c>
      <c r="L2238" s="27">
        <f t="shared" si="245"/>
        <v>-0.36285299999999943</v>
      </c>
      <c r="M2238" s="19">
        <f t="shared" si="241"/>
        <v>-2.2546492213173566</v>
      </c>
      <c r="N2238" s="28">
        <v>0.98027799999999998</v>
      </c>
      <c r="O2238" s="19">
        <f>SUM(N$2:N2238)</f>
        <v>3865.2789003779717</v>
      </c>
      <c r="P2238" s="28">
        <v>0</v>
      </c>
    </row>
    <row r="2239" spans="1:16">
      <c r="A2239">
        <v>2237</v>
      </c>
      <c r="B2239">
        <f t="shared" si="242"/>
        <v>37.283333333333331</v>
      </c>
      <c r="C2239">
        <f t="shared" si="246"/>
        <v>13088.059469999995</v>
      </c>
      <c r="D2239" s="12">
        <v>0</v>
      </c>
      <c r="E2239" s="9">
        <f t="shared" si="243"/>
        <v>0</v>
      </c>
      <c r="F2239">
        <f t="shared" si="240"/>
        <v>0</v>
      </c>
      <c r="G2239" s="11">
        <v>0.90694399999999997</v>
      </c>
      <c r="H2239" s="11">
        <f>SUM(G$2:G2239)</f>
        <v>3809.4198857199599</v>
      </c>
      <c r="I2239" s="11">
        <v>1</v>
      </c>
      <c r="J2239" s="19">
        <f t="shared" si="244"/>
        <v>16544.546100000021</v>
      </c>
      <c r="K2239" s="27">
        <v>10.973077000000002</v>
      </c>
      <c r="L2239" s="27">
        <f t="shared" si="245"/>
        <v>-0.38973100000000116</v>
      </c>
      <c r="M2239" s="19">
        <f t="shared" si="241"/>
        <v>-2.5123884518231936</v>
      </c>
      <c r="N2239" s="28">
        <v>0.98027799999999998</v>
      </c>
      <c r="O2239" s="19">
        <f>SUM(N$2:N2239)</f>
        <v>3866.2591783779717</v>
      </c>
      <c r="P2239" s="28">
        <v>0</v>
      </c>
    </row>
    <row r="2240" spans="1:16">
      <c r="A2240">
        <v>2238</v>
      </c>
      <c r="B2240">
        <f t="shared" si="242"/>
        <v>37.299999999999997</v>
      </c>
      <c r="C2240">
        <f t="shared" si="246"/>
        <v>13088.059469999995</v>
      </c>
      <c r="D2240" s="12">
        <v>0</v>
      </c>
      <c r="E2240" s="9">
        <f t="shared" si="243"/>
        <v>0</v>
      </c>
      <c r="F2240">
        <f t="shared" si="240"/>
        <v>0</v>
      </c>
      <c r="G2240" s="11">
        <v>0.90694399999999997</v>
      </c>
      <c r="H2240" s="11">
        <f>SUM(G$2:G2240)</f>
        <v>3810.3268297199597</v>
      </c>
      <c r="I2240" s="11">
        <v>1</v>
      </c>
      <c r="J2240" s="19">
        <f t="shared" si="244"/>
        <v>16555.129446000021</v>
      </c>
      <c r="K2240" s="27">
        <v>10.583346000000001</v>
      </c>
      <c r="L2240" s="27">
        <f t="shared" si="245"/>
        <v>-0.10751199999999805</v>
      </c>
      <c r="M2240" s="19">
        <f t="shared" si="241"/>
        <v>0.52846863885348982</v>
      </c>
      <c r="N2240" s="28">
        <v>0.98027799999999998</v>
      </c>
      <c r="O2240" s="19">
        <f>SUM(N$2:N2240)</f>
        <v>3867.2394563779717</v>
      </c>
      <c r="P2240" s="28">
        <v>0</v>
      </c>
    </row>
    <row r="2241" spans="1:16">
      <c r="A2241">
        <v>2239</v>
      </c>
      <c r="B2241">
        <f t="shared" si="242"/>
        <v>37.31666666666667</v>
      </c>
      <c r="C2241">
        <f t="shared" si="246"/>
        <v>13088.059469999995</v>
      </c>
      <c r="D2241" s="12">
        <v>0</v>
      </c>
      <c r="E2241" s="9">
        <f t="shared" si="243"/>
        <v>0</v>
      </c>
      <c r="F2241">
        <f t="shared" si="240"/>
        <v>0</v>
      </c>
      <c r="G2241" s="11">
        <v>0.90694399999999997</v>
      </c>
      <c r="H2241" s="11">
        <f>SUM(G$2:G2241)</f>
        <v>3811.2337737199596</v>
      </c>
      <c r="I2241" s="11">
        <v>1</v>
      </c>
      <c r="J2241" s="19">
        <f t="shared" si="244"/>
        <v>16565.605280000022</v>
      </c>
      <c r="K2241" s="27">
        <v>10.475834000000003</v>
      </c>
      <c r="L2241" s="27">
        <f t="shared" si="245"/>
        <v>0.28221899999999955</v>
      </c>
      <c r="M2241" s="19">
        <f t="shared" si="241"/>
        <v>4.5964330996886344</v>
      </c>
      <c r="N2241" s="28">
        <v>2.7366666670000002</v>
      </c>
      <c r="O2241" s="19">
        <f>SUM(N$2:N2241)</f>
        <v>3869.9761230449717</v>
      </c>
      <c r="P2241" s="28">
        <v>4</v>
      </c>
    </row>
    <row r="2242" spans="1:16">
      <c r="A2242">
        <v>2240</v>
      </c>
      <c r="B2242">
        <f t="shared" si="242"/>
        <v>37.333333333333336</v>
      </c>
      <c r="C2242">
        <f t="shared" si="246"/>
        <v>13088.059469999995</v>
      </c>
      <c r="D2242" s="12">
        <v>0</v>
      </c>
      <c r="E2242" s="9">
        <f t="shared" si="243"/>
        <v>0</v>
      </c>
      <c r="F2242">
        <f t="shared" ref="F2242:F2305" si="247">(R$2*D2242+R$3*D2242^2+R$4*D2242^3+R$5*D2242*E2242)/R$5</f>
        <v>0</v>
      </c>
      <c r="G2242" s="11">
        <v>0.90694399999999997</v>
      </c>
      <c r="H2242" s="11">
        <f>SUM(G$2:G2242)</f>
        <v>3812.1407177199594</v>
      </c>
      <c r="I2242" s="11">
        <v>1</v>
      </c>
      <c r="J2242" s="19">
        <f t="shared" si="244"/>
        <v>16576.363333000023</v>
      </c>
      <c r="K2242" s="27">
        <v>10.758053000000002</v>
      </c>
      <c r="L2242" s="27">
        <f t="shared" si="245"/>
        <v>0</v>
      </c>
      <c r="M2242" s="19">
        <f t="shared" ref="M2242:M2305" si="248">(R$2*K2242+R$3*K2242^2+R$4*K2242^3+R$5*K2242*L2242)/R$5</f>
        <v>1.7097159723347801</v>
      </c>
      <c r="N2242" s="28">
        <v>1.9691666670000001</v>
      </c>
      <c r="O2242" s="19">
        <f>SUM(N$2:N2242)</f>
        <v>3871.9452897119718</v>
      </c>
      <c r="P2242" s="28">
        <v>3</v>
      </c>
    </row>
    <row r="2243" spans="1:16">
      <c r="A2243">
        <v>2241</v>
      </c>
      <c r="B2243">
        <f t="shared" ref="B2243:B2306" si="249">A2243/60</f>
        <v>37.35</v>
      </c>
      <c r="C2243">
        <f t="shared" si="246"/>
        <v>13088.059469999995</v>
      </c>
      <c r="D2243" s="12">
        <v>0</v>
      </c>
      <c r="E2243" s="9">
        <f t="shared" ref="E2243:E2306" si="250">D2244-D2243</f>
        <v>0</v>
      </c>
      <c r="F2243">
        <f t="shared" si="247"/>
        <v>0</v>
      </c>
      <c r="G2243" s="11">
        <v>0.90694399999999997</v>
      </c>
      <c r="H2243" s="11">
        <f>SUM(G$2:G2243)</f>
        <v>3813.0476617199593</v>
      </c>
      <c r="I2243" s="11">
        <v>1</v>
      </c>
      <c r="J2243" s="19">
        <f t="shared" ref="J2243:J2306" si="251">J2242+K2243</f>
        <v>16587.121386000024</v>
      </c>
      <c r="K2243" s="27">
        <v>10.758053000000002</v>
      </c>
      <c r="L2243" s="27">
        <f t="shared" ref="L2243:L2306" si="252">K2244-K2243</f>
        <v>-0.24190200000000139</v>
      </c>
      <c r="M2243" s="19">
        <f t="shared" si="248"/>
        <v>-0.89267856447123539</v>
      </c>
      <c r="N2243" s="28">
        <v>0.98027799999999998</v>
      </c>
      <c r="O2243" s="19">
        <f>SUM(N$2:N2243)</f>
        <v>3872.9255677119718</v>
      </c>
      <c r="P2243" s="28">
        <v>0</v>
      </c>
    </row>
    <row r="2244" spans="1:16">
      <c r="A2244">
        <v>2242</v>
      </c>
      <c r="B2244">
        <f t="shared" si="249"/>
        <v>37.366666666666667</v>
      </c>
      <c r="C2244">
        <f t="shared" si="246"/>
        <v>13088.059469999995</v>
      </c>
      <c r="D2244" s="12">
        <v>0</v>
      </c>
      <c r="E2244" s="9">
        <f t="shared" si="250"/>
        <v>0</v>
      </c>
      <c r="F2244">
        <f t="shared" si="247"/>
        <v>0</v>
      </c>
      <c r="G2244" s="11">
        <v>0.90694399999999997</v>
      </c>
      <c r="H2244" s="11">
        <f>SUM(G$2:G2244)</f>
        <v>3813.9546057199591</v>
      </c>
      <c r="I2244" s="11">
        <v>1</v>
      </c>
      <c r="J2244" s="19">
        <f t="shared" si="251"/>
        <v>16597.637537000024</v>
      </c>
      <c r="K2244" s="27">
        <v>10.516151000000001</v>
      </c>
      <c r="L2244" s="27">
        <f t="shared" si="252"/>
        <v>0.32253599999999949</v>
      </c>
      <c r="M2244" s="19">
        <f t="shared" si="248"/>
        <v>5.0416406866787122</v>
      </c>
      <c r="N2244" s="28">
        <v>2.7366666670000002</v>
      </c>
      <c r="O2244" s="19">
        <f>SUM(N$2:N2244)</f>
        <v>3875.6622343789718</v>
      </c>
      <c r="P2244" s="28">
        <v>4</v>
      </c>
    </row>
    <row r="2245" spans="1:16">
      <c r="A2245">
        <v>2243</v>
      </c>
      <c r="B2245">
        <f t="shared" si="249"/>
        <v>37.383333333333333</v>
      </c>
      <c r="C2245">
        <f t="shared" si="246"/>
        <v>13088.059469999995</v>
      </c>
      <c r="D2245" s="12">
        <v>0</v>
      </c>
      <c r="E2245" s="9">
        <f t="shared" si="250"/>
        <v>0</v>
      </c>
      <c r="F2245">
        <f t="shared" si="247"/>
        <v>0</v>
      </c>
      <c r="G2245" s="11">
        <v>0.90694399999999997</v>
      </c>
      <c r="H2245" s="11">
        <f>SUM(G$2:G2245)</f>
        <v>3814.8615497199589</v>
      </c>
      <c r="I2245" s="11">
        <v>1</v>
      </c>
      <c r="J2245" s="19">
        <f t="shared" si="251"/>
        <v>16608.476224000024</v>
      </c>
      <c r="K2245" s="27">
        <v>10.838687</v>
      </c>
      <c r="L2245" s="27">
        <f t="shared" si="252"/>
        <v>-0.10751199999999983</v>
      </c>
      <c r="M2245" s="19">
        <f t="shared" si="248"/>
        <v>0.56471127919270858</v>
      </c>
      <c r="N2245" s="28">
        <v>0.98027799999999998</v>
      </c>
      <c r="O2245" s="19">
        <f>SUM(N$2:N2245)</f>
        <v>3876.6425123789718</v>
      </c>
      <c r="P2245" s="28">
        <v>0</v>
      </c>
    </row>
    <row r="2246" spans="1:16">
      <c r="A2246">
        <v>2244</v>
      </c>
      <c r="B2246">
        <f t="shared" si="249"/>
        <v>37.4</v>
      </c>
      <c r="C2246">
        <f t="shared" si="246"/>
        <v>13088.059469999995</v>
      </c>
      <c r="D2246" s="12">
        <v>0</v>
      </c>
      <c r="E2246" s="9">
        <f t="shared" si="250"/>
        <v>0</v>
      </c>
      <c r="F2246">
        <f t="shared" si="247"/>
        <v>0</v>
      </c>
      <c r="G2246" s="11">
        <v>0.90694399999999997</v>
      </c>
      <c r="H2246" s="11">
        <f>SUM(G$2:G2246)</f>
        <v>3815.7684937199588</v>
      </c>
      <c r="I2246" s="11">
        <v>1</v>
      </c>
      <c r="J2246" s="19">
        <f t="shared" si="251"/>
        <v>16619.207399000024</v>
      </c>
      <c r="K2246" s="27">
        <v>10.731175</v>
      </c>
      <c r="L2246" s="27">
        <f t="shared" si="252"/>
        <v>0.33597499999999947</v>
      </c>
      <c r="M2246" s="19">
        <f t="shared" si="248"/>
        <v>5.3083961107918975</v>
      </c>
      <c r="N2246" s="28">
        <v>2.7366666670000002</v>
      </c>
      <c r="O2246" s="19">
        <f>SUM(N$2:N2246)</f>
        <v>3879.3791790459718</v>
      </c>
      <c r="P2246" s="28">
        <v>4</v>
      </c>
    </row>
    <row r="2247" spans="1:16">
      <c r="A2247">
        <v>2245</v>
      </c>
      <c r="B2247">
        <f t="shared" si="249"/>
        <v>37.416666666666664</v>
      </c>
      <c r="C2247">
        <f t="shared" si="246"/>
        <v>13088.059469999995</v>
      </c>
      <c r="D2247" s="12">
        <v>0</v>
      </c>
      <c r="E2247" s="9">
        <f t="shared" si="250"/>
        <v>0</v>
      </c>
      <c r="F2247">
        <f t="shared" si="247"/>
        <v>0</v>
      </c>
      <c r="G2247" s="11">
        <v>0.90694399999999997</v>
      </c>
      <c r="H2247" s="11">
        <f>SUM(G$2:G2247)</f>
        <v>3816.6754377199586</v>
      </c>
      <c r="I2247" s="11">
        <v>1</v>
      </c>
      <c r="J2247" s="19">
        <f t="shared" si="251"/>
        <v>16630.274549000023</v>
      </c>
      <c r="K2247" s="27">
        <v>11.06715</v>
      </c>
      <c r="L2247" s="27">
        <f t="shared" si="252"/>
        <v>-0.18814599999999793</v>
      </c>
      <c r="M2247" s="19">
        <f t="shared" si="248"/>
        <v>-0.29390399843686649</v>
      </c>
      <c r="N2247" s="28">
        <v>0.98027799999999998</v>
      </c>
      <c r="O2247" s="19">
        <f>SUM(N$2:N2247)</f>
        <v>3880.3594570459718</v>
      </c>
      <c r="P2247" s="28">
        <v>0</v>
      </c>
    </row>
    <row r="2248" spans="1:16">
      <c r="A2248">
        <v>2246</v>
      </c>
      <c r="B2248">
        <f t="shared" si="249"/>
        <v>37.43333333333333</v>
      </c>
      <c r="C2248">
        <f t="shared" si="246"/>
        <v>13088.059469999995</v>
      </c>
      <c r="D2248" s="12">
        <v>0</v>
      </c>
      <c r="E2248" s="9">
        <f t="shared" si="250"/>
        <v>0</v>
      </c>
      <c r="F2248">
        <f t="shared" si="247"/>
        <v>0</v>
      </c>
      <c r="G2248" s="11">
        <v>0.90694399999999997</v>
      </c>
      <c r="H2248" s="11">
        <f>SUM(G$2:G2248)</f>
        <v>3817.5823817199584</v>
      </c>
      <c r="I2248" s="11">
        <v>1</v>
      </c>
      <c r="J2248" s="19">
        <f t="shared" si="251"/>
        <v>16641.153553000022</v>
      </c>
      <c r="K2248" s="27">
        <v>10.879004000000002</v>
      </c>
      <c r="L2248" s="27">
        <f t="shared" si="252"/>
        <v>0.3762919999999994</v>
      </c>
      <c r="M2248" s="19">
        <f t="shared" si="248"/>
        <v>5.8338838268686946</v>
      </c>
      <c r="N2248" s="28">
        <v>2.7366666670000002</v>
      </c>
      <c r="O2248" s="19">
        <f>SUM(N$2:N2248)</f>
        <v>3883.0961237129718</v>
      </c>
      <c r="P2248" s="28">
        <v>4</v>
      </c>
    </row>
    <row r="2249" spans="1:16">
      <c r="A2249">
        <v>2247</v>
      </c>
      <c r="B2249">
        <f t="shared" si="249"/>
        <v>37.450000000000003</v>
      </c>
      <c r="C2249">
        <f t="shared" si="246"/>
        <v>13088.059469999995</v>
      </c>
      <c r="D2249" s="12">
        <v>0</v>
      </c>
      <c r="E2249" s="9">
        <f t="shared" si="250"/>
        <v>0</v>
      </c>
      <c r="F2249">
        <f t="shared" si="247"/>
        <v>0</v>
      </c>
      <c r="G2249" s="11">
        <v>0.90694399999999997</v>
      </c>
      <c r="H2249" s="11">
        <f>SUM(G$2:G2249)</f>
        <v>3818.4893257199583</v>
      </c>
      <c r="I2249" s="11">
        <v>1</v>
      </c>
      <c r="J2249" s="19">
        <f t="shared" si="251"/>
        <v>16652.408849000021</v>
      </c>
      <c r="K2249" s="27">
        <v>11.255296000000001</v>
      </c>
      <c r="L2249" s="27">
        <f t="shared" si="252"/>
        <v>0.28221899999999955</v>
      </c>
      <c r="M2249" s="19">
        <f t="shared" si="248"/>
        <v>5.0138074667551153</v>
      </c>
      <c r="N2249" s="28">
        <v>2.6897222219999999</v>
      </c>
      <c r="O2249" s="19">
        <f>SUM(N$2:N2249)</f>
        <v>3885.7858459349718</v>
      </c>
      <c r="P2249" s="28">
        <v>10</v>
      </c>
    </row>
    <row r="2250" spans="1:16">
      <c r="A2250">
        <v>2248</v>
      </c>
      <c r="B2250">
        <f t="shared" si="249"/>
        <v>37.466666666666669</v>
      </c>
      <c r="C2250">
        <f t="shared" si="246"/>
        <v>13088.059469999995</v>
      </c>
      <c r="D2250" s="12">
        <v>0</v>
      </c>
      <c r="E2250" s="9">
        <f t="shared" si="250"/>
        <v>0</v>
      </c>
      <c r="F2250">
        <f t="shared" si="247"/>
        <v>0</v>
      </c>
      <c r="G2250" s="11">
        <v>0.90694399999999997</v>
      </c>
      <c r="H2250" s="11">
        <f>SUM(G$2:G2250)</f>
        <v>3819.3962697199581</v>
      </c>
      <c r="I2250" s="11">
        <v>1</v>
      </c>
      <c r="J2250" s="19">
        <f t="shared" si="251"/>
        <v>16663.946364000021</v>
      </c>
      <c r="K2250" s="27">
        <v>11.537515000000001</v>
      </c>
      <c r="L2250" s="27">
        <f t="shared" si="252"/>
        <v>-0.33597499999999947</v>
      </c>
      <c r="M2250" s="19">
        <f t="shared" si="248"/>
        <v>-1.9637711689648689</v>
      </c>
      <c r="N2250" s="28">
        <v>0.98027799999999998</v>
      </c>
      <c r="O2250" s="19">
        <f>SUM(N$2:N2250)</f>
        <v>3886.7661239349718</v>
      </c>
      <c r="P2250" s="28">
        <v>0</v>
      </c>
    </row>
    <row r="2251" spans="1:16">
      <c r="A2251">
        <v>2249</v>
      </c>
      <c r="B2251">
        <f t="shared" si="249"/>
        <v>37.483333333333334</v>
      </c>
      <c r="C2251">
        <f t="shared" si="246"/>
        <v>13088.059469999995</v>
      </c>
      <c r="D2251" s="12">
        <v>0</v>
      </c>
      <c r="E2251" s="9">
        <f t="shared" si="250"/>
        <v>0</v>
      </c>
      <c r="F2251">
        <f t="shared" si="247"/>
        <v>0</v>
      </c>
      <c r="G2251" s="11">
        <v>0.90694399999999997</v>
      </c>
      <c r="H2251" s="11">
        <f>SUM(G$2:G2251)</f>
        <v>3820.303213719958</v>
      </c>
      <c r="I2251" s="11">
        <v>1</v>
      </c>
      <c r="J2251" s="19">
        <f t="shared" si="251"/>
        <v>16675.147904000019</v>
      </c>
      <c r="K2251" s="27">
        <v>11.201540000000001</v>
      </c>
      <c r="L2251" s="27">
        <f t="shared" si="252"/>
        <v>-0.22846299999999964</v>
      </c>
      <c r="M2251" s="19">
        <f t="shared" si="248"/>
        <v>-0.73588252723755676</v>
      </c>
      <c r="N2251" s="28">
        <v>0.98027799999999998</v>
      </c>
      <c r="O2251" s="19">
        <f>SUM(N$2:N2251)</f>
        <v>3887.7464019349718</v>
      </c>
      <c r="P2251" s="28">
        <v>0</v>
      </c>
    </row>
    <row r="2252" spans="1:16">
      <c r="A2252">
        <v>2250</v>
      </c>
      <c r="B2252">
        <f t="shared" si="249"/>
        <v>37.5</v>
      </c>
      <c r="C2252">
        <f t="shared" si="246"/>
        <v>13088.059469999995</v>
      </c>
      <c r="D2252" s="12">
        <v>0</v>
      </c>
      <c r="E2252" s="9">
        <f t="shared" si="250"/>
        <v>0</v>
      </c>
      <c r="F2252">
        <f t="shared" si="247"/>
        <v>0</v>
      </c>
      <c r="G2252" s="11">
        <v>0.90694399999999997</v>
      </c>
      <c r="H2252" s="11">
        <f>SUM(G$2:G2252)</f>
        <v>3821.2101577199578</v>
      </c>
      <c r="I2252" s="11">
        <v>1</v>
      </c>
      <c r="J2252" s="19">
        <f t="shared" si="251"/>
        <v>16686.120981000018</v>
      </c>
      <c r="K2252" s="27">
        <v>10.973077000000002</v>
      </c>
      <c r="L2252" s="27">
        <f t="shared" si="252"/>
        <v>0.14782899999999977</v>
      </c>
      <c r="M2252" s="19">
        <f t="shared" si="248"/>
        <v>3.3862988202968181</v>
      </c>
      <c r="N2252" s="28">
        <v>2.7366666670000002</v>
      </c>
      <c r="O2252" s="19">
        <f>SUM(N$2:N2252)</f>
        <v>3890.4830686019718</v>
      </c>
      <c r="P2252" s="28">
        <v>4</v>
      </c>
    </row>
    <row r="2253" spans="1:16">
      <c r="A2253">
        <v>2251</v>
      </c>
      <c r="B2253">
        <f t="shared" si="249"/>
        <v>37.516666666666666</v>
      </c>
      <c r="C2253">
        <f t="shared" si="246"/>
        <v>13088.059469999995</v>
      </c>
      <c r="D2253" s="12">
        <v>0</v>
      </c>
      <c r="E2253" s="9">
        <f t="shared" si="250"/>
        <v>0</v>
      </c>
      <c r="F2253">
        <f t="shared" si="247"/>
        <v>0</v>
      </c>
      <c r="G2253" s="11">
        <v>0.90694399999999997</v>
      </c>
      <c r="H2253" s="11">
        <f>SUM(G$2:G2253)</f>
        <v>3822.1171017199576</v>
      </c>
      <c r="I2253" s="11">
        <v>1</v>
      </c>
      <c r="J2253" s="19">
        <f t="shared" si="251"/>
        <v>16697.241887000018</v>
      </c>
      <c r="K2253" s="27">
        <v>11.120906000000002</v>
      </c>
      <c r="L2253" s="27">
        <f t="shared" si="252"/>
        <v>0.28221899999999955</v>
      </c>
      <c r="M2253" s="19">
        <f t="shared" si="248"/>
        <v>4.9407804647264975</v>
      </c>
      <c r="N2253" s="28">
        <v>2.7366666670000002</v>
      </c>
      <c r="O2253" s="19">
        <f>SUM(N$2:N2253)</f>
        <v>3893.2197352689718</v>
      </c>
      <c r="P2253" s="28">
        <v>4</v>
      </c>
    </row>
    <row r="2254" spans="1:16">
      <c r="A2254">
        <v>2252</v>
      </c>
      <c r="B2254">
        <f t="shared" si="249"/>
        <v>37.533333333333331</v>
      </c>
      <c r="C2254">
        <f t="shared" si="246"/>
        <v>13088.059469999995</v>
      </c>
      <c r="D2254" s="12">
        <v>0</v>
      </c>
      <c r="E2254" s="9">
        <f t="shared" si="250"/>
        <v>0</v>
      </c>
      <c r="F2254">
        <f t="shared" si="247"/>
        <v>0</v>
      </c>
      <c r="G2254" s="11">
        <v>0.90694399999999997</v>
      </c>
      <c r="H2254" s="11">
        <f>SUM(G$2:G2254)</f>
        <v>3823.0240457199575</v>
      </c>
      <c r="I2254" s="11">
        <v>1</v>
      </c>
      <c r="J2254" s="19">
        <f t="shared" si="251"/>
        <v>16708.645012000019</v>
      </c>
      <c r="K2254" s="27">
        <v>11.403125000000001</v>
      </c>
      <c r="L2254" s="27">
        <f t="shared" si="252"/>
        <v>0.2553409999999996</v>
      </c>
      <c r="M2254" s="19">
        <f t="shared" si="248"/>
        <v>4.7881698267720667</v>
      </c>
      <c r="N2254" s="28">
        <v>2.6897222219999999</v>
      </c>
      <c r="O2254" s="19">
        <f>SUM(N$2:N2254)</f>
        <v>3895.9094574909718</v>
      </c>
      <c r="P2254" s="28">
        <v>10</v>
      </c>
    </row>
    <row r="2255" spans="1:16">
      <c r="A2255">
        <v>2253</v>
      </c>
      <c r="B2255">
        <f t="shared" si="249"/>
        <v>37.549999999999997</v>
      </c>
      <c r="C2255">
        <f t="shared" si="246"/>
        <v>13088.059469999995</v>
      </c>
      <c r="D2255" s="12">
        <v>0</v>
      </c>
      <c r="E2255" s="9">
        <f t="shared" si="250"/>
        <v>0</v>
      </c>
      <c r="F2255">
        <f t="shared" si="247"/>
        <v>0</v>
      </c>
      <c r="G2255" s="11">
        <v>0.90694399999999997</v>
      </c>
      <c r="H2255" s="11">
        <f>SUM(G$2:G2255)</f>
        <v>3823.9309897199573</v>
      </c>
      <c r="I2255" s="11">
        <v>1</v>
      </c>
      <c r="J2255" s="19">
        <f t="shared" si="251"/>
        <v>16720.30347800002</v>
      </c>
      <c r="K2255" s="27">
        <v>11.658466000000001</v>
      </c>
      <c r="L2255" s="27">
        <f t="shared" si="252"/>
        <v>0.38973100000000116</v>
      </c>
      <c r="M2255" s="19">
        <f t="shared" si="248"/>
        <v>6.4890635972746988</v>
      </c>
      <c r="N2255" s="28">
        <v>3.4508333329999998</v>
      </c>
      <c r="O2255" s="19">
        <f>SUM(N$2:N2255)</f>
        <v>3899.3602908239718</v>
      </c>
      <c r="P2255" s="28">
        <v>11</v>
      </c>
    </row>
    <row r="2256" spans="1:16">
      <c r="A2256">
        <v>2254</v>
      </c>
      <c r="B2256">
        <f t="shared" si="249"/>
        <v>37.56666666666667</v>
      </c>
      <c r="C2256">
        <f t="shared" si="246"/>
        <v>13088.059469999995</v>
      </c>
      <c r="D2256" s="12">
        <v>0</v>
      </c>
      <c r="E2256" s="9">
        <f t="shared" si="250"/>
        <v>0</v>
      </c>
      <c r="F2256">
        <f t="shared" si="247"/>
        <v>0</v>
      </c>
      <c r="G2256" s="11">
        <v>0.90694399999999997</v>
      </c>
      <c r="H2256" s="11">
        <f>SUM(G$2:G2256)</f>
        <v>3824.8379337199572</v>
      </c>
      <c r="I2256" s="11">
        <v>1</v>
      </c>
      <c r="J2256" s="19">
        <f t="shared" si="251"/>
        <v>16732.35167500002</v>
      </c>
      <c r="K2256" s="27">
        <v>12.048197000000002</v>
      </c>
      <c r="L2256" s="27">
        <f t="shared" si="252"/>
        <v>1.3438999999999979E-2</v>
      </c>
      <c r="M2256" s="19">
        <f t="shared" si="248"/>
        <v>2.2157776368362914</v>
      </c>
      <c r="N2256" s="28">
        <v>2.2083333330000001</v>
      </c>
      <c r="O2256" s="19">
        <f>SUM(N$2:N2256)</f>
        <v>3901.568624156972</v>
      </c>
      <c r="P2256" s="28">
        <v>9</v>
      </c>
    </row>
    <row r="2257" spans="1:16">
      <c r="A2257">
        <v>2255</v>
      </c>
      <c r="B2257">
        <f t="shared" si="249"/>
        <v>37.583333333333336</v>
      </c>
      <c r="C2257">
        <f t="shared" si="246"/>
        <v>13088.059469999995</v>
      </c>
      <c r="D2257" s="12">
        <v>0</v>
      </c>
      <c r="E2257" s="9">
        <f t="shared" si="250"/>
        <v>0.97010000000000007</v>
      </c>
      <c r="F2257">
        <f t="shared" si="247"/>
        <v>0</v>
      </c>
      <c r="G2257" s="11">
        <v>0.90694399999999997</v>
      </c>
      <c r="H2257" s="11">
        <f>SUM(G$2:G2257)</f>
        <v>3825.744877719957</v>
      </c>
      <c r="I2257" s="11">
        <v>1</v>
      </c>
      <c r="J2257" s="19">
        <f t="shared" si="251"/>
        <v>16744.413311000018</v>
      </c>
      <c r="K2257" s="27">
        <v>12.061636000000002</v>
      </c>
      <c r="L2257" s="27">
        <f t="shared" si="252"/>
        <v>0.12095099999999981</v>
      </c>
      <c r="M2257" s="19">
        <f t="shared" si="248"/>
        <v>3.5165408705102199</v>
      </c>
      <c r="N2257" s="28">
        <v>2.6897222219999999</v>
      </c>
      <c r="O2257" s="19">
        <f>SUM(N$2:N2257)</f>
        <v>3904.258346378972</v>
      </c>
      <c r="P2257" s="28">
        <v>10</v>
      </c>
    </row>
    <row r="2258" spans="1:16">
      <c r="A2258">
        <v>2256</v>
      </c>
      <c r="B2258">
        <f t="shared" si="249"/>
        <v>37.6</v>
      </c>
      <c r="C2258">
        <f t="shared" si="246"/>
        <v>13089.029569999995</v>
      </c>
      <c r="D2258" s="12">
        <v>0.97010000000000007</v>
      </c>
      <c r="E2258" s="9">
        <f t="shared" si="250"/>
        <v>1.5324</v>
      </c>
      <c r="F2258">
        <f t="shared" si="247"/>
        <v>1.5908100716351301</v>
      </c>
      <c r="G2258" s="11">
        <v>1.9691666670000001</v>
      </c>
      <c r="H2258" s="11">
        <f>SUM(G$2:G2258)</f>
        <v>3827.7140443869571</v>
      </c>
      <c r="I2258" s="11">
        <v>3</v>
      </c>
      <c r="J2258" s="19">
        <f t="shared" si="251"/>
        <v>16756.595898000018</v>
      </c>
      <c r="K2258" s="27">
        <v>12.182587000000002</v>
      </c>
      <c r="L2258" s="27">
        <f t="shared" si="252"/>
        <v>-6.7194999999999894E-2</v>
      </c>
      <c r="M2258" s="19">
        <f t="shared" si="248"/>
        <v>1.2735916397159741</v>
      </c>
      <c r="N2258" s="28">
        <v>0.98027799999999998</v>
      </c>
      <c r="O2258" s="19">
        <f>SUM(N$2:N2258)</f>
        <v>3905.238624378972</v>
      </c>
      <c r="P2258" s="28">
        <v>0</v>
      </c>
    </row>
    <row r="2259" spans="1:16">
      <c r="A2259">
        <v>2257</v>
      </c>
      <c r="B2259">
        <f t="shared" si="249"/>
        <v>37.616666666666667</v>
      </c>
      <c r="C2259">
        <f t="shared" si="246"/>
        <v>13091.532069999996</v>
      </c>
      <c r="D2259" s="12">
        <v>2.5024999999999999</v>
      </c>
      <c r="E2259" s="9">
        <f t="shared" si="250"/>
        <v>2.7027000000000005</v>
      </c>
      <c r="F2259">
        <f t="shared" si="247"/>
        <v>7.0420049083744569</v>
      </c>
      <c r="G2259" s="11">
        <v>3.4580555560000001</v>
      </c>
      <c r="H2259" s="11">
        <f>SUM(G$2:G2259)</f>
        <v>3831.1720999429572</v>
      </c>
      <c r="I2259" s="11">
        <v>5</v>
      </c>
      <c r="J2259" s="19">
        <f t="shared" si="251"/>
        <v>16768.711290000017</v>
      </c>
      <c r="K2259" s="27">
        <v>12.115392000000002</v>
      </c>
      <c r="L2259" s="27">
        <f t="shared" si="252"/>
        <v>0.32253599999999949</v>
      </c>
      <c r="M2259" s="19">
        <f t="shared" si="248"/>
        <v>5.9806205489227633</v>
      </c>
      <c r="N2259" s="28">
        <v>2.6897222219999999</v>
      </c>
      <c r="O2259" s="19">
        <f>SUM(N$2:N2259)</f>
        <v>3907.928346600972</v>
      </c>
      <c r="P2259" s="28">
        <v>10</v>
      </c>
    </row>
    <row r="2260" spans="1:16">
      <c r="A2260">
        <v>2258</v>
      </c>
      <c r="B2260">
        <f t="shared" si="249"/>
        <v>37.633333333333333</v>
      </c>
      <c r="C2260">
        <f t="shared" si="246"/>
        <v>13096.737269999996</v>
      </c>
      <c r="D2260" s="12">
        <v>5.2052000000000005</v>
      </c>
      <c r="E2260" s="9">
        <f t="shared" si="250"/>
        <v>1.2189999999999994</v>
      </c>
      <c r="F2260">
        <f t="shared" si="247"/>
        <v>6.9795726752239622</v>
      </c>
      <c r="G2260" s="11">
        <v>3.4580555560000001</v>
      </c>
      <c r="H2260" s="11">
        <f>SUM(G$2:G2260)</f>
        <v>3834.6301554989573</v>
      </c>
      <c r="I2260" s="11">
        <v>5</v>
      </c>
      <c r="J2260" s="19">
        <f t="shared" si="251"/>
        <v>16781.149218000017</v>
      </c>
      <c r="K2260" s="27">
        <v>12.437928000000001</v>
      </c>
      <c r="L2260" s="27">
        <f t="shared" si="252"/>
        <v>-5.3755999999999915E-2</v>
      </c>
      <c r="M2260" s="19">
        <f t="shared" si="248"/>
        <v>1.4977808328448614</v>
      </c>
      <c r="N2260" s="28">
        <v>0.98027799999999998</v>
      </c>
      <c r="O2260" s="19">
        <f>SUM(N$2:N2260)</f>
        <v>3908.908624600972</v>
      </c>
      <c r="P2260" s="28">
        <v>0</v>
      </c>
    </row>
    <row r="2261" spans="1:16">
      <c r="A2261">
        <v>2259</v>
      </c>
      <c r="B2261">
        <f t="shared" si="249"/>
        <v>37.65</v>
      </c>
      <c r="C2261">
        <f t="shared" si="246"/>
        <v>13103.161469999995</v>
      </c>
      <c r="D2261" s="12">
        <v>6.4241999999999999</v>
      </c>
      <c r="E2261" s="9">
        <f t="shared" si="250"/>
        <v>3.0026999999999999</v>
      </c>
      <c r="F2261">
        <f t="shared" si="247"/>
        <v>20.113889258146394</v>
      </c>
      <c r="G2261" s="11">
        <v>4.9805555559999997</v>
      </c>
      <c r="H2261" s="11">
        <f>SUM(G$2:G2261)</f>
        <v>3839.6107110549574</v>
      </c>
      <c r="I2261" s="11">
        <v>7</v>
      </c>
      <c r="J2261" s="19">
        <f t="shared" si="251"/>
        <v>16793.533390000015</v>
      </c>
      <c r="K2261" s="27">
        <v>12.384172000000001</v>
      </c>
      <c r="L2261" s="27">
        <f t="shared" si="252"/>
        <v>-0.36285299999999943</v>
      </c>
      <c r="M2261" s="19">
        <f t="shared" si="248"/>
        <v>-2.3430077859370213</v>
      </c>
      <c r="N2261" s="28">
        <v>0.98027799999999998</v>
      </c>
      <c r="O2261" s="19">
        <f>SUM(N$2:N2261)</f>
        <v>3909.888902600972</v>
      </c>
      <c r="P2261" s="28">
        <v>0</v>
      </c>
    </row>
    <row r="2262" spans="1:16">
      <c r="A2262">
        <v>2260</v>
      </c>
      <c r="B2262">
        <f t="shared" si="249"/>
        <v>37.666666666666664</v>
      </c>
      <c r="C2262">
        <f t="shared" si="246"/>
        <v>13112.588369999996</v>
      </c>
      <c r="D2262" s="12">
        <v>9.4268999999999998</v>
      </c>
      <c r="E2262" s="9">
        <f t="shared" si="250"/>
        <v>5.0000000000002487E-2</v>
      </c>
      <c r="F2262">
        <f t="shared" si="247"/>
        <v>1.8681595836166549</v>
      </c>
      <c r="G2262" s="11">
        <v>1.9691666670000001</v>
      </c>
      <c r="H2262" s="11">
        <f>SUM(G$2:G2262)</f>
        <v>3841.5798777219575</v>
      </c>
      <c r="I2262" s="11">
        <v>3</v>
      </c>
      <c r="J2262" s="19">
        <f t="shared" si="251"/>
        <v>16805.554709000015</v>
      </c>
      <c r="K2262" s="27">
        <v>12.021319000000002</v>
      </c>
      <c r="L2262" s="27">
        <f t="shared" si="252"/>
        <v>-1.2167190000000012</v>
      </c>
      <c r="M2262" s="19">
        <f t="shared" si="248"/>
        <v>-12.580314842346599</v>
      </c>
      <c r="N2262" s="28">
        <v>0.98027799999999998</v>
      </c>
      <c r="O2262" s="19">
        <f>SUM(N$2:N2262)</f>
        <v>3910.869180600972</v>
      </c>
      <c r="P2262" s="28">
        <v>0</v>
      </c>
    </row>
    <row r="2263" spans="1:16">
      <c r="A2263">
        <v>2261</v>
      </c>
      <c r="B2263">
        <f t="shared" si="249"/>
        <v>37.68333333333333</v>
      </c>
      <c r="C2263">
        <f t="shared" si="246"/>
        <v>13122.065269999996</v>
      </c>
      <c r="D2263" s="12">
        <v>9.4769000000000023</v>
      </c>
      <c r="E2263" s="9">
        <f t="shared" si="250"/>
        <v>-1.102800000000002</v>
      </c>
      <c r="F2263">
        <f t="shared" si="247"/>
        <v>-9.0432772670423525</v>
      </c>
      <c r="G2263" s="11">
        <v>0.98027799999999998</v>
      </c>
      <c r="H2263" s="11">
        <f>SUM(G$2:G2263)</f>
        <v>3842.5601557219575</v>
      </c>
      <c r="I2263" s="11">
        <v>0</v>
      </c>
      <c r="J2263" s="19">
        <f t="shared" si="251"/>
        <v>16816.359309000014</v>
      </c>
      <c r="K2263" s="27">
        <v>10.804600000000001</v>
      </c>
      <c r="L2263" s="27">
        <f t="shared" si="252"/>
        <v>-0.93449999999999989</v>
      </c>
      <c r="M2263" s="19">
        <f t="shared" si="248"/>
        <v>-8.3754926724326246</v>
      </c>
      <c r="N2263" s="28">
        <v>0.98027799999999998</v>
      </c>
      <c r="O2263" s="19">
        <f>SUM(N$2:N2263)</f>
        <v>3911.849458600972</v>
      </c>
      <c r="P2263" s="28">
        <v>0</v>
      </c>
    </row>
    <row r="2264" spans="1:16">
      <c r="A2264">
        <v>2262</v>
      </c>
      <c r="B2264">
        <f t="shared" si="249"/>
        <v>37.700000000000003</v>
      </c>
      <c r="C2264">
        <f t="shared" si="246"/>
        <v>13130.439369999996</v>
      </c>
      <c r="D2264" s="12">
        <v>8.3741000000000003</v>
      </c>
      <c r="E2264" s="9">
        <f t="shared" si="250"/>
        <v>1.2458000000000009</v>
      </c>
      <c r="F2264">
        <f t="shared" si="247"/>
        <v>11.60906745563581</v>
      </c>
      <c r="G2264" s="11">
        <v>4.1236111109999998</v>
      </c>
      <c r="H2264" s="11">
        <f>SUM(G$2:G2264)</f>
        <v>3846.6837668329576</v>
      </c>
      <c r="I2264" s="11">
        <v>6</v>
      </c>
      <c r="J2264" s="19">
        <f t="shared" si="251"/>
        <v>16826.229409000014</v>
      </c>
      <c r="K2264" s="27">
        <v>9.8701000000000008</v>
      </c>
      <c r="L2264" s="27">
        <f t="shared" si="252"/>
        <v>-1.0947000000000013</v>
      </c>
      <c r="M2264" s="19">
        <f t="shared" si="248"/>
        <v>-9.3082772406956469</v>
      </c>
      <c r="N2264" s="28">
        <v>0.98027799999999998</v>
      </c>
      <c r="O2264" s="19">
        <f>SUM(N$2:N2264)</f>
        <v>3912.829736600972</v>
      </c>
      <c r="P2264" s="28">
        <v>0</v>
      </c>
    </row>
    <row r="2265" spans="1:16">
      <c r="A2265">
        <v>2263</v>
      </c>
      <c r="B2265">
        <f t="shared" si="249"/>
        <v>37.716666666666669</v>
      </c>
      <c r="C2265">
        <f t="shared" si="246"/>
        <v>13140.059269999996</v>
      </c>
      <c r="D2265" s="12">
        <v>9.6199000000000012</v>
      </c>
      <c r="E2265" s="9">
        <f t="shared" si="250"/>
        <v>0.26150000000000162</v>
      </c>
      <c r="F2265">
        <f t="shared" si="247"/>
        <v>3.9553071793817276</v>
      </c>
      <c r="G2265" s="11">
        <v>2.7366666670000002</v>
      </c>
      <c r="H2265" s="11">
        <f>SUM(G$2:G2265)</f>
        <v>3849.4204334999577</v>
      </c>
      <c r="I2265" s="11">
        <v>4</v>
      </c>
      <c r="J2265" s="19">
        <f t="shared" si="251"/>
        <v>16835.004809000013</v>
      </c>
      <c r="K2265" s="27">
        <v>8.7753999999999994</v>
      </c>
      <c r="L2265" s="27">
        <f t="shared" si="252"/>
        <v>-1.6909999999999989</v>
      </c>
      <c r="M2265" s="19">
        <f t="shared" si="248"/>
        <v>-13.58132098695215</v>
      </c>
      <c r="N2265" s="28">
        <v>0.98027799999999998</v>
      </c>
      <c r="O2265" s="19">
        <f>SUM(N$2:N2265)</f>
        <v>3913.810014600972</v>
      </c>
      <c r="P2265" s="28">
        <v>0</v>
      </c>
    </row>
    <row r="2266" spans="1:16">
      <c r="A2266">
        <v>2264</v>
      </c>
      <c r="B2266">
        <f t="shared" si="249"/>
        <v>37.733333333333334</v>
      </c>
      <c r="C2266">
        <f t="shared" si="246"/>
        <v>13149.940669999996</v>
      </c>
      <c r="D2266" s="12">
        <v>9.8814000000000028</v>
      </c>
      <c r="E2266" s="9">
        <f t="shared" si="250"/>
        <v>1.7499999999998295E-2</v>
      </c>
      <c r="F2266">
        <f t="shared" si="247"/>
        <v>1.6720447522259614</v>
      </c>
      <c r="G2266" s="11">
        <v>1.9691666670000001</v>
      </c>
      <c r="H2266" s="11">
        <f>SUM(G$2:G2266)</f>
        <v>3851.3896001669577</v>
      </c>
      <c r="I2266" s="11">
        <v>3</v>
      </c>
      <c r="J2266" s="19">
        <f t="shared" si="251"/>
        <v>16842.089209000012</v>
      </c>
      <c r="K2266" s="27">
        <v>7.0844000000000005</v>
      </c>
      <c r="L2266" s="27">
        <f t="shared" si="252"/>
        <v>-1.0502000000000002</v>
      </c>
      <c r="M2266" s="19">
        <f t="shared" si="248"/>
        <v>-6.5040437776920896</v>
      </c>
      <c r="N2266" s="28">
        <v>0.98027799999999998</v>
      </c>
      <c r="O2266" s="19">
        <f>SUM(N$2:N2266)</f>
        <v>3914.790292600972</v>
      </c>
      <c r="P2266" s="28">
        <v>0</v>
      </c>
    </row>
    <row r="2267" spans="1:16">
      <c r="A2267">
        <v>2265</v>
      </c>
      <c r="B2267">
        <f t="shared" si="249"/>
        <v>37.75</v>
      </c>
      <c r="C2267">
        <f t="shared" si="246"/>
        <v>13159.839569999996</v>
      </c>
      <c r="D2267" s="12">
        <v>9.8989000000000011</v>
      </c>
      <c r="E2267" s="9">
        <f t="shared" si="250"/>
        <v>0.95729999999999826</v>
      </c>
      <c r="F2267">
        <f t="shared" si="247"/>
        <v>10.979367917172757</v>
      </c>
      <c r="G2267" s="11">
        <v>4.1236111109999998</v>
      </c>
      <c r="H2267" s="11">
        <f>SUM(G$2:G2267)</f>
        <v>3855.5132112779579</v>
      </c>
      <c r="I2267" s="11">
        <v>6</v>
      </c>
      <c r="J2267" s="19">
        <f t="shared" si="251"/>
        <v>16848.123409000011</v>
      </c>
      <c r="K2267" s="27">
        <v>6.0342000000000002</v>
      </c>
      <c r="L2267" s="27">
        <f t="shared" si="252"/>
        <v>-0.10057000000000027</v>
      </c>
      <c r="M2267" s="19">
        <f t="shared" si="248"/>
        <v>0.15411394781748552</v>
      </c>
      <c r="N2267" s="28">
        <v>0.98027799999999998</v>
      </c>
      <c r="O2267" s="19">
        <f>SUM(N$2:N2267)</f>
        <v>3915.770570600972</v>
      </c>
      <c r="P2267" s="28">
        <v>0</v>
      </c>
    </row>
    <row r="2268" spans="1:16">
      <c r="A2268">
        <v>2266</v>
      </c>
      <c r="B2268">
        <f t="shared" si="249"/>
        <v>37.766666666666666</v>
      </c>
      <c r="C2268">
        <f t="shared" ref="C2268:C2331" si="253">C2267+D2268</f>
        <v>13170.695769999997</v>
      </c>
      <c r="D2268" s="12">
        <v>10.856199999999999</v>
      </c>
      <c r="E2268" s="9">
        <f t="shared" si="250"/>
        <v>-0.21599999999999753</v>
      </c>
      <c r="F2268">
        <f t="shared" si="247"/>
        <v>-0.61051254252442411</v>
      </c>
      <c r="G2268" s="11">
        <v>0.98027799999999998</v>
      </c>
      <c r="H2268" s="11">
        <f>SUM(G$2:G2268)</f>
        <v>3856.4934892779579</v>
      </c>
      <c r="I2268" s="11">
        <v>0</v>
      </c>
      <c r="J2268" s="19">
        <f t="shared" si="251"/>
        <v>16854.05703900001</v>
      </c>
      <c r="K2268" s="27">
        <v>5.93363</v>
      </c>
      <c r="L2268" s="27">
        <f t="shared" si="252"/>
        <v>-1.0680000000000005</v>
      </c>
      <c r="M2268" s="19">
        <f t="shared" si="248"/>
        <v>-5.5920127035421094</v>
      </c>
      <c r="N2268" s="28">
        <v>0.98027799999999998</v>
      </c>
      <c r="O2268" s="19">
        <f>SUM(N$2:N2268)</f>
        <v>3916.7508486009719</v>
      </c>
      <c r="P2268" s="28">
        <v>0</v>
      </c>
    </row>
    <row r="2269" spans="1:16">
      <c r="A2269">
        <v>2267</v>
      </c>
      <c r="B2269">
        <f t="shared" si="249"/>
        <v>37.783333333333331</v>
      </c>
      <c r="C2269">
        <f t="shared" si="253"/>
        <v>13181.335969999996</v>
      </c>
      <c r="D2269" s="12">
        <v>10.640200000000002</v>
      </c>
      <c r="E2269" s="9">
        <f t="shared" si="250"/>
        <v>-1.0643000000000011</v>
      </c>
      <c r="F2269">
        <f t="shared" si="247"/>
        <v>-9.644013067177287</v>
      </c>
      <c r="G2269" s="11">
        <v>0.98027799999999998</v>
      </c>
      <c r="H2269" s="11">
        <f>SUM(G$2:G2269)</f>
        <v>3857.4737672779579</v>
      </c>
      <c r="I2269" s="11">
        <v>0</v>
      </c>
      <c r="J2269" s="19">
        <f t="shared" si="251"/>
        <v>16858.922669000011</v>
      </c>
      <c r="K2269" s="27">
        <v>4.8656299999999995</v>
      </c>
      <c r="L2269" s="27">
        <f t="shared" si="252"/>
        <v>0.66127000000000091</v>
      </c>
      <c r="M2269" s="19">
        <f t="shared" si="248"/>
        <v>3.8027622698776464</v>
      </c>
      <c r="N2269" s="28">
        <v>2.7366666670000002</v>
      </c>
      <c r="O2269" s="19">
        <f>SUM(N$2:N2269)</f>
        <v>3919.487515267972</v>
      </c>
      <c r="P2269" s="28">
        <v>4</v>
      </c>
    </row>
    <row r="2270" spans="1:16">
      <c r="A2270">
        <v>2268</v>
      </c>
      <c r="B2270">
        <f t="shared" si="249"/>
        <v>37.799999999999997</v>
      </c>
      <c r="C2270">
        <f t="shared" si="253"/>
        <v>13190.911869999996</v>
      </c>
      <c r="D2270" s="12">
        <v>9.5759000000000007</v>
      </c>
      <c r="E2270" s="9">
        <f t="shared" si="250"/>
        <v>1.6454000000000022</v>
      </c>
      <c r="F2270">
        <f t="shared" si="247"/>
        <v>17.186040070528364</v>
      </c>
      <c r="G2270" s="11">
        <v>4.9805555559999997</v>
      </c>
      <c r="H2270" s="11">
        <f>SUM(G$2:G2270)</f>
        <v>3862.454322833958</v>
      </c>
      <c r="I2270" s="11">
        <v>7</v>
      </c>
      <c r="J2270" s="19">
        <f t="shared" si="251"/>
        <v>16864.449569000011</v>
      </c>
      <c r="K2270" s="27">
        <v>5.5269000000000004</v>
      </c>
      <c r="L2270" s="27">
        <f t="shared" si="252"/>
        <v>0.4449999999999994</v>
      </c>
      <c r="M2270" s="19">
        <f t="shared" si="248"/>
        <v>3.1418768078366774</v>
      </c>
      <c r="N2270" s="28">
        <v>2.7366666670000002</v>
      </c>
      <c r="O2270" s="19">
        <f>SUM(N$2:N2270)</f>
        <v>3922.224181934972</v>
      </c>
      <c r="P2270" s="28">
        <v>4</v>
      </c>
    </row>
    <row r="2271" spans="1:16">
      <c r="A2271">
        <v>2269</v>
      </c>
      <c r="B2271">
        <f t="shared" si="249"/>
        <v>37.81666666666667</v>
      </c>
      <c r="C2271">
        <f t="shared" si="253"/>
        <v>13202.133169999996</v>
      </c>
      <c r="D2271" s="12">
        <v>11.221300000000003</v>
      </c>
      <c r="E2271" s="9">
        <f t="shared" si="250"/>
        <v>-0.94810000000000194</v>
      </c>
      <c r="F2271">
        <f t="shared" si="247"/>
        <v>-8.8104872333700115</v>
      </c>
      <c r="G2271" s="11">
        <v>0.98027799999999998</v>
      </c>
      <c r="H2271" s="11">
        <f>SUM(G$2:G2271)</f>
        <v>3863.434600833958</v>
      </c>
      <c r="I2271" s="11">
        <v>0</v>
      </c>
      <c r="J2271" s="19">
        <f t="shared" si="251"/>
        <v>16870.421469000012</v>
      </c>
      <c r="K2271" s="27">
        <v>5.9718999999999998</v>
      </c>
      <c r="L2271" s="27">
        <f t="shared" si="252"/>
        <v>-1.3171999999999997</v>
      </c>
      <c r="M2271" s="19">
        <f t="shared" si="248"/>
        <v>-7.1150612545075429</v>
      </c>
      <c r="N2271" s="28">
        <v>0.98027799999999998</v>
      </c>
      <c r="O2271" s="19">
        <f>SUM(N$2:N2271)</f>
        <v>3923.204459934972</v>
      </c>
      <c r="P2271" s="28">
        <v>0</v>
      </c>
    </row>
    <row r="2272" spans="1:16">
      <c r="A2272">
        <v>2270</v>
      </c>
      <c r="B2272">
        <f t="shared" si="249"/>
        <v>37.833333333333336</v>
      </c>
      <c r="C2272">
        <f t="shared" si="253"/>
        <v>13212.406369999995</v>
      </c>
      <c r="D2272" s="12">
        <v>10.273200000000001</v>
      </c>
      <c r="E2272" s="9">
        <f t="shared" si="250"/>
        <v>-0.74710000000000143</v>
      </c>
      <c r="F2272">
        <f t="shared" si="247"/>
        <v>-6.0840795263853114</v>
      </c>
      <c r="G2272" s="11">
        <v>0.98027799999999998</v>
      </c>
      <c r="H2272" s="11">
        <f>SUM(G$2:G2272)</f>
        <v>3864.414878833958</v>
      </c>
      <c r="I2272" s="11">
        <v>0</v>
      </c>
      <c r="J2272" s="19">
        <f t="shared" si="251"/>
        <v>16875.076169000011</v>
      </c>
      <c r="K2272" s="27">
        <v>4.6547000000000001</v>
      </c>
      <c r="L2272" s="27">
        <f t="shared" si="252"/>
        <v>-1.5842000000000001</v>
      </c>
      <c r="M2272" s="19">
        <f t="shared" si="248"/>
        <v>-6.818522756023615</v>
      </c>
      <c r="N2272" s="28">
        <v>0.98027799999999998</v>
      </c>
      <c r="O2272" s="19">
        <f>SUM(N$2:N2272)</f>
        <v>3924.184737934972</v>
      </c>
      <c r="P2272" s="28">
        <v>0</v>
      </c>
    </row>
    <row r="2273" spans="1:16">
      <c r="A2273">
        <v>2271</v>
      </c>
      <c r="B2273">
        <f t="shared" si="249"/>
        <v>37.85</v>
      </c>
      <c r="C2273">
        <f t="shared" si="253"/>
        <v>13221.932469999994</v>
      </c>
      <c r="D2273" s="12">
        <v>9.5260999999999996</v>
      </c>
      <c r="E2273" s="9">
        <f t="shared" si="250"/>
        <v>0.59999999999999964</v>
      </c>
      <c r="F2273">
        <f t="shared" si="247"/>
        <v>7.1344178078167335</v>
      </c>
      <c r="G2273" s="11">
        <v>3.4580555560000001</v>
      </c>
      <c r="H2273" s="11">
        <f>SUM(G$2:G2273)</f>
        <v>3867.8729343899581</v>
      </c>
      <c r="I2273" s="11">
        <v>5</v>
      </c>
      <c r="J2273" s="19">
        <f t="shared" si="251"/>
        <v>16878.146669000012</v>
      </c>
      <c r="K2273" s="27">
        <v>3.0705</v>
      </c>
      <c r="L2273" s="27">
        <f t="shared" si="252"/>
        <v>-1.1214</v>
      </c>
      <c r="M2273" s="19">
        <f t="shared" si="248"/>
        <v>-3.095950979746326</v>
      </c>
      <c r="N2273" s="28">
        <v>0.98027799999999998</v>
      </c>
      <c r="O2273" s="19">
        <f>SUM(N$2:N2273)</f>
        <v>3925.165015934972</v>
      </c>
      <c r="P2273" s="28">
        <v>0</v>
      </c>
    </row>
    <row r="2274" spans="1:16">
      <c r="A2274">
        <v>2272</v>
      </c>
      <c r="B2274">
        <f t="shared" si="249"/>
        <v>37.866666666666667</v>
      </c>
      <c r="C2274">
        <f t="shared" si="253"/>
        <v>13232.058569999994</v>
      </c>
      <c r="D2274" s="12">
        <v>10.126099999999999</v>
      </c>
      <c r="E2274" s="9">
        <f t="shared" si="250"/>
        <v>0.25080000000000346</v>
      </c>
      <c r="F2274">
        <f t="shared" si="247"/>
        <v>4.0957357934801131</v>
      </c>
      <c r="G2274" s="11">
        <v>2.7366666670000002</v>
      </c>
      <c r="H2274" s="11">
        <f>SUM(G$2:G2274)</f>
        <v>3870.6096010569581</v>
      </c>
      <c r="I2274" s="11">
        <v>4</v>
      </c>
      <c r="J2274" s="19">
        <f t="shared" si="251"/>
        <v>16880.095769000014</v>
      </c>
      <c r="K2274" s="27">
        <v>1.9491000000000001</v>
      </c>
      <c r="L2274" s="27">
        <f t="shared" si="252"/>
        <v>-1.9491000000000001</v>
      </c>
      <c r="M2274" s="19">
        <f t="shared" si="248"/>
        <v>-3.5851387194256961</v>
      </c>
      <c r="N2274" s="28">
        <v>0.98027799999999998</v>
      </c>
      <c r="O2274" s="19">
        <f>SUM(N$2:N2274)</f>
        <v>3926.145293934972</v>
      </c>
      <c r="P2274" s="28">
        <v>0</v>
      </c>
    </row>
    <row r="2275" spans="1:16">
      <c r="A2275">
        <v>2273</v>
      </c>
      <c r="B2275">
        <f t="shared" si="249"/>
        <v>37.883333333333333</v>
      </c>
      <c r="C2275">
        <f t="shared" si="253"/>
        <v>13242.435469999993</v>
      </c>
      <c r="D2275" s="12">
        <v>10.376900000000003</v>
      </c>
      <c r="E2275" s="9">
        <f t="shared" si="250"/>
        <v>0.4776999999999898</v>
      </c>
      <c r="F2275">
        <f t="shared" si="247"/>
        <v>6.5729912026047392</v>
      </c>
      <c r="G2275" s="11">
        <v>3.4580555560000001</v>
      </c>
      <c r="H2275" s="11">
        <f>SUM(G$2:G2275)</f>
        <v>3874.0676566129582</v>
      </c>
      <c r="I2275" s="11">
        <v>5</v>
      </c>
      <c r="J2275" s="19">
        <f t="shared" si="251"/>
        <v>16880.095769000014</v>
      </c>
      <c r="K2275" s="27">
        <v>0</v>
      </c>
      <c r="L2275" s="27">
        <f t="shared" si="252"/>
        <v>0</v>
      </c>
      <c r="M2275" s="19">
        <f t="shared" si="248"/>
        <v>0</v>
      </c>
      <c r="N2275" s="28">
        <v>0.90694399999999997</v>
      </c>
      <c r="O2275" s="19">
        <f>SUM(N$2:N2275)</f>
        <v>3927.0522379349718</v>
      </c>
      <c r="P2275" s="28">
        <v>1</v>
      </c>
    </row>
    <row r="2276" spans="1:16">
      <c r="A2276">
        <v>2274</v>
      </c>
      <c r="B2276">
        <f t="shared" si="249"/>
        <v>37.9</v>
      </c>
      <c r="C2276">
        <f t="shared" si="253"/>
        <v>13253.290069999994</v>
      </c>
      <c r="D2276" s="12">
        <v>10.854599999999992</v>
      </c>
      <c r="E2276" s="9">
        <f t="shared" si="250"/>
        <v>-0.44810000000000194</v>
      </c>
      <c r="F2276">
        <f t="shared" si="247"/>
        <v>-3.1299243176499463</v>
      </c>
      <c r="G2276" s="11">
        <v>0.98027799999999998</v>
      </c>
      <c r="H2276" s="11">
        <f>SUM(G$2:G2276)</f>
        <v>3875.0479346129582</v>
      </c>
      <c r="I2276" s="11">
        <v>0</v>
      </c>
      <c r="J2276" s="19">
        <f t="shared" si="251"/>
        <v>16880.095769000014</v>
      </c>
      <c r="K2276" s="27">
        <v>0</v>
      </c>
      <c r="L2276" s="27">
        <f t="shared" si="252"/>
        <v>0</v>
      </c>
      <c r="M2276" s="19">
        <f t="shared" si="248"/>
        <v>0</v>
      </c>
      <c r="N2276" s="28">
        <v>0.90694399999999997</v>
      </c>
      <c r="O2276" s="19">
        <f>SUM(N$2:N2276)</f>
        <v>3927.9591819349716</v>
      </c>
      <c r="P2276" s="28">
        <v>1</v>
      </c>
    </row>
    <row r="2277" spans="1:16">
      <c r="A2277">
        <v>2275</v>
      </c>
      <c r="B2277">
        <f t="shared" si="249"/>
        <v>37.916666666666664</v>
      </c>
      <c r="C2277">
        <f t="shared" si="253"/>
        <v>13263.696569999993</v>
      </c>
      <c r="D2277" s="12">
        <v>10.406499999999991</v>
      </c>
      <c r="E2277" s="9">
        <f t="shared" si="250"/>
        <v>1.0338999999999992</v>
      </c>
      <c r="F2277">
        <f t="shared" si="247"/>
        <v>12.382385105494976</v>
      </c>
      <c r="G2277" s="11">
        <v>4.9805555559999997</v>
      </c>
      <c r="H2277" s="11">
        <f>SUM(G$2:G2277)</f>
        <v>3880.0284901689583</v>
      </c>
      <c r="I2277" s="11">
        <v>7</v>
      </c>
      <c r="J2277" s="19">
        <f t="shared" si="251"/>
        <v>16880.095769000014</v>
      </c>
      <c r="K2277" s="27">
        <v>0</v>
      </c>
      <c r="L2277" s="27">
        <f t="shared" si="252"/>
        <v>0</v>
      </c>
      <c r="M2277" s="19">
        <f t="shared" si="248"/>
        <v>0</v>
      </c>
      <c r="N2277" s="28">
        <v>0.90694399999999997</v>
      </c>
      <c r="O2277" s="19">
        <f>SUM(N$2:N2277)</f>
        <v>3928.8661259349715</v>
      </c>
      <c r="P2277" s="28">
        <v>1</v>
      </c>
    </row>
    <row r="2278" spans="1:16">
      <c r="A2278">
        <v>2276</v>
      </c>
      <c r="B2278">
        <f t="shared" si="249"/>
        <v>37.93333333333333</v>
      </c>
      <c r="C2278">
        <f t="shared" si="253"/>
        <v>13275.136969999992</v>
      </c>
      <c r="D2278" s="12">
        <v>11.44039999999999</v>
      </c>
      <c r="E2278" s="9">
        <f t="shared" si="250"/>
        <v>-1.0346999999999973</v>
      </c>
      <c r="F2278">
        <f t="shared" si="247"/>
        <v>-9.950941723779442</v>
      </c>
      <c r="G2278" s="11">
        <v>0.98027799999999998</v>
      </c>
      <c r="H2278" s="11">
        <f>SUM(G$2:G2278)</f>
        <v>3881.0087681689583</v>
      </c>
      <c r="I2278" s="11">
        <v>0</v>
      </c>
      <c r="J2278" s="19">
        <f t="shared" si="251"/>
        <v>16880.095769000014</v>
      </c>
      <c r="K2278" s="27">
        <v>0</v>
      </c>
      <c r="L2278" s="27">
        <f t="shared" si="252"/>
        <v>0</v>
      </c>
      <c r="M2278" s="19">
        <f t="shared" si="248"/>
        <v>0</v>
      </c>
      <c r="N2278" s="28">
        <v>0.90694399999999997</v>
      </c>
      <c r="O2278" s="19">
        <f>SUM(N$2:N2278)</f>
        <v>3929.7730699349713</v>
      </c>
      <c r="P2278" s="28">
        <v>1</v>
      </c>
    </row>
    <row r="2279" spans="1:16">
      <c r="A2279">
        <v>2277</v>
      </c>
      <c r="B2279">
        <f t="shared" si="249"/>
        <v>37.950000000000003</v>
      </c>
      <c r="C2279">
        <f t="shared" si="253"/>
        <v>13285.542669999992</v>
      </c>
      <c r="D2279" s="12">
        <v>10.405699999999992</v>
      </c>
      <c r="E2279" s="9">
        <f t="shared" si="250"/>
        <v>0.52530000000000321</v>
      </c>
      <c r="F2279">
        <f t="shared" si="247"/>
        <v>7.0890252170537904</v>
      </c>
      <c r="G2279" s="11">
        <v>3.4580555560000001</v>
      </c>
      <c r="H2279" s="11">
        <f>SUM(G$2:G2279)</f>
        <v>3884.4668237249584</v>
      </c>
      <c r="I2279" s="11">
        <v>5</v>
      </c>
      <c r="J2279" s="19">
        <f t="shared" si="251"/>
        <v>16880.095769000014</v>
      </c>
      <c r="K2279" s="27">
        <v>0</v>
      </c>
      <c r="L2279" s="27">
        <f t="shared" si="252"/>
        <v>0</v>
      </c>
      <c r="M2279" s="19">
        <f t="shared" si="248"/>
        <v>0</v>
      </c>
      <c r="N2279" s="28">
        <v>0.90694399999999997</v>
      </c>
      <c r="O2279" s="19">
        <f>SUM(N$2:N2279)</f>
        <v>3930.6800139349712</v>
      </c>
      <c r="P2279" s="28">
        <v>1</v>
      </c>
    </row>
    <row r="2280" spans="1:16">
      <c r="A2280">
        <v>2278</v>
      </c>
      <c r="B2280">
        <f t="shared" si="249"/>
        <v>37.966666666666669</v>
      </c>
      <c r="C2280">
        <f t="shared" si="253"/>
        <v>13296.473669999992</v>
      </c>
      <c r="D2280" s="12">
        <v>10.930999999999996</v>
      </c>
      <c r="E2280" s="9">
        <f t="shared" si="250"/>
        <v>-1.2496000000000027</v>
      </c>
      <c r="F2280">
        <f t="shared" si="247"/>
        <v>-11.905960645732097</v>
      </c>
      <c r="G2280" s="11">
        <v>0.98027799999999998</v>
      </c>
      <c r="H2280" s="11">
        <f>SUM(G$2:G2280)</f>
        <v>3885.4471017249584</v>
      </c>
      <c r="I2280" s="11">
        <v>0</v>
      </c>
      <c r="J2280" s="19">
        <f t="shared" si="251"/>
        <v>16880.095769000014</v>
      </c>
      <c r="K2280" s="27">
        <v>0</v>
      </c>
      <c r="L2280" s="27">
        <f t="shared" si="252"/>
        <v>0</v>
      </c>
      <c r="M2280" s="19">
        <f t="shared" si="248"/>
        <v>0</v>
      </c>
      <c r="N2280" s="28">
        <v>0.90694399999999997</v>
      </c>
      <c r="O2280" s="19">
        <f>SUM(N$2:N2280)</f>
        <v>3931.586957934971</v>
      </c>
      <c r="P2280" s="28">
        <v>1</v>
      </c>
    </row>
    <row r="2281" spans="1:16">
      <c r="A2281">
        <v>2279</v>
      </c>
      <c r="B2281">
        <f t="shared" si="249"/>
        <v>37.983333333333334</v>
      </c>
      <c r="C2281">
        <f t="shared" si="253"/>
        <v>13306.155069999992</v>
      </c>
      <c r="D2281" s="12">
        <v>9.6813999999999929</v>
      </c>
      <c r="E2281" s="9">
        <f t="shared" si="250"/>
        <v>0.70279999999999809</v>
      </c>
      <c r="F2281">
        <f t="shared" si="247"/>
        <v>8.2576288175144335</v>
      </c>
      <c r="G2281" s="11">
        <v>3.4580555560000001</v>
      </c>
      <c r="H2281" s="11">
        <f>SUM(G$2:G2281)</f>
        <v>3888.9051572809585</v>
      </c>
      <c r="I2281" s="11">
        <v>5</v>
      </c>
      <c r="J2281" s="19">
        <f t="shared" si="251"/>
        <v>16880.095769000014</v>
      </c>
      <c r="K2281" s="27">
        <v>0</v>
      </c>
      <c r="L2281" s="27">
        <f t="shared" si="252"/>
        <v>0</v>
      </c>
      <c r="M2281" s="19">
        <f t="shared" si="248"/>
        <v>0</v>
      </c>
      <c r="N2281" s="28">
        <v>0.90694399999999997</v>
      </c>
      <c r="O2281" s="19">
        <f>SUM(N$2:N2281)</f>
        <v>3932.4939019349708</v>
      </c>
      <c r="P2281" s="28">
        <v>1</v>
      </c>
    </row>
    <row r="2282" spans="1:16">
      <c r="A2282">
        <v>2280</v>
      </c>
      <c r="B2282">
        <f t="shared" si="249"/>
        <v>38</v>
      </c>
      <c r="C2282">
        <f t="shared" si="253"/>
        <v>13316.539269999992</v>
      </c>
      <c r="D2282" s="12">
        <v>10.384199999999991</v>
      </c>
      <c r="E2282" s="9">
        <f t="shared" si="250"/>
        <v>-0.40830000000000055</v>
      </c>
      <c r="F2282">
        <f t="shared" si="247"/>
        <v>-2.6221592116531287</v>
      </c>
      <c r="G2282" s="11">
        <v>0.98027799999999998</v>
      </c>
      <c r="H2282" s="11">
        <f>SUM(G$2:G2282)</f>
        <v>3889.8854352809585</v>
      </c>
      <c r="I2282" s="11">
        <v>0</v>
      </c>
      <c r="J2282" s="19">
        <f t="shared" si="251"/>
        <v>16880.095769000014</v>
      </c>
      <c r="K2282" s="27">
        <v>0</v>
      </c>
      <c r="L2282" s="27">
        <f t="shared" si="252"/>
        <v>0</v>
      </c>
      <c r="M2282" s="19">
        <f t="shared" si="248"/>
        <v>0</v>
      </c>
      <c r="N2282" s="28">
        <v>0.90694399999999997</v>
      </c>
      <c r="O2282" s="19">
        <f>SUM(N$2:N2282)</f>
        <v>3933.4008459349707</v>
      </c>
      <c r="P2282" s="28">
        <v>1</v>
      </c>
    </row>
    <row r="2283" spans="1:16">
      <c r="A2283">
        <v>2281</v>
      </c>
      <c r="B2283">
        <f t="shared" si="249"/>
        <v>38.016666666666666</v>
      </c>
      <c r="C2283">
        <f t="shared" si="253"/>
        <v>13326.515169999991</v>
      </c>
      <c r="D2283" s="12">
        <v>9.9758999999999904</v>
      </c>
      <c r="E2283" s="9">
        <f t="shared" si="250"/>
        <v>0.58660000000000068</v>
      </c>
      <c r="F2283">
        <f t="shared" si="247"/>
        <v>7.3728309096393643</v>
      </c>
      <c r="G2283" s="11">
        <v>3.4580555560000001</v>
      </c>
      <c r="H2283" s="11">
        <f>SUM(G$2:G2283)</f>
        <v>3893.3434908369586</v>
      </c>
      <c r="I2283" s="11">
        <v>5</v>
      </c>
      <c r="J2283" s="19">
        <f t="shared" si="251"/>
        <v>16880.095769000014</v>
      </c>
      <c r="K2283" s="27">
        <v>0</v>
      </c>
      <c r="L2283" s="27">
        <f t="shared" si="252"/>
        <v>0</v>
      </c>
      <c r="M2283" s="19">
        <f t="shared" si="248"/>
        <v>0</v>
      </c>
      <c r="N2283" s="28">
        <v>0.90694399999999997</v>
      </c>
      <c r="O2283" s="19">
        <f>SUM(N$2:N2283)</f>
        <v>3934.3077899349705</v>
      </c>
      <c r="P2283" s="28">
        <v>1</v>
      </c>
    </row>
    <row r="2284" spans="1:16">
      <c r="A2284">
        <v>2282</v>
      </c>
      <c r="B2284">
        <f t="shared" si="249"/>
        <v>38.033333333333331</v>
      </c>
      <c r="C2284">
        <f t="shared" si="253"/>
        <v>13337.077669999991</v>
      </c>
      <c r="D2284" s="12">
        <v>10.562499999999991</v>
      </c>
      <c r="E2284" s="9">
        <f t="shared" si="250"/>
        <v>0.64470000000000027</v>
      </c>
      <c r="F2284">
        <f t="shared" si="247"/>
        <v>8.470818171292624</v>
      </c>
      <c r="G2284" s="11">
        <v>3.4580555560000001</v>
      </c>
      <c r="H2284" s="11">
        <f>SUM(G$2:G2284)</f>
        <v>3896.8015463929587</v>
      </c>
      <c r="I2284" s="11">
        <v>5</v>
      </c>
      <c r="J2284" s="19">
        <f t="shared" si="251"/>
        <v>16880.095769000014</v>
      </c>
      <c r="K2284" s="27">
        <v>0</v>
      </c>
      <c r="L2284" s="27">
        <f t="shared" si="252"/>
        <v>0</v>
      </c>
      <c r="M2284" s="19">
        <f t="shared" si="248"/>
        <v>0</v>
      </c>
      <c r="N2284" s="28">
        <v>0.90694399999999997</v>
      </c>
      <c r="O2284" s="19">
        <f>SUM(N$2:N2284)</f>
        <v>3935.2147339349704</v>
      </c>
      <c r="P2284" s="28">
        <v>1</v>
      </c>
    </row>
    <row r="2285" spans="1:16">
      <c r="A2285">
        <v>2283</v>
      </c>
      <c r="B2285">
        <f t="shared" si="249"/>
        <v>38.049999999999997</v>
      </c>
      <c r="C2285">
        <f t="shared" si="253"/>
        <v>13348.284869999992</v>
      </c>
      <c r="D2285" s="12">
        <v>11.207199999999991</v>
      </c>
      <c r="E2285" s="9">
        <f t="shared" si="250"/>
        <v>-0.2546999999999997</v>
      </c>
      <c r="F2285">
        <f t="shared" si="247"/>
        <v>-1.0297383707502035</v>
      </c>
      <c r="G2285" s="11">
        <v>0.98027799999999998</v>
      </c>
      <c r="H2285" s="11">
        <f>SUM(G$2:G2285)</f>
        <v>3897.7818243929587</v>
      </c>
      <c r="I2285" s="11">
        <v>0</v>
      </c>
      <c r="J2285" s="19">
        <f t="shared" si="251"/>
        <v>16880.095769000014</v>
      </c>
      <c r="K2285" s="27">
        <v>0</v>
      </c>
      <c r="L2285" s="27">
        <f t="shared" si="252"/>
        <v>0</v>
      </c>
      <c r="M2285" s="19">
        <f t="shared" si="248"/>
        <v>0</v>
      </c>
      <c r="N2285" s="28">
        <v>0.90694399999999997</v>
      </c>
      <c r="O2285" s="19">
        <f>SUM(N$2:N2285)</f>
        <v>3936.1216779349702</v>
      </c>
      <c r="P2285" s="28">
        <v>1</v>
      </c>
    </row>
    <row r="2286" spans="1:16">
      <c r="A2286">
        <v>2284</v>
      </c>
      <c r="B2286">
        <f t="shared" si="249"/>
        <v>38.06666666666667</v>
      </c>
      <c r="C2286">
        <f t="shared" si="253"/>
        <v>13359.237369999992</v>
      </c>
      <c r="D2286" s="12">
        <v>10.952499999999992</v>
      </c>
      <c r="E2286" s="9">
        <f t="shared" si="250"/>
        <v>-0.29130000000000145</v>
      </c>
      <c r="F2286">
        <f t="shared" si="247"/>
        <v>-1.4315624752411351</v>
      </c>
      <c r="G2286" s="11">
        <v>0.98027799999999998</v>
      </c>
      <c r="H2286" s="11">
        <f>SUM(G$2:G2286)</f>
        <v>3898.7621023929587</v>
      </c>
      <c r="I2286" s="11">
        <v>0</v>
      </c>
      <c r="J2286" s="19">
        <f t="shared" si="251"/>
        <v>16880.095769000014</v>
      </c>
      <c r="K2286" s="27">
        <v>0</v>
      </c>
      <c r="L2286" s="27">
        <f t="shared" si="252"/>
        <v>0</v>
      </c>
      <c r="M2286" s="19">
        <f t="shared" si="248"/>
        <v>0</v>
      </c>
      <c r="N2286" s="28">
        <v>0.90694399999999997</v>
      </c>
      <c r="O2286" s="19">
        <f>SUM(N$2:N2286)</f>
        <v>3937.02862193497</v>
      </c>
      <c r="P2286" s="28">
        <v>1</v>
      </c>
    </row>
    <row r="2287" spans="1:16">
      <c r="A2287">
        <v>2285</v>
      </c>
      <c r="B2287">
        <f t="shared" si="249"/>
        <v>38.083333333333336</v>
      </c>
      <c r="C2287">
        <f t="shared" si="253"/>
        <v>13369.898569999992</v>
      </c>
      <c r="D2287" s="12">
        <v>10.66119999999999</v>
      </c>
      <c r="E2287" s="9">
        <f t="shared" si="250"/>
        <v>-0.39160000000000217</v>
      </c>
      <c r="F2287">
        <f t="shared" si="247"/>
        <v>-2.4893662512415577</v>
      </c>
      <c r="G2287" s="11">
        <v>0.98027799999999998</v>
      </c>
      <c r="H2287" s="11">
        <f>SUM(G$2:G2287)</f>
        <v>3899.7423803929587</v>
      </c>
      <c r="I2287" s="11">
        <v>0</v>
      </c>
      <c r="J2287" s="19">
        <f t="shared" si="251"/>
        <v>16880.095769000014</v>
      </c>
      <c r="K2287" s="27">
        <v>0</v>
      </c>
      <c r="L2287" s="27">
        <f t="shared" si="252"/>
        <v>0</v>
      </c>
      <c r="M2287" s="19">
        <f t="shared" si="248"/>
        <v>0</v>
      </c>
      <c r="N2287" s="28">
        <v>0.90694399999999997</v>
      </c>
      <c r="O2287" s="19">
        <f>SUM(N$2:N2287)</f>
        <v>3937.9355659349699</v>
      </c>
      <c r="P2287" s="28">
        <v>1</v>
      </c>
    </row>
    <row r="2288" spans="1:16">
      <c r="A2288">
        <v>2286</v>
      </c>
      <c r="B2288">
        <f t="shared" si="249"/>
        <v>38.1</v>
      </c>
      <c r="C2288">
        <f t="shared" si="253"/>
        <v>13380.168169999992</v>
      </c>
      <c r="D2288" s="12">
        <v>10.269599999999988</v>
      </c>
      <c r="E2288" s="9">
        <f t="shared" si="250"/>
        <v>0.33270000000000088</v>
      </c>
      <c r="F2288">
        <f t="shared" si="247"/>
        <v>5.006863577215527</v>
      </c>
      <c r="G2288" s="11">
        <v>2.7366666670000002</v>
      </c>
      <c r="H2288" s="11">
        <f>SUM(G$2:G2288)</f>
        <v>3902.4790470599587</v>
      </c>
      <c r="I2288" s="11">
        <v>4</v>
      </c>
      <c r="J2288" s="19">
        <f t="shared" si="251"/>
        <v>16880.095769000014</v>
      </c>
      <c r="K2288" s="27">
        <v>0</v>
      </c>
      <c r="L2288" s="27">
        <f t="shared" si="252"/>
        <v>0</v>
      </c>
      <c r="M2288" s="19">
        <f t="shared" si="248"/>
        <v>0</v>
      </c>
      <c r="N2288" s="28">
        <v>0.90694399999999997</v>
      </c>
      <c r="O2288" s="19">
        <f>SUM(N$2:N2288)</f>
        <v>3938.8425099349697</v>
      </c>
      <c r="P2288" s="28">
        <v>1</v>
      </c>
    </row>
    <row r="2289" spans="1:16">
      <c r="A2289">
        <v>2287</v>
      </c>
      <c r="B2289">
        <f t="shared" si="249"/>
        <v>38.116666666666667</v>
      </c>
      <c r="C2289">
        <f t="shared" si="253"/>
        <v>13390.770469999992</v>
      </c>
      <c r="D2289" s="12">
        <v>10.602299999999989</v>
      </c>
      <c r="E2289" s="9">
        <f t="shared" si="250"/>
        <v>-0.21650000000000169</v>
      </c>
      <c r="F2289">
        <f t="shared" si="247"/>
        <v>-0.62441839118924736</v>
      </c>
      <c r="G2289" s="11">
        <v>0.98027799999999998</v>
      </c>
      <c r="H2289" s="11">
        <f>SUM(G$2:G2289)</f>
        <v>3903.4593250599587</v>
      </c>
      <c r="I2289" s="11">
        <v>0</v>
      </c>
      <c r="J2289" s="19">
        <f t="shared" si="251"/>
        <v>16880.095769000014</v>
      </c>
      <c r="K2289" s="27">
        <v>0</v>
      </c>
      <c r="L2289" s="27">
        <f t="shared" si="252"/>
        <v>0</v>
      </c>
      <c r="M2289" s="19">
        <f t="shared" si="248"/>
        <v>0</v>
      </c>
      <c r="N2289" s="28">
        <v>0.90694399999999997</v>
      </c>
      <c r="O2289" s="19">
        <f>SUM(N$2:N2289)</f>
        <v>3939.7494539349696</v>
      </c>
      <c r="P2289" s="28">
        <v>1</v>
      </c>
    </row>
    <row r="2290" spans="1:16">
      <c r="A2290">
        <v>2288</v>
      </c>
      <c r="B2290">
        <f t="shared" si="249"/>
        <v>38.133333333333333</v>
      </c>
      <c r="C2290">
        <f t="shared" si="253"/>
        <v>13401.156269999992</v>
      </c>
      <c r="D2290" s="12">
        <v>10.385799999999987</v>
      </c>
      <c r="E2290" s="9">
        <f t="shared" si="250"/>
        <v>0.86040000000000028</v>
      </c>
      <c r="F2290">
        <f t="shared" si="247"/>
        <v>10.554038672495311</v>
      </c>
      <c r="G2290" s="11">
        <v>4.1236111109999998</v>
      </c>
      <c r="H2290" s="11">
        <f>SUM(G$2:G2290)</f>
        <v>3907.5829361709589</v>
      </c>
      <c r="I2290" s="11">
        <v>6</v>
      </c>
      <c r="J2290" s="19">
        <f t="shared" si="251"/>
        <v>16880.095769000014</v>
      </c>
      <c r="K2290" s="27">
        <v>0</v>
      </c>
      <c r="L2290" s="27">
        <f t="shared" si="252"/>
        <v>0</v>
      </c>
      <c r="M2290" s="19">
        <f t="shared" si="248"/>
        <v>0</v>
      </c>
      <c r="N2290" s="28">
        <v>0.90694399999999997</v>
      </c>
      <c r="O2290" s="19">
        <f>SUM(N$2:N2290)</f>
        <v>3940.6563979349694</v>
      </c>
      <c r="P2290" s="28">
        <v>1</v>
      </c>
    </row>
    <row r="2291" spans="1:16">
      <c r="A2291">
        <v>2289</v>
      </c>
      <c r="B2291">
        <f t="shared" si="249"/>
        <v>38.15</v>
      </c>
      <c r="C2291">
        <f t="shared" si="253"/>
        <v>13412.402469999992</v>
      </c>
      <c r="D2291" s="12">
        <v>11.246199999999988</v>
      </c>
      <c r="E2291" s="9">
        <f t="shared" si="250"/>
        <v>0.39000000000000057</v>
      </c>
      <c r="F2291">
        <f t="shared" si="247"/>
        <v>6.2209771128383755</v>
      </c>
      <c r="G2291" s="11">
        <v>3.4508333329999998</v>
      </c>
      <c r="H2291" s="11">
        <f>SUM(G$2:G2291)</f>
        <v>3911.0337695039589</v>
      </c>
      <c r="I2291" s="11">
        <v>11</v>
      </c>
      <c r="J2291" s="19">
        <f t="shared" si="251"/>
        <v>16880.095769000014</v>
      </c>
      <c r="K2291" s="27">
        <v>0</v>
      </c>
      <c r="L2291" s="27">
        <f t="shared" si="252"/>
        <v>8.8999999999999999E-3</v>
      </c>
      <c r="M2291" s="19">
        <f t="shared" si="248"/>
        <v>0</v>
      </c>
      <c r="N2291" s="28">
        <v>0.90694399999999997</v>
      </c>
      <c r="O2291" s="19">
        <f>SUM(N$2:N2291)</f>
        <v>3941.5633419349692</v>
      </c>
      <c r="P2291" s="28">
        <v>1</v>
      </c>
    </row>
    <row r="2292" spans="1:16">
      <c r="A2292">
        <v>2290</v>
      </c>
      <c r="B2292">
        <f t="shared" si="249"/>
        <v>38.166666666666664</v>
      </c>
      <c r="C2292">
        <f t="shared" si="253"/>
        <v>13424.038669999993</v>
      </c>
      <c r="D2292" s="12">
        <v>11.636199999999988</v>
      </c>
      <c r="E2292" s="9">
        <f t="shared" si="250"/>
        <v>0.70439999999999969</v>
      </c>
      <c r="F2292">
        <f t="shared" si="247"/>
        <v>10.135860936891056</v>
      </c>
      <c r="G2292" s="11">
        <v>4.6050000000000004</v>
      </c>
      <c r="H2292" s="11">
        <f>SUM(G$2:G2292)</f>
        <v>3915.6387695039589</v>
      </c>
      <c r="I2292" s="11">
        <v>12</v>
      </c>
      <c r="J2292" s="19">
        <f t="shared" si="251"/>
        <v>16880.104669000015</v>
      </c>
      <c r="K2292" s="27">
        <v>8.8999999999999999E-3</v>
      </c>
      <c r="L2292" s="27">
        <f t="shared" si="252"/>
        <v>0.78320000000000001</v>
      </c>
      <c r="M2292" s="19">
        <f t="shared" si="248"/>
        <v>7.9123386380579638E-3</v>
      </c>
      <c r="N2292" s="28">
        <v>0.90694399999999997</v>
      </c>
      <c r="O2292" s="19">
        <f>SUM(N$2:N2292)</f>
        <v>3942.4702859349691</v>
      </c>
      <c r="P2292" s="28">
        <v>1</v>
      </c>
    </row>
    <row r="2293" spans="1:16">
      <c r="A2293">
        <v>2291</v>
      </c>
      <c r="B2293">
        <f t="shared" si="249"/>
        <v>38.18333333333333</v>
      </c>
      <c r="C2293">
        <f t="shared" si="253"/>
        <v>13436.379269999992</v>
      </c>
      <c r="D2293" s="12">
        <v>12.340599999999988</v>
      </c>
      <c r="E2293" s="9">
        <f t="shared" si="250"/>
        <v>0.13850000000000051</v>
      </c>
      <c r="F2293">
        <f t="shared" si="247"/>
        <v>3.847076803273302</v>
      </c>
      <c r="G2293" s="11">
        <v>2.6897222219999999</v>
      </c>
      <c r="H2293" s="11">
        <f>SUM(G$2:G2293)</f>
        <v>3918.3284917259589</v>
      </c>
      <c r="I2293" s="11">
        <v>10</v>
      </c>
      <c r="J2293" s="19">
        <f t="shared" si="251"/>
        <v>16880.896769000014</v>
      </c>
      <c r="K2293" s="27">
        <v>0.79210000000000003</v>
      </c>
      <c r="L2293" s="27">
        <f t="shared" si="252"/>
        <v>2.0648</v>
      </c>
      <c r="M2293" s="19">
        <f t="shared" si="248"/>
        <v>1.7203587511621012</v>
      </c>
      <c r="N2293" s="28">
        <v>1.9691666670000001</v>
      </c>
      <c r="O2293" s="19">
        <f>SUM(N$2:N2293)</f>
        <v>3944.4394526019692</v>
      </c>
      <c r="P2293" s="28">
        <v>3</v>
      </c>
    </row>
    <row r="2294" spans="1:16">
      <c r="A2294">
        <v>2292</v>
      </c>
      <c r="B2294">
        <f t="shared" si="249"/>
        <v>38.200000000000003</v>
      </c>
      <c r="C2294">
        <f t="shared" si="253"/>
        <v>13448.858369999993</v>
      </c>
      <c r="D2294" s="12">
        <v>12.479099999999988</v>
      </c>
      <c r="E2294" s="9">
        <f t="shared" si="250"/>
        <v>0.3335000000000008</v>
      </c>
      <c r="F2294">
        <f t="shared" si="247"/>
        <v>6.3403045141948899</v>
      </c>
      <c r="G2294" s="11">
        <v>3.4508333329999998</v>
      </c>
      <c r="H2294" s="11">
        <f>SUM(G$2:G2294)</f>
        <v>3921.7793250589589</v>
      </c>
      <c r="I2294" s="11">
        <v>11</v>
      </c>
      <c r="J2294" s="19">
        <f t="shared" si="251"/>
        <v>16883.753669000012</v>
      </c>
      <c r="K2294" s="27">
        <v>2.8569</v>
      </c>
      <c r="L2294" s="27">
        <f t="shared" si="252"/>
        <v>1.7978000000000001</v>
      </c>
      <c r="M2294" s="19">
        <f t="shared" si="248"/>
        <v>5.4572512583387143</v>
      </c>
      <c r="N2294" s="28">
        <v>2.7366666670000002</v>
      </c>
      <c r="O2294" s="19">
        <f>SUM(N$2:N2294)</f>
        <v>3947.1761192689692</v>
      </c>
      <c r="P2294" s="28">
        <v>4</v>
      </c>
    </row>
    <row r="2295" spans="1:16">
      <c r="A2295">
        <v>2293</v>
      </c>
      <c r="B2295">
        <f t="shared" si="249"/>
        <v>38.216666666666669</v>
      </c>
      <c r="C2295">
        <f t="shared" si="253"/>
        <v>13461.670969999992</v>
      </c>
      <c r="D2295" s="12">
        <v>12.812599999999989</v>
      </c>
      <c r="E2295" s="9">
        <f t="shared" si="250"/>
        <v>0.42820000000000036</v>
      </c>
      <c r="F2295">
        <f t="shared" si="247"/>
        <v>7.7648789771310751</v>
      </c>
      <c r="G2295" s="11">
        <v>3.4508333329999998</v>
      </c>
      <c r="H2295" s="11">
        <f>SUM(G$2:G2295)</f>
        <v>3925.2301583919589</v>
      </c>
      <c r="I2295" s="11">
        <v>11</v>
      </c>
      <c r="J2295" s="19">
        <f t="shared" si="251"/>
        <v>16888.408369000012</v>
      </c>
      <c r="K2295" s="27">
        <v>4.6547000000000001</v>
      </c>
      <c r="L2295" s="27">
        <f t="shared" si="252"/>
        <v>2.3673999999999999</v>
      </c>
      <c r="M2295" s="19">
        <f t="shared" si="248"/>
        <v>11.574989763976385</v>
      </c>
      <c r="N2295" s="28">
        <v>4.1236111109999998</v>
      </c>
      <c r="O2295" s="19">
        <f>SUM(N$2:N2295)</f>
        <v>3951.2997303799693</v>
      </c>
      <c r="P2295" s="28">
        <v>6</v>
      </c>
    </row>
    <row r="2296" spans="1:16">
      <c r="A2296">
        <v>2294</v>
      </c>
      <c r="B2296">
        <f t="shared" si="249"/>
        <v>38.233333333333334</v>
      </c>
      <c r="C2296">
        <f t="shared" si="253"/>
        <v>13474.911769999992</v>
      </c>
      <c r="D2296" s="12">
        <v>13.240799999999989</v>
      </c>
      <c r="E2296" s="9">
        <f t="shared" si="250"/>
        <v>-0.85960000000000036</v>
      </c>
      <c r="F2296">
        <f t="shared" si="247"/>
        <v>-8.9702461644159257</v>
      </c>
      <c r="G2296" s="11">
        <v>0.98027799999999998</v>
      </c>
      <c r="H2296" s="11">
        <f>SUM(G$2:G2296)</f>
        <v>3926.2104363919589</v>
      </c>
      <c r="I2296" s="11">
        <v>0</v>
      </c>
      <c r="J2296" s="19">
        <f t="shared" si="251"/>
        <v>16895.43046900001</v>
      </c>
      <c r="K2296" s="27">
        <v>7.0221</v>
      </c>
      <c r="L2296" s="27">
        <f t="shared" si="252"/>
        <v>1.9046000000000003</v>
      </c>
      <c r="M2296" s="19">
        <f t="shared" si="248"/>
        <v>14.299406071047983</v>
      </c>
      <c r="N2296" s="28">
        <v>4.9805555559999997</v>
      </c>
      <c r="O2296" s="19">
        <f>SUM(N$2:N2296)</f>
        <v>3956.2802859359695</v>
      </c>
      <c r="P2296" s="28">
        <v>7</v>
      </c>
    </row>
    <row r="2297" spans="1:16">
      <c r="A2297">
        <v>2295</v>
      </c>
      <c r="B2297">
        <f t="shared" si="249"/>
        <v>38.25</v>
      </c>
      <c r="C2297">
        <f t="shared" si="253"/>
        <v>13487.292969999991</v>
      </c>
      <c r="D2297" s="12">
        <v>12.381199999999989</v>
      </c>
      <c r="E2297" s="9">
        <f t="shared" si="250"/>
        <v>0.15679999999999872</v>
      </c>
      <c r="F2297">
        <f t="shared" si="247"/>
        <v>4.091128895764923</v>
      </c>
      <c r="G2297" s="11">
        <v>2.6897222219999999</v>
      </c>
      <c r="H2297" s="11">
        <f>SUM(G$2:G2297)</f>
        <v>3928.9001586139589</v>
      </c>
      <c r="I2297" s="11">
        <v>10</v>
      </c>
      <c r="J2297" s="19">
        <f t="shared" si="251"/>
        <v>16904.35716900001</v>
      </c>
      <c r="K2297" s="27">
        <v>8.9267000000000003</v>
      </c>
      <c r="L2297" s="27">
        <f t="shared" si="252"/>
        <v>1.0502000000000002</v>
      </c>
      <c r="M2297" s="19">
        <f t="shared" si="248"/>
        <v>10.664179631612784</v>
      </c>
      <c r="N2297" s="28">
        <v>4.1236111109999998</v>
      </c>
      <c r="O2297" s="19">
        <f>SUM(N$2:N2297)</f>
        <v>3960.4038970469696</v>
      </c>
      <c r="P2297" s="28">
        <v>6</v>
      </c>
    </row>
    <row r="2298" spans="1:16">
      <c r="A2298">
        <v>2296</v>
      </c>
      <c r="B2298">
        <f t="shared" si="249"/>
        <v>38.266666666666666</v>
      </c>
      <c r="C2298">
        <f t="shared" si="253"/>
        <v>13499.830969999992</v>
      </c>
      <c r="D2298" s="12">
        <v>12.537999999999988</v>
      </c>
      <c r="E2298" s="9">
        <f t="shared" si="250"/>
        <v>0.3335000000000008</v>
      </c>
      <c r="F2298">
        <f t="shared" si="247"/>
        <v>6.3773829761378975</v>
      </c>
      <c r="G2298" s="11">
        <v>3.4508333329999998</v>
      </c>
      <c r="H2298" s="11">
        <f>SUM(G$2:G2298)</f>
        <v>3932.3509919469589</v>
      </c>
      <c r="I2298" s="11">
        <v>11</v>
      </c>
      <c r="J2298" s="19">
        <f t="shared" si="251"/>
        <v>16914.334069000011</v>
      </c>
      <c r="K2298" s="27">
        <v>9.9769000000000005</v>
      </c>
      <c r="L2298" s="27">
        <f t="shared" si="252"/>
        <v>1.6731999999999996</v>
      </c>
      <c r="M2298" s="19">
        <f t="shared" si="248"/>
        <v>18.214549320638145</v>
      </c>
      <c r="N2298" s="28">
        <v>4.9805555559999997</v>
      </c>
      <c r="O2298" s="19">
        <f>SUM(N$2:N2298)</f>
        <v>3965.3844526029698</v>
      </c>
      <c r="P2298" s="28">
        <v>7</v>
      </c>
    </row>
    <row r="2299" spans="1:16">
      <c r="A2299">
        <v>2297</v>
      </c>
      <c r="B2299">
        <f t="shared" si="249"/>
        <v>38.283333333333331</v>
      </c>
      <c r="C2299">
        <f t="shared" si="253"/>
        <v>13512.702469999991</v>
      </c>
      <c r="D2299" s="12">
        <v>12.871499999999989</v>
      </c>
      <c r="E2299" s="9">
        <f t="shared" si="250"/>
        <v>0.72350000000000136</v>
      </c>
      <c r="F2299">
        <f t="shared" si="247"/>
        <v>11.609039959299251</v>
      </c>
      <c r="G2299" s="11">
        <v>4.6050000000000004</v>
      </c>
      <c r="H2299" s="11">
        <f>SUM(G$2:G2299)</f>
        <v>3936.9559919469589</v>
      </c>
      <c r="I2299" s="11">
        <v>12</v>
      </c>
      <c r="J2299" s="19">
        <f t="shared" si="251"/>
        <v>16925.98416900001</v>
      </c>
      <c r="K2299" s="27">
        <v>11.6501</v>
      </c>
      <c r="L2299" s="27">
        <f t="shared" si="252"/>
        <v>0.77430000000000021</v>
      </c>
      <c r="M2299" s="19">
        <f t="shared" si="248"/>
        <v>10.963785846293602</v>
      </c>
      <c r="N2299" s="28">
        <v>4.6050000000000004</v>
      </c>
      <c r="O2299" s="19">
        <f>SUM(N$2:N2299)</f>
        <v>3969.9894526029698</v>
      </c>
      <c r="P2299" s="28">
        <v>12</v>
      </c>
    </row>
    <row r="2300" spans="1:16">
      <c r="A2300">
        <v>2298</v>
      </c>
      <c r="B2300">
        <f t="shared" si="249"/>
        <v>38.299999999999997</v>
      </c>
      <c r="C2300">
        <f t="shared" si="253"/>
        <v>13526.29746999999</v>
      </c>
      <c r="D2300" s="12">
        <v>13.59499999999999</v>
      </c>
      <c r="E2300" s="9">
        <f t="shared" si="250"/>
        <v>-0.17590000000000039</v>
      </c>
      <c r="F2300">
        <f t="shared" si="247"/>
        <v>0.13425319614632539</v>
      </c>
      <c r="G2300" s="11">
        <v>0.98027799999999998</v>
      </c>
      <c r="H2300" s="11">
        <f>SUM(G$2:G2300)</f>
        <v>3937.9362699469589</v>
      </c>
      <c r="I2300" s="11">
        <v>0</v>
      </c>
      <c r="J2300" s="19">
        <f t="shared" si="251"/>
        <v>16938.40856900001</v>
      </c>
      <c r="K2300" s="27">
        <v>12.4244</v>
      </c>
      <c r="L2300" s="27">
        <f t="shared" si="252"/>
        <v>0.24029999999999951</v>
      </c>
      <c r="M2300" s="19">
        <f t="shared" si="248"/>
        <v>5.1480018384551078</v>
      </c>
      <c r="N2300" s="28">
        <v>2.6897222219999999</v>
      </c>
      <c r="O2300" s="19">
        <f>SUM(N$2:N2300)</f>
        <v>3972.6791748249698</v>
      </c>
      <c r="P2300" s="28">
        <v>10</v>
      </c>
    </row>
    <row r="2301" spans="1:16">
      <c r="A2301">
        <v>2299</v>
      </c>
      <c r="B2301">
        <f t="shared" si="249"/>
        <v>38.31666666666667</v>
      </c>
      <c r="C2301">
        <f t="shared" si="253"/>
        <v>13539.71656999999</v>
      </c>
      <c r="D2301" s="12">
        <v>13.41909999999999</v>
      </c>
      <c r="E2301" s="9">
        <f t="shared" si="250"/>
        <v>-1.3684999999999992</v>
      </c>
      <c r="F2301">
        <f t="shared" si="247"/>
        <v>-15.895535240420456</v>
      </c>
      <c r="G2301" s="11">
        <v>0.98027799999999998</v>
      </c>
      <c r="H2301" s="11">
        <f>SUM(G$2:G2301)</f>
        <v>3938.9165479469589</v>
      </c>
      <c r="I2301" s="11">
        <v>0</v>
      </c>
      <c r="J2301" s="19">
        <f t="shared" si="251"/>
        <v>16951.073269000011</v>
      </c>
      <c r="K2301" s="27">
        <v>12.6647</v>
      </c>
      <c r="L2301" s="27">
        <f t="shared" si="252"/>
        <v>0.8722000000000012</v>
      </c>
      <c r="M2301" s="19">
        <f t="shared" si="248"/>
        <v>13.279943438226843</v>
      </c>
      <c r="N2301" s="28">
        <v>6.0708333330000004</v>
      </c>
      <c r="O2301" s="19">
        <f>SUM(N$2:N2301)</f>
        <v>3978.7500081579697</v>
      </c>
      <c r="P2301" s="28">
        <v>13</v>
      </c>
    </row>
    <row r="2302" spans="1:16">
      <c r="A2302">
        <v>2300</v>
      </c>
      <c r="B2302">
        <f t="shared" si="249"/>
        <v>38.333333333333336</v>
      </c>
      <c r="C2302">
        <f t="shared" si="253"/>
        <v>13551.76716999999</v>
      </c>
      <c r="D2302" s="12">
        <v>12.05059999999999</v>
      </c>
      <c r="E2302" s="9">
        <f t="shared" si="250"/>
        <v>0.23639999999999795</v>
      </c>
      <c r="F2302">
        <f t="shared" si="247"/>
        <v>4.9033050210542113</v>
      </c>
      <c r="G2302" s="11">
        <v>2.6897222219999999</v>
      </c>
      <c r="H2302" s="11">
        <f>SUM(G$2:G2302)</f>
        <v>3941.6062701689589</v>
      </c>
      <c r="I2302" s="11">
        <v>10</v>
      </c>
      <c r="J2302" s="19">
        <f t="shared" si="251"/>
        <v>16964.610169000011</v>
      </c>
      <c r="K2302" s="27">
        <v>13.536900000000001</v>
      </c>
      <c r="L2302" s="27">
        <f t="shared" si="252"/>
        <v>-0.1869000000000014</v>
      </c>
      <c r="M2302" s="19">
        <f t="shared" si="248"/>
        <v>-2.3398317392780407E-2</v>
      </c>
      <c r="N2302" s="28">
        <v>0.98027799999999998</v>
      </c>
      <c r="O2302" s="19">
        <f>SUM(N$2:N2302)</f>
        <v>3979.7302861579697</v>
      </c>
      <c r="P2302" s="28">
        <v>0</v>
      </c>
    </row>
    <row r="2303" spans="1:16">
      <c r="A2303">
        <v>2301</v>
      </c>
      <c r="B2303">
        <f t="shared" si="249"/>
        <v>38.35</v>
      </c>
      <c r="C2303">
        <f t="shared" si="253"/>
        <v>13564.05416999999</v>
      </c>
      <c r="D2303" s="12">
        <v>12.286999999999988</v>
      </c>
      <c r="E2303" s="9">
        <f t="shared" si="250"/>
        <v>-0.72349999999999781</v>
      </c>
      <c r="F2303">
        <f t="shared" si="247"/>
        <v>-6.7673200638589144</v>
      </c>
      <c r="G2303" s="11">
        <v>0.98027799999999998</v>
      </c>
      <c r="H2303" s="11">
        <f>SUM(G$2:G2303)</f>
        <v>3942.5865481689589</v>
      </c>
      <c r="I2303" s="11">
        <v>0</v>
      </c>
      <c r="J2303" s="19">
        <f t="shared" si="251"/>
        <v>16977.960169000009</v>
      </c>
      <c r="K2303" s="19">
        <v>13.35</v>
      </c>
      <c r="L2303" s="27">
        <f t="shared" si="252"/>
        <v>-0.31149999999999878</v>
      </c>
      <c r="M2303" s="19">
        <f t="shared" si="248"/>
        <v>-1.7122065201318295</v>
      </c>
      <c r="N2303" s="28">
        <v>0.98027799999999998</v>
      </c>
      <c r="O2303" s="19">
        <f>SUM(N$2:N2303)</f>
        <v>3980.7105641579697</v>
      </c>
      <c r="P2303" s="28">
        <v>0</v>
      </c>
    </row>
    <row r="2304" spans="1:16">
      <c r="A2304">
        <v>2302</v>
      </c>
      <c r="B2304">
        <f t="shared" si="249"/>
        <v>38.366666666666667</v>
      </c>
      <c r="C2304">
        <f t="shared" si="253"/>
        <v>13575.617669999991</v>
      </c>
      <c r="D2304" s="12">
        <v>11.563499999999991</v>
      </c>
      <c r="E2304" s="9">
        <f t="shared" si="250"/>
        <v>1.2877999999999972</v>
      </c>
      <c r="F2304">
        <f t="shared" si="247"/>
        <v>16.811046835664428</v>
      </c>
      <c r="G2304" s="11">
        <v>6.0708333330000004</v>
      </c>
      <c r="H2304" s="11">
        <f>SUM(G$2:G2304)</f>
        <v>3948.6573815019588</v>
      </c>
      <c r="I2304" s="11">
        <v>13</v>
      </c>
      <c r="J2304" s="19">
        <f t="shared" si="251"/>
        <v>16990.998669000008</v>
      </c>
      <c r="K2304" s="19">
        <v>13.038500000000001</v>
      </c>
      <c r="L2304" s="27">
        <f t="shared" si="252"/>
        <v>-6.2300000000000466E-2</v>
      </c>
      <c r="M2304" s="19">
        <f t="shared" si="248"/>
        <v>1.5357448775680598</v>
      </c>
      <c r="N2304" s="28">
        <v>0.98027799999999998</v>
      </c>
      <c r="O2304" s="19">
        <f>SUM(N$2:N2304)</f>
        <v>3981.6908421579697</v>
      </c>
      <c r="P2304" s="28">
        <v>0</v>
      </c>
    </row>
    <row r="2305" spans="1:16">
      <c r="A2305">
        <v>2303</v>
      </c>
      <c r="B2305">
        <f t="shared" si="249"/>
        <v>38.383333333333333</v>
      </c>
      <c r="C2305">
        <f t="shared" si="253"/>
        <v>13588.468969999991</v>
      </c>
      <c r="D2305" s="12">
        <v>12.851299999999988</v>
      </c>
      <c r="E2305" s="9">
        <f t="shared" si="250"/>
        <v>-0.33030000000000115</v>
      </c>
      <c r="F2305">
        <f t="shared" si="247"/>
        <v>-1.9544541636905111</v>
      </c>
      <c r="G2305" s="11">
        <v>0.98027799999999998</v>
      </c>
      <c r="H2305" s="11">
        <f>SUM(G$2:G2305)</f>
        <v>3949.6376595019588</v>
      </c>
      <c r="I2305" s="11">
        <v>0</v>
      </c>
      <c r="J2305" s="19">
        <f t="shared" si="251"/>
        <v>17003.974869000009</v>
      </c>
      <c r="K2305" s="19">
        <v>12.9762</v>
      </c>
      <c r="L2305" s="27">
        <f t="shared" si="252"/>
        <v>-0.1869000000000014</v>
      </c>
      <c r="M2305" s="19">
        <f t="shared" si="248"/>
        <v>-9.6526516499395282E-2</v>
      </c>
      <c r="N2305" s="28">
        <v>0.98027799999999998</v>
      </c>
      <c r="O2305" s="19">
        <f>SUM(N$2:N2305)</f>
        <v>3982.6711201579697</v>
      </c>
      <c r="P2305" s="28">
        <v>0</v>
      </c>
    </row>
    <row r="2306" spans="1:16">
      <c r="A2306">
        <v>2304</v>
      </c>
      <c r="B2306">
        <f t="shared" si="249"/>
        <v>38.4</v>
      </c>
      <c r="C2306">
        <f t="shared" si="253"/>
        <v>13600.989969999991</v>
      </c>
      <c r="D2306" s="12">
        <v>12.520999999999987</v>
      </c>
      <c r="E2306" s="9">
        <f t="shared" si="250"/>
        <v>0.23560000000000159</v>
      </c>
      <c r="F2306">
        <f t="shared" ref="F2306:F2369" si="254">(R$2*D2306+R$3*D2306^2+R$4*D2306^3+R$5*D2306*E2306)/R$5</f>
        <v>5.1408654431822089</v>
      </c>
      <c r="G2306" s="11">
        <v>2.6897222219999999</v>
      </c>
      <c r="H2306" s="11">
        <f>SUM(G$2:G2306)</f>
        <v>3952.3273817239588</v>
      </c>
      <c r="I2306" s="11">
        <v>10</v>
      </c>
      <c r="J2306" s="19">
        <f t="shared" si="251"/>
        <v>17016.764169000009</v>
      </c>
      <c r="K2306" s="19">
        <v>12.789299999999999</v>
      </c>
      <c r="L2306" s="27">
        <f t="shared" si="252"/>
        <v>0.1869000000000014</v>
      </c>
      <c r="M2306" s="19">
        <f t="shared" ref="M2306:M2356" si="255">(R$2*K2306+R$3*K2306^2+R$4*K2306^3+R$5*K2306*L2306)/R$5</f>
        <v>4.6617559361890955</v>
      </c>
      <c r="N2306" s="28">
        <v>2.6897222219999999</v>
      </c>
      <c r="O2306" s="19">
        <f>SUM(N$2:N2306)</f>
        <v>3985.3608423799697</v>
      </c>
      <c r="P2306" s="28">
        <v>10</v>
      </c>
    </row>
    <row r="2307" spans="1:16">
      <c r="A2307">
        <v>2305</v>
      </c>
      <c r="B2307">
        <f t="shared" ref="B2307:B2370" si="256">A2307/60</f>
        <v>38.416666666666664</v>
      </c>
      <c r="C2307">
        <f t="shared" si="253"/>
        <v>13613.746569999992</v>
      </c>
      <c r="D2307" s="12">
        <v>12.756599999999988</v>
      </c>
      <c r="E2307" s="9">
        <f t="shared" ref="E2307:E2351" si="257">D2308-D2307</f>
        <v>0.52769999999999939</v>
      </c>
      <c r="F2307">
        <f t="shared" si="254"/>
        <v>8.9931720765392544</v>
      </c>
      <c r="G2307" s="11">
        <v>3.4508333329999998</v>
      </c>
      <c r="H2307" s="11">
        <f>SUM(G$2:G2307)</f>
        <v>3955.7782150569587</v>
      </c>
      <c r="I2307" s="11">
        <v>11</v>
      </c>
      <c r="J2307" s="19">
        <f t="shared" ref="J2307:J2356" si="258">J2306+K2307</f>
        <v>17029.74036900001</v>
      </c>
      <c r="K2307" s="19">
        <v>12.9762</v>
      </c>
      <c r="L2307" s="27">
        <f t="shared" ref="L2307:L2356" si="259">K2308-K2307</f>
        <v>-0.31150000000000055</v>
      </c>
      <c r="M2307" s="19">
        <f t="shared" si="255"/>
        <v>-1.7133610364993845</v>
      </c>
      <c r="N2307" s="28">
        <v>0.98027799999999998</v>
      </c>
      <c r="O2307" s="19">
        <f>SUM(N$2:N2307)</f>
        <v>3986.3411203799697</v>
      </c>
      <c r="P2307" s="28">
        <v>0</v>
      </c>
    </row>
    <row r="2308" spans="1:16">
      <c r="A2308">
        <v>2306</v>
      </c>
      <c r="B2308">
        <f t="shared" si="256"/>
        <v>38.43333333333333</v>
      </c>
      <c r="C2308">
        <f t="shared" si="253"/>
        <v>13627.030869999991</v>
      </c>
      <c r="D2308" s="12">
        <v>13.284299999999988</v>
      </c>
      <c r="E2308" s="9">
        <f t="shared" si="257"/>
        <v>-5.8100000000001373E-2</v>
      </c>
      <c r="F2308">
        <f t="shared" si="254"/>
        <v>1.6535377284611912</v>
      </c>
      <c r="G2308" s="11">
        <v>0.98027799999999998</v>
      </c>
      <c r="H2308" s="11">
        <f>SUM(G$2:G2308)</f>
        <v>3956.7584930569587</v>
      </c>
      <c r="I2308" s="11">
        <v>0</v>
      </c>
      <c r="J2308" s="19">
        <f t="shared" si="258"/>
        <v>17042.405069000011</v>
      </c>
      <c r="K2308" s="19">
        <v>12.6647</v>
      </c>
      <c r="L2308" s="27">
        <f t="shared" si="259"/>
        <v>-0.24919999999999831</v>
      </c>
      <c r="M2308" s="19">
        <f t="shared" si="255"/>
        <v>-0.92225114177314926</v>
      </c>
      <c r="N2308" s="28">
        <v>0.98027799999999998</v>
      </c>
      <c r="O2308" s="19">
        <f>SUM(N$2:N2308)</f>
        <v>3987.3213983799697</v>
      </c>
      <c r="P2308" s="28">
        <v>0</v>
      </c>
    </row>
    <row r="2309" spans="1:16">
      <c r="A2309">
        <v>2307</v>
      </c>
      <c r="B2309">
        <f t="shared" si="256"/>
        <v>38.450000000000003</v>
      </c>
      <c r="C2309">
        <f t="shared" si="253"/>
        <v>13640.257069999991</v>
      </c>
      <c r="D2309" s="12">
        <v>13.226199999999986</v>
      </c>
      <c r="E2309" s="9">
        <f t="shared" si="257"/>
        <v>-0.1958000000000002</v>
      </c>
      <c r="F2309">
        <f t="shared" si="254"/>
        <v>-0.18276716035417617</v>
      </c>
      <c r="G2309" s="11">
        <v>0.98027799999999998</v>
      </c>
      <c r="H2309" s="11">
        <f>SUM(G$2:G2309)</f>
        <v>3957.7387710569587</v>
      </c>
      <c r="I2309" s="11">
        <v>0</v>
      </c>
      <c r="J2309" s="19">
        <f t="shared" si="258"/>
        <v>17054.82056900001</v>
      </c>
      <c r="K2309" s="19">
        <v>12.415500000000002</v>
      </c>
      <c r="L2309" s="27">
        <f t="shared" si="259"/>
        <v>-0.12460000000000093</v>
      </c>
      <c r="M2309" s="19">
        <f t="shared" si="255"/>
        <v>0.61283445910266665</v>
      </c>
      <c r="N2309" s="28">
        <v>0.98027799999999998</v>
      </c>
      <c r="O2309" s="19">
        <f>SUM(N$2:N2309)</f>
        <v>3988.3016763799696</v>
      </c>
      <c r="P2309" s="28">
        <v>0</v>
      </c>
    </row>
    <row r="2310" spans="1:16">
      <c r="A2310">
        <v>2308</v>
      </c>
      <c r="B2310">
        <f t="shared" si="256"/>
        <v>38.466666666666669</v>
      </c>
      <c r="C2310">
        <f t="shared" si="253"/>
        <v>13653.28746999999</v>
      </c>
      <c r="D2310" s="12">
        <v>13.030399999999986</v>
      </c>
      <c r="E2310" s="9">
        <f t="shared" si="257"/>
        <v>-0.42900000000000027</v>
      </c>
      <c r="F2310">
        <f t="shared" si="254"/>
        <v>-3.2445161473326065</v>
      </c>
      <c r="G2310" s="11">
        <v>0.98027799999999998</v>
      </c>
      <c r="H2310" s="11">
        <f>SUM(G$2:G2310)</f>
        <v>3958.7190490569587</v>
      </c>
      <c r="I2310" s="11">
        <v>0</v>
      </c>
      <c r="J2310" s="19">
        <f t="shared" si="258"/>
        <v>17067.11146900001</v>
      </c>
      <c r="K2310" s="19">
        <v>12.290900000000001</v>
      </c>
      <c r="L2310" s="27">
        <f t="shared" si="259"/>
        <v>-0.24920000000000009</v>
      </c>
      <c r="M2310" s="19">
        <f t="shared" si="255"/>
        <v>-0.93943692352088548</v>
      </c>
      <c r="N2310" s="28">
        <v>0.98027799999999998</v>
      </c>
      <c r="O2310" s="19">
        <f>SUM(N$2:N2310)</f>
        <v>3989.2819543799696</v>
      </c>
      <c r="P2310" s="28">
        <v>0</v>
      </c>
    </row>
    <row r="2311" spans="1:16">
      <c r="A2311">
        <v>2309</v>
      </c>
      <c r="B2311">
        <f t="shared" si="256"/>
        <v>38.483333333333334</v>
      </c>
      <c r="C2311">
        <f t="shared" si="253"/>
        <v>13665.88886999999</v>
      </c>
      <c r="D2311" s="12">
        <v>12.601399999999986</v>
      </c>
      <c r="E2311" s="9">
        <f t="shared" si="257"/>
        <v>1.0156000000000027</v>
      </c>
      <c r="F2311">
        <f t="shared" si="254"/>
        <v>15.012816843597189</v>
      </c>
      <c r="G2311" s="11">
        <v>6.0708333330000004</v>
      </c>
      <c r="H2311" s="11">
        <f>SUM(G$2:G2311)</f>
        <v>3964.7898823899586</v>
      </c>
      <c r="I2311" s="11">
        <v>13</v>
      </c>
      <c r="J2311" s="19">
        <f t="shared" si="258"/>
        <v>17079.153169000012</v>
      </c>
      <c r="K2311" s="19">
        <v>12.041700000000001</v>
      </c>
      <c r="L2311" s="27">
        <f t="shared" si="259"/>
        <v>0.31150000000000055</v>
      </c>
      <c r="M2311" s="19">
        <f t="shared" si="255"/>
        <v>5.8030103064548779</v>
      </c>
      <c r="N2311" s="28">
        <v>2.6897222219999999</v>
      </c>
      <c r="O2311" s="19">
        <f>SUM(N$2:N2311)</f>
        <v>3991.9716766019696</v>
      </c>
      <c r="P2311" s="28">
        <v>10</v>
      </c>
    </row>
    <row r="2312" spans="1:16">
      <c r="A2312">
        <v>2310</v>
      </c>
      <c r="B2312">
        <f t="shared" si="256"/>
        <v>38.5</v>
      </c>
      <c r="C2312">
        <f t="shared" si="253"/>
        <v>13679.50586999999</v>
      </c>
      <c r="D2312" s="12">
        <v>13.616999999999988</v>
      </c>
      <c r="E2312" s="9">
        <f t="shared" si="257"/>
        <v>0.68449999999999989</v>
      </c>
      <c r="F2312">
        <f t="shared" si="254"/>
        <v>11.853657890019774</v>
      </c>
      <c r="G2312" s="11">
        <v>4.6050000000000004</v>
      </c>
      <c r="H2312" s="11">
        <f>SUM(G$2:G2312)</f>
        <v>3969.3948823899586</v>
      </c>
      <c r="I2312" s="11">
        <v>12</v>
      </c>
      <c r="J2312" s="19">
        <f t="shared" si="258"/>
        <v>17091.506369000013</v>
      </c>
      <c r="K2312" s="19">
        <v>12.353200000000001</v>
      </c>
      <c r="L2312" s="27">
        <f t="shared" si="259"/>
        <v>-0.31150000000000055</v>
      </c>
      <c r="M2312" s="19">
        <f t="shared" si="255"/>
        <v>-1.7064444034403583</v>
      </c>
      <c r="N2312" s="28">
        <v>0.98027799999999998</v>
      </c>
      <c r="O2312" s="19">
        <f>SUM(N$2:N2312)</f>
        <v>3992.9519546019696</v>
      </c>
      <c r="P2312" s="28">
        <v>0</v>
      </c>
    </row>
    <row r="2313" spans="1:16">
      <c r="A2313">
        <v>2311</v>
      </c>
      <c r="B2313">
        <f t="shared" si="256"/>
        <v>38.516666666666666</v>
      </c>
      <c r="C2313">
        <f t="shared" si="253"/>
        <v>13693.80736999999</v>
      </c>
      <c r="D2313" s="12">
        <v>14.301499999999988</v>
      </c>
      <c r="E2313" s="9">
        <f t="shared" si="257"/>
        <v>0.21410000000000018</v>
      </c>
      <c r="F2313">
        <f t="shared" si="254"/>
        <v>5.8263712507690135</v>
      </c>
      <c r="G2313" s="11">
        <v>2.6897222219999999</v>
      </c>
      <c r="H2313" s="11">
        <f>SUM(G$2:G2313)</f>
        <v>3972.0846046119586</v>
      </c>
      <c r="I2313" s="11">
        <v>10</v>
      </c>
      <c r="J2313" s="19">
        <f t="shared" si="258"/>
        <v>17103.548069000015</v>
      </c>
      <c r="K2313" s="19">
        <v>12.041700000000001</v>
      </c>
      <c r="L2313" s="27">
        <f t="shared" si="259"/>
        <v>-2.2695000000000007</v>
      </c>
      <c r="M2313" s="19">
        <f t="shared" si="255"/>
        <v>-25.276617393545141</v>
      </c>
      <c r="N2313" s="28">
        <v>0.98027799999999998</v>
      </c>
      <c r="O2313" s="19">
        <f>SUM(N$2:N2313)</f>
        <v>3993.9322326019696</v>
      </c>
      <c r="P2313" s="28">
        <v>0</v>
      </c>
    </row>
    <row r="2314" spans="1:16">
      <c r="A2314">
        <v>2312</v>
      </c>
      <c r="B2314">
        <f t="shared" si="256"/>
        <v>38.533333333333331</v>
      </c>
      <c r="C2314">
        <f t="shared" si="253"/>
        <v>13708.32296999999</v>
      </c>
      <c r="D2314" s="12">
        <v>14.515599999999989</v>
      </c>
      <c r="E2314" s="9">
        <f t="shared" si="257"/>
        <v>-0.54439999999999777</v>
      </c>
      <c r="F2314">
        <f t="shared" si="254"/>
        <v>-5.0624528699937112</v>
      </c>
      <c r="G2314" s="11">
        <v>0.98027799999999998</v>
      </c>
      <c r="H2314" s="11">
        <f>SUM(G$2:G2314)</f>
        <v>3973.0648826119586</v>
      </c>
      <c r="I2314" s="11">
        <v>0</v>
      </c>
      <c r="J2314" s="19">
        <f t="shared" si="258"/>
        <v>17113.320269000014</v>
      </c>
      <c r="K2314" s="27">
        <v>9.7721999999999998</v>
      </c>
      <c r="L2314" s="27">
        <f t="shared" si="259"/>
        <v>2.6699999999999946E-2</v>
      </c>
      <c r="M2314" s="19">
        <f t="shared" si="255"/>
        <v>1.7350413659212449</v>
      </c>
      <c r="N2314" s="28">
        <v>1.9691666670000001</v>
      </c>
      <c r="O2314" s="19">
        <f>SUM(N$2:N2314)</f>
        <v>3995.9013992689697</v>
      </c>
      <c r="P2314" s="28">
        <v>3</v>
      </c>
    </row>
    <row r="2315" spans="1:16">
      <c r="A2315">
        <v>2313</v>
      </c>
      <c r="B2315">
        <f t="shared" si="256"/>
        <v>38.549999999999997</v>
      </c>
      <c r="C2315">
        <f t="shared" si="253"/>
        <v>13722.29416999999</v>
      </c>
      <c r="D2315" s="12">
        <v>13.971199999999991</v>
      </c>
      <c r="E2315" s="9">
        <f t="shared" si="257"/>
        <v>0.80149999999999899</v>
      </c>
      <c r="F2315">
        <f t="shared" si="254"/>
        <v>13.848790167803738</v>
      </c>
      <c r="G2315" s="11">
        <v>6.0708333330000004</v>
      </c>
      <c r="H2315" s="11">
        <f>SUM(G$2:G2315)</f>
        <v>3979.1357159449585</v>
      </c>
      <c r="I2315" s="11">
        <v>13</v>
      </c>
      <c r="J2315" s="19">
        <f t="shared" si="258"/>
        <v>17123.119169000016</v>
      </c>
      <c r="K2315" s="27">
        <v>9.7988999999999997</v>
      </c>
      <c r="L2315" s="27">
        <f t="shared" si="259"/>
        <v>-0.87219999999999942</v>
      </c>
      <c r="M2315" s="19">
        <f t="shared" si="255"/>
        <v>-7.0663897312357502</v>
      </c>
      <c r="N2315" s="28">
        <v>0.98027799999999998</v>
      </c>
      <c r="O2315" s="19">
        <f>SUM(N$2:N2315)</f>
        <v>3996.8816772689697</v>
      </c>
      <c r="P2315" s="28">
        <v>0</v>
      </c>
    </row>
    <row r="2316" spans="1:16">
      <c r="A2316">
        <v>2314</v>
      </c>
      <c r="B2316">
        <f t="shared" si="256"/>
        <v>38.56666666666667</v>
      </c>
      <c r="C2316">
        <f t="shared" si="253"/>
        <v>13737.06686999999</v>
      </c>
      <c r="D2316" s="12">
        <v>14.77269999999999</v>
      </c>
      <c r="E2316" s="9">
        <f t="shared" si="257"/>
        <v>-0.5085999999999995</v>
      </c>
      <c r="F2316">
        <f t="shared" si="254"/>
        <v>-4.5810656466153716</v>
      </c>
      <c r="G2316" s="11">
        <v>0.98027799999999998</v>
      </c>
      <c r="H2316" s="11">
        <f>SUM(G$2:G2316)</f>
        <v>3980.1159939449585</v>
      </c>
      <c r="I2316" s="11">
        <v>0</v>
      </c>
      <c r="J2316" s="19">
        <f t="shared" si="258"/>
        <v>17132.045869000016</v>
      </c>
      <c r="K2316" s="27">
        <v>8.9267000000000003</v>
      </c>
      <c r="L2316" s="27">
        <f t="shared" si="259"/>
        <v>-0.1958000000000002</v>
      </c>
      <c r="M2316" s="19">
        <f t="shared" si="255"/>
        <v>-0.45848856838722107</v>
      </c>
      <c r="N2316" s="28">
        <v>0.98027799999999998</v>
      </c>
      <c r="O2316" s="19">
        <f>SUM(N$2:N2316)</f>
        <v>3997.8619552689697</v>
      </c>
      <c r="P2316" s="28">
        <v>0</v>
      </c>
    </row>
    <row r="2317" spans="1:16">
      <c r="A2317">
        <v>2315</v>
      </c>
      <c r="B2317">
        <f t="shared" si="256"/>
        <v>38.583333333333336</v>
      </c>
      <c r="C2317">
        <f t="shared" si="253"/>
        <v>13751.33096999999</v>
      </c>
      <c r="D2317" s="12">
        <v>14.26409999999999</v>
      </c>
      <c r="E2317" s="9">
        <f t="shared" si="257"/>
        <v>-9.8699999999999122E-2</v>
      </c>
      <c r="F2317">
        <f t="shared" si="254"/>
        <v>1.3435264644793496</v>
      </c>
      <c r="G2317" s="11">
        <v>0.98027799999999998</v>
      </c>
      <c r="H2317" s="11">
        <f>SUM(G$2:G2317)</f>
        <v>3981.0962719449585</v>
      </c>
      <c r="I2317" s="11">
        <v>0</v>
      </c>
      <c r="J2317" s="19">
        <f t="shared" si="258"/>
        <v>17140.776769000015</v>
      </c>
      <c r="K2317" s="27">
        <v>8.7309000000000001</v>
      </c>
      <c r="L2317" s="27">
        <f t="shared" si="259"/>
        <v>0.37380000000000102</v>
      </c>
      <c r="M2317" s="19">
        <f t="shared" si="255"/>
        <v>4.5123208423904115</v>
      </c>
      <c r="N2317" s="28">
        <v>2.7366666670000002</v>
      </c>
      <c r="O2317" s="19">
        <f>SUM(N$2:N2317)</f>
        <v>4000.5986219359697</v>
      </c>
      <c r="P2317" s="28">
        <v>4</v>
      </c>
    </row>
    <row r="2318" spans="1:16">
      <c r="A2318">
        <v>2316</v>
      </c>
      <c r="B2318">
        <f t="shared" si="256"/>
        <v>38.6</v>
      </c>
      <c r="C2318">
        <f t="shared" si="253"/>
        <v>13765.49636999999</v>
      </c>
      <c r="D2318" s="12">
        <v>14.165399999999991</v>
      </c>
      <c r="E2318" s="9">
        <f t="shared" si="257"/>
        <v>-0.39000000000000057</v>
      </c>
      <c r="F2318">
        <f t="shared" si="254"/>
        <v>-2.8072821530344534</v>
      </c>
      <c r="G2318" s="11">
        <v>0.98027799999999998</v>
      </c>
      <c r="H2318" s="11">
        <f>SUM(G$2:G2318)</f>
        <v>3982.0765499449585</v>
      </c>
      <c r="I2318" s="11">
        <v>0</v>
      </c>
      <c r="J2318" s="19">
        <f t="shared" si="258"/>
        <v>17149.881469000014</v>
      </c>
      <c r="K2318" s="27">
        <v>9.1047000000000011</v>
      </c>
      <c r="L2318" s="27">
        <f t="shared" si="259"/>
        <v>-0.98790000000000155</v>
      </c>
      <c r="M2318" s="19">
        <f t="shared" si="255"/>
        <v>-7.6675371819771616</v>
      </c>
      <c r="N2318" s="28">
        <v>0.98027799999999998</v>
      </c>
      <c r="O2318" s="19">
        <f>SUM(N$2:N2318)</f>
        <v>4001.5788999359697</v>
      </c>
      <c r="P2318" s="28">
        <v>0</v>
      </c>
    </row>
    <row r="2319" spans="1:16">
      <c r="A2319">
        <v>2317</v>
      </c>
      <c r="B2319">
        <f t="shared" si="256"/>
        <v>38.616666666666667</v>
      </c>
      <c r="C2319">
        <f t="shared" si="253"/>
        <v>13779.27176999999</v>
      </c>
      <c r="D2319" s="12">
        <v>13.775399999999991</v>
      </c>
      <c r="E2319" s="9">
        <f t="shared" si="257"/>
        <v>0.52769999999999939</v>
      </c>
      <c r="F2319">
        <f t="shared" si="254"/>
        <v>9.8544241391514351</v>
      </c>
      <c r="G2319" s="11">
        <v>4.6050000000000004</v>
      </c>
      <c r="H2319" s="11">
        <f>SUM(G$2:G2319)</f>
        <v>3986.6815499449585</v>
      </c>
      <c r="I2319" s="11">
        <v>12</v>
      </c>
      <c r="J2319" s="19">
        <f t="shared" si="258"/>
        <v>17157.998269000014</v>
      </c>
      <c r="K2319" s="19">
        <v>8.1167999999999996</v>
      </c>
      <c r="L2319" s="27">
        <f t="shared" si="259"/>
        <v>8.0099999999999838E-2</v>
      </c>
      <c r="M2319" s="19">
        <f t="shared" si="255"/>
        <v>1.7763192830143399</v>
      </c>
      <c r="N2319" s="28">
        <v>1.9691666670000001</v>
      </c>
      <c r="O2319" s="19">
        <f>SUM(N$2:N2319)</f>
        <v>4003.5480666029698</v>
      </c>
      <c r="P2319" s="28">
        <v>3</v>
      </c>
    </row>
    <row r="2320" spans="1:16">
      <c r="A2320">
        <v>2318</v>
      </c>
      <c r="B2320">
        <f t="shared" si="256"/>
        <v>38.633333333333333</v>
      </c>
      <c r="C2320">
        <f t="shared" si="253"/>
        <v>13793.574869999989</v>
      </c>
      <c r="D2320" s="12">
        <v>14.30309999999999</v>
      </c>
      <c r="E2320" s="9">
        <f t="shared" si="257"/>
        <v>0.1186000000000007</v>
      </c>
      <c r="F2320">
        <f t="shared" si="254"/>
        <v>4.4613260395509213</v>
      </c>
      <c r="G2320" s="11">
        <v>2.6897222219999999</v>
      </c>
      <c r="H2320" s="11">
        <f>SUM(G$2:G2320)</f>
        <v>3989.3712721669585</v>
      </c>
      <c r="I2320" s="11">
        <v>10</v>
      </c>
      <c r="J2320" s="19">
        <f t="shared" si="258"/>
        <v>17166.195169000013</v>
      </c>
      <c r="K2320" s="19">
        <v>8.1968999999999994</v>
      </c>
      <c r="L2320" s="27">
        <f t="shared" si="259"/>
        <v>-0.45389999999999997</v>
      </c>
      <c r="M2320" s="19">
        <f t="shared" si="255"/>
        <v>-2.5788396292326294</v>
      </c>
      <c r="N2320" s="28">
        <v>0.98027799999999998</v>
      </c>
      <c r="O2320" s="19">
        <f>SUM(N$2:N2320)</f>
        <v>4004.5283446029698</v>
      </c>
      <c r="P2320" s="28">
        <v>0</v>
      </c>
    </row>
    <row r="2321" spans="1:16">
      <c r="A2321">
        <v>2319</v>
      </c>
      <c r="B2321">
        <f t="shared" si="256"/>
        <v>38.65</v>
      </c>
      <c r="C2321">
        <f t="shared" si="253"/>
        <v>13807.99656999999</v>
      </c>
      <c r="D2321" s="12">
        <v>14.421699999999991</v>
      </c>
      <c r="E2321" s="9">
        <f t="shared" si="257"/>
        <v>0.39000000000000057</v>
      </c>
      <c r="F2321">
        <f t="shared" si="254"/>
        <v>8.4310473821222498</v>
      </c>
      <c r="G2321" s="11">
        <v>3.4508333329999998</v>
      </c>
      <c r="H2321" s="11">
        <f>SUM(G$2:G2321)</f>
        <v>3992.8221054999585</v>
      </c>
      <c r="I2321" s="11">
        <v>11</v>
      </c>
      <c r="J2321" s="19">
        <f t="shared" si="258"/>
        <v>17173.938169000012</v>
      </c>
      <c r="K2321" s="19">
        <v>7.7429999999999994</v>
      </c>
      <c r="L2321" s="27">
        <f t="shared" si="259"/>
        <v>-0.45389999999999997</v>
      </c>
      <c r="M2321" s="19">
        <f t="shared" si="255"/>
        <v>-2.45945348248067</v>
      </c>
      <c r="N2321" s="28">
        <v>0.98027799999999998</v>
      </c>
      <c r="O2321" s="19">
        <f>SUM(N$2:N2321)</f>
        <v>4005.5086226029698</v>
      </c>
      <c r="P2321" s="28">
        <v>0</v>
      </c>
    </row>
    <row r="2322" spans="1:16">
      <c r="A2322">
        <v>2320</v>
      </c>
      <c r="B2322">
        <f t="shared" si="256"/>
        <v>38.666666666666664</v>
      </c>
      <c r="C2322">
        <f t="shared" si="253"/>
        <v>13822.80826999999</v>
      </c>
      <c r="D2322" s="12">
        <v>14.811699999999991</v>
      </c>
      <c r="E2322" s="9">
        <f t="shared" si="257"/>
        <v>1.0164000000000009</v>
      </c>
      <c r="F2322">
        <f t="shared" si="254"/>
        <v>18.001156659725869</v>
      </c>
      <c r="G2322" s="11">
        <v>8.1830555559999993</v>
      </c>
      <c r="H2322" s="11">
        <f>SUM(G$2:G2322)</f>
        <v>4001.0051610559585</v>
      </c>
      <c r="I2322" s="11">
        <v>14</v>
      </c>
      <c r="J2322" s="19">
        <f t="shared" si="258"/>
        <v>17181.227269000014</v>
      </c>
      <c r="K2322" s="19">
        <v>7.2890999999999995</v>
      </c>
      <c r="L2322" s="27">
        <f t="shared" si="259"/>
        <v>-0.29370000000000029</v>
      </c>
      <c r="M2322" s="19">
        <f t="shared" si="255"/>
        <v>-1.1686078393921322</v>
      </c>
      <c r="N2322" s="28">
        <v>0.98027799999999998</v>
      </c>
      <c r="O2322" s="19">
        <f>SUM(N$2:N2322)</f>
        <v>4006.4889006029698</v>
      </c>
      <c r="P2322" s="28">
        <v>0</v>
      </c>
    </row>
    <row r="2323" spans="1:16">
      <c r="A2323">
        <v>2321</v>
      </c>
      <c r="B2323">
        <f t="shared" si="256"/>
        <v>38.68333333333333</v>
      </c>
      <c r="C2323">
        <f t="shared" si="253"/>
        <v>13838.636369999991</v>
      </c>
      <c r="D2323" s="12">
        <v>15.828099999999992</v>
      </c>
      <c r="E2323" s="9">
        <f t="shared" si="257"/>
        <v>-5.8899999999999508E-2</v>
      </c>
      <c r="F2323">
        <f t="shared" si="254"/>
        <v>2.4024168242783319</v>
      </c>
      <c r="G2323" s="11">
        <v>0.98027799999999998</v>
      </c>
      <c r="H2323" s="11">
        <f>SUM(G$2:G2323)</f>
        <v>4001.9854390559585</v>
      </c>
      <c r="I2323" s="11">
        <v>0</v>
      </c>
      <c r="J2323" s="19">
        <f t="shared" si="258"/>
        <v>17188.222669000013</v>
      </c>
      <c r="K2323" s="19">
        <v>6.9953999999999992</v>
      </c>
      <c r="L2323" s="27">
        <f t="shared" si="259"/>
        <v>0.1869000000000014</v>
      </c>
      <c r="M2323" s="19">
        <f t="shared" si="255"/>
        <v>2.2279122926478174</v>
      </c>
      <c r="N2323" s="28">
        <v>1.9691666670000001</v>
      </c>
      <c r="O2323" s="19">
        <f>SUM(N$2:N2323)</f>
        <v>4008.4580672699699</v>
      </c>
      <c r="P2323" s="28">
        <v>3</v>
      </c>
    </row>
    <row r="2324" spans="1:16">
      <c r="A2324">
        <v>2322</v>
      </c>
      <c r="B2324">
        <f t="shared" si="256"/>
        <v>38.700000000000003</v>
      </c>
      <c r="C2324">
        <f t="shared" si="253"/>
        <v>13854.405569999992</v>
      </c>
      <c r="D2324" s="12">
        <v>15.769199999999993</v>
      </c>
      <c r="E2324" s="9">
        <f t="shared" si="257"/>
        <v>0.60649999999999871</v>
      </c>
      <c r="F2324">
        <f t="shared" si="254"/>
        <v>12.875270662267635</v>
      </c>
      <c r="G2324" s="11">
        <v>6.0708333330000004</v>
      </c>
      <c r="H2324" s="11">
        <f>SUM(G$2:G2324)</f>
        <v>4008.0562723889584</v>
      </c>
      <c r="I2324" s="11">
        <v>13</v>
      </c>
      <c r="J2324" s="19">
        <f t="shared" si="258"/>
        <v>17195.404969000014</v>
      </c>
      <c r="K2324" s="19">
        <v>7.1823000000000006</v>
      </c>
      <c r="L2324" s="27">
        <f t="shared" si="259"/>
        <v>-0.40050000000000008</v>
      </c>
      <c r="M2324" s="19">
        <f t="shared" si="255"/>
        <v>-1.923290527295251</v>
      </c>
      <c r="N2324" s="28">
        <v>0.98027799999999998</v>
      </c>
      <c r="O2324" s="19">
        <f>SUM(N$2:N2324)</f>
        <v>4009.4383452699699</v>
      </c>
      <c r="P2324" s="28">
        <v>0</v>
      </c>
    </row>
    <row r="2325" spans="1:16">
      <c r="A2325">
        <v>2323</v>
      </c>
      <c r="B2325">
        <f t="shared" si="256"/>
        <v>38.716666666666669</v>
      </c>
      <c r="C2325">
        <f t="shared" si="253"/>
        <v>13870.781269999992</v>
      </c>
      <c r="D2325" s="12">
        <v>16.375699999999991</v>
      </c>
      <c r="E2325" s="9">
        <f t="shared" si="257"/>
        <v>0.2555000000000085</v>
      </c>
      <c r="F2325">
        <f t="shared" si="254"/>
        <v>7.7423735661209649</v>
      </c>
      <c r="G2325" s="11">
        <v>3.4508333329999998</v>
      </c>
      <c r="H2325" s="11">
        <f>SUM(G$2:G2325)</f>
        <v>4011.5071057219584</v>
      </c>
      <c r="I2325" s="11">
        <v>11</v>
      </c>
      <c r="J2325" s="19">
        <f t="shared" si="258"/>
        <v>17202.186769000014</v>
      </c>
      <c r="K2325" s="19">
        <v>6.7818000000000005</v>
      </c>
      <c r="L2325" s="27">
        <f t="shared" si="259"/>
        <v>8.0099999999999838E-2</v>
      </c>
      <c r="M2325" s="19">
        <f t="shared" si="255"/>
        <v>1.4269802380029855</v>
      </c>
      <c r="N2325" s="28">
        <v>1.9691666670000001</v>
      </c>
      <c r="O2325" s="19">
        <f>SUM(N$2:N2325)</f>
        <v>4011.40751193697</v>
      </c>
      <c r="P2325" s="28">
        <v>3</v>
      </c>
    </row>
    <row r="2326" spans="1:16">
      <c r="A2326">
        <v>2324</v>
      </c>
      <c r="B2326">
        <f t="shared" si="256"/>
        <v>38.733333333333334</v>
      </c>
      <c r="C2326">
        <f t="shared" si="253"/>
        <v>13887.412469999992</v>
      </c>
      <c r="D2326" s="12">
        <v>16.6312</v>
      </c>
      <c r="E2326" s="9">
        <f t="shared" si="257"/>
        <v>-0.37010000000000787</v>
      </c>
      <c r="F2326">
        <f t="shared" si="254"/>
        <v>-2.4888399333109579</v>
      </c>
      <c r="G2326" s="11">
        <v>0.98027799999999998</v>
      </c>
      <c r="H2326" s="11">
        <f>SUM(G$2:G2326)</f>
        <v>4012.4873837219584</v>
      </c>
      <c r="I2326" s="11">
        <v>0</v>
      </c>
      <c r="J2326" s="19">
        <f t="shared" si="258"/>
        <v>17209.048669000014</v>
      </c>
      <c r="K2326" s="19">
        <v>6.8619000000000003</v>
      </c>
      <c r="L2326" s="27">
        <f t="shared" si="259"/>
        <v>-0.10680000000000067</v>
      </c>
      <c r="M2326" s="19">
        <f t="shared" si="255"/>
        <v>0.16458689644042601</v>
      </c>
      <c r="N2326" s="28">
        <v>0.98027799999999998</v>
      </c>
      <c r="O2326" s="19">
        <f>SUM(N$2:N2326)</f>
        <v>4012.38778993697</v>
      </c>
      <c r="P2326" s="28">
        <v>0</v>
      </c>
    </row>
    <row r="2327" spans="1:16">
      <c r="A2327">
        <v>2325</v>
      </c>
      <c r="B2327">
        <f t="shared" si="256"/>
        <v>38.75</v>
      </c>
      <c r="C2327">
        <f t="shared" si="253"/>
        <v>13903.673569999992</v>
      </c>
      <c r="D2327" s="12">
        <v>16.261099999999992</v>
      </c>
      <c r="E2327" s="9">
        <f t="shared" si="257"/>
        <v>0.21410000000000196</v>
      </c>
      <c r="F2327">
        <f t="shared" si="254"/>
        <v>6.9922023685900241</v>
      </c>
      <c r="G2327" s="11">
        <v>3.4508333329999998</v>
      </c>
      <c r="H2327" s="11">
        <f>SUM(G$2:G2327)</f>
        <v>4015.9382170549584</v>
      </c>
      <c r="I2327" s="11">
        <v>11</v>
      </c>
      <c r="J2327" s="19">
        <f t="shared" si="258"/>
        <v>17215.803769000013</v>
      </c>
      <c r="K2327" s="19">
        <v>6.7550999999999997</v>
      </c>
      <c r="L2327" s="27">
        <f t="shared" si="259"/>
        <v>5.3399999999999892E-2</v>
      </c>
      <c r="M2327" s="19">
        <f t="shared" si="255"/>
        <v>1.239943712180368</v>
      </c>
      <c r="N2327" s="28">
        <v>1.9691666670000001</v>
      </c>
      <c r="O2327" s="19">
        <f>SUM(N$2:N2327)</f>
        <v>4014.35695660397</v>
      </c>
      <c r="P2327" s="28">
        <v>3</v>
      </c>
    </row>
    <row r="2328" spans="1:16">
      <c r="A2328">
        <v>2326</v>
      </c>
      <c r="B2328">
        <f t="shared" si="256"/>
        <v>38.766666666666666</v>
      </c>
      <c r="C2328">
        <f t="shared" si="253"/>
        <v>13920.148769999993</v>
      </c>
      <c r="D2328" s="12">
        <v>16.475199999999994</v>
      </c>
      <c r="E2328" s="9">
        <f t="shared" si="257"/>
        <v>0.23320000000000007</v>
      </c>
      <c r="F2328">
        <f t="shared" si="254"/>
        <v>7.4421748880779592</v>
      </c>
      <c r="G2328" s="11">
        <v>3.4508333329999998</v>
      </c>
      <c r="H2328" s="11">
        <f>SUM(G$2:G2328)</f>
        <v>4019.3890503879584</v>
      </c>
      <c r="I2328" s="11">
        <v>11</v>
      </c>
      <c r="J2328" s="19">
        <f t="shared" si="258"/>
        <v>17222.612269000012</v>
      </c>
      <c r="K2328" s="19">
        <v>6.8084999999999996</v>
      </c>
      <c r="L2328" s="27">
        <f t="shared" si="259"/>
        <v>-0.3470999999999993</v>
      </c>
      <c r="M2328" s="19">
        <f t="shared" si="255"/>
        <v>-1.4749240147044185</v>
      </c>
      <c r="N2328" s="28">
        <v>0.98027799999999998</v>
      </c>
      <c r="O2328" s="19">
        <f>SUM(N$2:N2328)</f>
        <v>4015.33723460397</v>
      </c>
      <c r="P2328" s="28">
        <v>0</v>
      </c>
    </row>
    <row r="2329" spans="1:16">
      <c r="A2329">
        <v>2327</v>
      </c>
      <c r="B2329">
        <f t="shared" si="256"/>
        <v>38.783333333333331</v>
      </c>
      <c r="C2329">
        <f t="shared" si="253"/>
        <v>13936.857169999992</v>
      </c>
      <c r="D2329" s="12">
        <v>16.708399999999994</v>
      </c>
      <c r="E2329" s="9">
        <f t="shared" si="257"/>
        <v>-0.89780000000000015</v>
      </c>
      <c r="F2329">
        <f t="shared" si="254"/>
        <v>-11.301346331065266</v>
      </c>
      <c r="G2329" s="11">
        <v>0.98027799999999998</v>
      </c>
      <c r="H2329" s="11">
        <f>SUM(G$2:G2329)</f>
        <v>4020.3693283879584</v>
      </c>
      <c r="I2329" s="11">
        <v>0</v>
      </c>
      <c r="J2329" s="19">
        <f t="shared" si="258"/>
        <v>17229.073669000012</v>
      </c>
      <c r="K2329" s="19">
        <v>6.4614000000000003</v>
      </c>
      <c r="L2329" s="27">
        <f t="shared" si="259"/>
        <v>-0.42720000000000091</v>
      </c>
      <c r="M2329" s="19">
        <f t="shared" si="255"/>
        <v>-1.9302380935577779</v>
      </c>
      <c r="N2329" s="28">
        <v>0.98027799999999998</v>
      </c>
      <c r="O2329" s="19">
        <f>SUM(N$2:N2329)</f>
        <v>4016.31751260397</v>
      </c>
      <c r="P2329" s="28">
        <v>0</v>
      </c>
    </row>
    <row r="2330" spans="1:16">
      <c r="A2330">
        <v>2328</v>
      </c>
      <c r="B2330">
        <f t="shared" si="256"/>
        <v>38.799999999999997</v>
      </c>
      <c r="C2330">
        <f t="shared" si="253"/>
        <v>13952.667769999993</v>
      </c>
      <c r="D2330" s="12">
        <v>15.810599999999994</v>
      </c>
      <c r="E2330" s="9">
        <f t="shared" si="257"/>
        <v>0.13690000000000069</v>
      </c>
      <c r="F2330">
        <f t="shared" si="254"/>
        <v>5.492185974947418</v>
      </c>
      <c r="G2330" s="11">
        <v>2.6897222219999999</v>
      </c>
      <c r="H2330" s="11">
        <f>SUM(G$2:G2330)</f>
        <v>4023.0590506099584</v>
      </c>
      <c r="I2330" s="11">
        <v>10</v>
      </c>
      <c r="J2330" s="19">
        <f t="shared" si="258"/>
        <v>17235.10786900001</v>
      </c>
      <c r="K2330" s="19">
        <v>6.0341999999999993</v>
      </c>
      <c r="L2330" s="27">
        <f t="shared" si="259"/>
        <v>8.0099999999999838E-2</v>
      </c>
      <c r="M2330" s="19">
        <f t="shared" si="255"/>
        <v>1.2443128618174861</v>
      </c>
      <c r="N2330" s="28">
        <v>1.9691666670000001</v>
      </c>
      <c r="O2330" s="19">
        <f>SUM(N$2:N2330)</f>
        <v>4018.2866792709701</v>
      </c>
      <c r="P2330" s="28">
        <v>3</v>
      </c>
    </row>
    <row r="2331" spans="1:16">
      <c r="A2331">
        <v>2329</v>
      </c>
      <c r="B2331">
        <f t="shared" si="256"/>
        <v>38.81666666666667</v>
      </c>
      <c r="C2331">
        <f t="shared" si="253"/>
        <v>13968.615269999993</v>
      </c>
      <c r="D2331" s="12">
        <v>15.947499999999994</v>
      </c>
      <c r="E2331" s="9">
        <f t="shared" si="257"/>
        <v>-0.62479999999999869</v>
      </c>
      <c r="F2331">
        <f t="shared" si="254"/>
        <v>-6.5814212753808148</v>
      </c>
      <c r="G2331" s="11">
        <v>0.98027799999999998</v>
      </c>
      <c r="H2331" s="11">
        <f>SUM(G$2:G2331)</f>
        <v>4024.0393286099584</v>
      </c>
      <c r="I2331" s="11">
        <v>0</v>
      </c>
      <c r="J2331" s="19">
        <f t="shared" si="258"/>
        <v>17241.222169000011</v>
      </c>
      <c r="K2331" s="19">
        <v>6.1142999999999992</v>
      </c>
      <c r="L2331" s="27">
        <f t="shared" si="259"/>
        <v>0.10680000000000067</v>
      </c>
      <c r="M2331" s="19">
        <f t="shared" si="255"/>
        <v>1.4267266960881098</v>
      </c>
      <c r="N2331" s="28">
        <v>1.9691666670000001</v>
      </c>
      <c r="O2331" s="19">
        <f>SUM(N$2:N2331)</f>
        <v>4020.2558459379702</v>
      </c>
      <c r="P2331" s="28">
        <v>3</v>
      </c>
    </row>
    <row r="2332" spans="1:16">
      <c r="A2332">
        <v>2330</v>
      </c>
      <c r="B2332">
        <f t="shared" si="256"/>
        <v>38.833333333333336</v>
      </c>
      <c r="C2332">
        <f t="shared" ref="C2332:C2351" si="260">C2331+D2332</f>
        <v>13983.937969999994</v>
      </c>
      <c r="D2332" s="12">
        <v>15.322699999999996</v>
      </c>
      <c r="E2332" s="9">
        <f t="shared" si="257"/>
        <v>-0.21569999999999823</v>
      </c>
      <c r="F2332">
        <f t="shared" si="254"/>
        <v>-0.1677218904191341</v>
      </c>
      <c r="G2332" s="11">
        <v>0.98027799999999998</v>
      </c>
      <c r="H2332" s="11">
        <f>SUM(G$2:G2332)</f>
        <v>4025.0196066099584</v>
      </c>
      <c r="I2332" s="11">
        <v>0</v>
      </c>
      <c r="J2332" s="19">
        <f t="shared" si="258"/>
        <v>17247.44326900001</v>
      </c>
      <c r="K2332" s="19">
        <v>6.2210999999999999</v>
      </c>
      <c r="L2332" s="27">
        <f t="shared" si="259"/>
        <v>0.10679999999999978</v>
      </c>
      <c r="M2332" s="19">
        <f t="shared" si="255"/>
        <v>1.4552767667663042</v>
      </c>
      <c r="N2332" s="28">
        <v>1.9691666670000001</v>
      </c>
      <c r="O2332" s="19">
        <f>SUM(N$2:N2332)</f>
        <v>4022.2250126049703</v>
      </c>
      <c r="P2332" s="28">
        <v>3</v>
      </c>
    </row>
    <row r="2333" spans="1:16">
      <c r="A2333">
        <v>2331</v>
      </c>
      <c r="B2333">
        <f t="shared" si="256"/>
        <v>38.85</v>
      </c>
      <c r="C2333">
        <f t="shared" si="260"/>
        <v>13999.044969999994</v>
      </c>
      <c r="D2333" s="12">
        <v>15.106999999999998</v>
      </c>
      <c r="E2333" s="9">
        <f t="shared" si="257"/>
        <v>1.073699999999997</v>
      </c>
      <c r="F2333">
        <f t="shared" si="254"/>
        <v>19.276168367435503</v>
      </c>
      <c r="G2333" s="11">
        <v>8.1830555559999993</v>
      </c>
      <c r="H2333" s="11">
        <f>SUM(G$2:G2333)</f>
        <v>4033.2026621659584</v>
      </c>
      <c r="I2333" s="11">
        <v>14</v>
      </c>
      <c r="J2333" s="19">
        <f t="shared" si="258"/>
        <v>17253.771169000011</v>
      </c>
      <c r="K2333" s="19">
        <v>6.3278999999999996</v>
      </c>
      <c r="L2333" s="27">
        <f t="shared" si="259"/>
        <v>0.29370000000000029</v>
      </c>
      <c r="M2333" s="19">
        <f t="shared" si="255"/>
        <v>2.6666840303845905</v>
      </c>
      <c r="N2333" s="28">
        <v>1.9691666670000001</v>
      </c>
      <c r="O2333" s="19">
        <f>SUM(N$2:N2333)</f>
        <v>4024.1941792719704</v>
      </c>
      <c r="P2333" s="28">
        <v>3</v>
      </c>
    </row>
    <row r="2334" spans="1:16">
      <c r="A2334">
        <v>2332</v>
      </c>
      <c r="B2334">
        <f t="shared" si="256"/>
        <v>38.866666666666667</v>
      </c>
      <c r="C2334">
        <f t="shared" si="260"/>
        <v>14015.225669999994</v>
      </c>
      <c r="D2334" s="12">
        <v>16.180699999999995</v>
      </c>
      <c r="E2334" s="9">
        <f t="shared" si="257"/>
        <v>-0.136099999999999</v>
      </c>
      <c r="F2334">
        <f t="shared" si="254"/>
        <v>1.275331881406875</v>
      </c>
      <c r="G2334" s="11">
        <v>0.98027799999999998</v>
      </c>
      <c r="H2334" s="11">
        <f>SUM(G$2:G2334)</f>
        <v>4034.1829401659584</v>
      </c>
      <c r="I2334" s="11">
        <v>0</v>
      </c>
      <c r="J2334" s="19">
        <f t="shared" si="258"/>
        <v>17260.392769000009</v>
      </c>
      <c r="K2334" s="19">
        <v>6.6215999999999999</v>
      </c>
      <c r="L2334" s="27">
        <f t="shared" si="259"/>
        <v>-0.40050000000000008</v>
      </c>
      <c r="M2334" s="19">
        <f t="shared" si="255"/>
        <v>-1.7952403161934949</v>
      </c>
      <c r="N2334" s="28">
        <v>0.98027799999999998</v>
      </c>
      <c r="O2334" s="19">
        <f>SUM(N$2:N2334)</f>
        <v>4025.1744572719704</v>
      </c>
      <c r="P2334" s="28">
        <v>0</v>
      </c>
    </row>
    <row r="2335" spans="1:16">
      <c r="A2335">
        <v>2333</v>
      </c>
      <c r="B2335">
        <f t="shared" si="256"/>
        <v>38.883333333333333</v>
      </c>
      <c r="C2335">
        <f t="shared" si="260"/>
        <v>14031.270269999994</v>
      </c>
      <c r="D2335" s="12">
        <v>16.044599999999996</v>
      </c>
      <c r="E2335" s="9">
        <f t="shared" si="257"/>
        <v>-1.9351999999999947</v>
      </c>
      <c r="F2335">
        <f t="shared" si="254"/>
        <v>-27.627628416977288</v>
      </c>
      <c r="G2335" s="11">
        <v>0.98027799999999998</v>
      </c>
      <c r="H2335" s="11">
        <f>SUM(G$2:G2335)</f>
        <v>4035.1632181659584</v>
      </c>
      <c r="I2335" s="11">
        <v>0</v>
      </c>
      <c r="J2335" s="19">
        <f t="shared" si="258"/>
        <v>17266.613869000008</v>
      </c>
      <c r="K2335" s="19">
        <v>6.2210999999999999</v>
      </c>
      <c r="L2335" s="27">
        <f t="shared" si="259"/>
        <v>0.29369999999999941</v>
      </c>
      <c r="M2335" s="19">
        <f t="shared" si="255"/>
        <v>2.6180003567663017</v>
      </c>
      <c r="N2335" s="28">
        <v>1.9691666670000001</v>
      </c>
      <c r="O2335" s="19">
        <f>SUM(N$2:N2335)</f>
        <v>4027.1436239389704</v>
      </c>
      <c r="P2335" s="28">
        <v>3</v>
      </c>
    </row>
    <row r="2336" spans="1:16">
      <c r="A2336">
        <v>2334</v>
      </c>
      <c r="B2336">
        <f t="shared" si="256"/>
        <v>38.9</v>
      </c>
      <c r="C2336">
        <f t="shared" si="260"/>
        <v>14045.379669999993</v>
      </c>
      <c r="D2336" s="12">
        <v>14.109400000000001</v>
      </c>
      <c r="E2336" s="9">
        <f t="shared" si="257"/>
        <v>-0.57720000000000127</v>
      </c>
      <c r="F2336">
        <f t="shared" si="254"/>
        <v>-5.4459741948407085</v>
      </c>
      <c r="G2336" s="11">
        <v>0.98027799999999998</v>
      </c>
      <c r="H2336" s="11">
        <f>SUM(G$2:G2336)</f>
        <v>4036.1434961659584</v>
      </c>
      <c r="I2336" s="11">
        <v>0</v>
      </c>
      <c r="J2336" s="19">
        <f t="shared" si="258"/>
        <v>17273.128669000009</v>
      </c>
      <c r="K2336" s="19">
        <v>6.5147999999999993</v>
      </c>
      <c r="L2336" s="27">
        <f t="shared" si="259"/>
        <v>-5.3399999999999004E-2</v>
      </c>
      <c r="M2336" s="19">
        <f t="shared" si="255"/>
        <v>0.49101621974815701</v>
      </c>
      <c r="N2336" s="28">
        <v>0.98027799999999998</v>
      </c>
      <c r="O2336" s="19">
        <f>SUM(N$2:N2336)</f>
        <v>4028.1239019389704</v>
      </c>
      <c r="P2336" s="28">
        <v>0</v>
      </c>
    </row>
    <row r="2337" spans="1:16">
      <c r="A2337">
        <v>2335</v>
      </c>
      <c r="B2337">
        <f t="shared" si="256"/>
        <v>38.916666666666664</v>
      </c>
      <c r="C2337">
        <f t="shared" si="260"/>
        <v>14058.911869999993</v>
      </c>
      <c r="D2337" s="12">
        <v>13.5322</v>
      </c>
      <c r="E2337" s="9">
        <f t="shared" si="257"/>
        <v>0.52850000000000108</v>
      </c>
      <c r="F2337">
        <f t="shared" si="254"/>
        <v>9.6568861832175923</v>
      </c>
      <c r="G2337" s="11">
        <v>4.6050000000000004</v>
      </c>
      <c r="H2337" s="11">
        <f>SUM(G$2:G2337)</f>
        <v>4040.7484961659584</v>
      </c>
      <c r="I2337" s="11">
        <v>12</v>
      </c>
      <c r="J2337" s="19">
        <f t="shared" si="258"/>
        <v>17279.590069000009</v>
      </c>
      <c r="K2337" s="19">
        <v>6.4614000000000003</v>
      </c>
      <c r="L2337" s="27">
        <f t="shared" si="259"/>
        <v>-8.0099999999999838E-2</v>
      </c>
      <c r="M2337" s="19">
        <f t="shared" si="255"/>
        <v>0.31251384644222968</v>
      </c>
      <c r="N2337" s="28">
        <v>0.98027799999999998</v>
      </c>
      <c r="O2337" s="19">
        <f>SUM(N$2:N2337)</f>
        <v>4029.1041799389704</v>
      </c>
      <c r="P2337" s="28">
        <v>0</v>
      </c>
    </row>
    <row r="2338" spans="1:16">
      <c r="A2338">
        <v>2336</v>
      </c>
      <c r="B2338">
        <f t="shared" si="256"/>
        <v>38.93333333333333</v>
      </c>
      <c r="C2338">
        <f t="shared" si="260"/>
        <v>14072.972569999993</v>
      </c>
      <c r="D2338" s="12">
        <v>14.060700000000001</v>
      </c>
      <c r="E2338" s="9">
        <f t="shared" si="257"/>
        <v>-1.3006999999999991</v>
      </c>
      <c r="F2338">
        <f t="shared" si="254"/>
        <v>-15.607444885518069</v>
      </c>
      <c r="G2338" s="11">
        <v>0.98027799999999998</v>
      </c>
      <c r="H2338" s="11">
        <f>SUM(G$2:G2338)</f>
        <v>4041.7287741659584</v>
      </c>
      <c r="I2338" s="11">
        <v>0</v>
      </c>
      <c r="J2338" s="19">
        <f t="shared" si="258"/>
        <v>17285.97136900001</v>
      </c>
      <c r="K2338" s="19">
        <v>6.3813000000000004</v>
      </c>
      <c r="L2338" s="27">
        <f t="shared" si="259"/>
        <v>-0.34710000000000019</v>
      </c>
      <c r="M2338" s="19">
        <f t="shared" si="255"/>
        <v>-1.3980456559549617</v>
      </c>
      <c r="N2338" s="28">
        <v>0.98027799999999998</v>
      </c>
      <c r="O2338" s="19">
        <f>SUM(N$2:N2338)</f>
        <v>4030.0844579389704</v>
      </c>
      <c r="P2338" s="28">
        <v>0</v>
      </c>
    </row>
    <row r="2339" spans="1:16">
      <c r="A2339">
        <v>2337</v>
      </c>
      <c r="B2339">
        <f t="shared" si="256"/>
        <v>38.950000000000003</v>
      </c>
      <c r="C2339">
        <f t="shared" si="260"/>
        <v>14085.732569999993</v>
      </c>
      <c r="D2339" s="12">
        <v>12.760000000000002</v>
      </c>
      <c r="E2339" s="9">
        <f t="shared" si="257"/>
        <v>0.17509999999999692</v>
      </c>
      <c r="F2339">
        <f t="shared" si="254"/>
        <v>4.4968204449881961</v>
      </c>
      <c r="G2339" s="11">
        <v>2.6897222219999999</v>
      </c>
      <c r="H2339" s="11">
        <f>SUM(G$2:G2339)</f>
        <v>4044.4184963879584</v>
      </c>
      <c r="I2339" s="11">
        <v>10</v>
      </c>
      <c r="J2339" s="19">
        <f t="shared" si="258"/>
        <v>17292.005569000008</v>
      </c>
      <c r="K2339" s="19">
        <v>6.0342000000000002</v>
      </c>
      <c r="L2339" s="27">
        <f t="shared" si="259"/>
        <v>0.26700000000000035</v>
      </c>
      <c r="M2339" s="19">
        <f t="shared" si="255"/>
        <v>2.3721048418174893</v>
      </c>
      <c r="N2339" s="28">
        <v>1.9691666670000001</v>
      </c>
      <c r="O2339" s="19">
        <f>SUM(N$2:N2339)</f>
        <v>4032.0536246059705</v>
      </c>
      <c r="P2339" s="28">
        <v>3</v>
      </c>
    </row>
    <row r="2340" spans="1:16">
      <c r="A2340">
        <v>2338</v>
      </c>
      <c r="B2340">
        <f t="shared" si="256"/>
        <v>38.966666666666669</v>
      </c>
      <c r="C2340">
        <f t="shared" si="260"/>
        <v>14098.667669999993</v>
      </c>
      <c r="D2340" s="12">
        <v>12.935099999999998</v>
      </c>
      <c r="E2340" s="9">
        <f t="shared" si="257"/>
        <v>0.99650000000000105</v>
      </c>
      <c r="F2340">
        <f t="shared" si="254"/>
        <v>15.20586888997031</v>
      </c>
      <c r="G2340" s="11">
        <v>6.0708333330000004</v>
      </c>
      <c r="H2340" s="11">
        <f>SUM(G$2:G2340)</f>
        <v>4050.4893297209583</v>
      </c>
      <c r="I2340" s="11">
        <v>13</v>
      </c>
      <c r="J2340" s="19">
        <f t="shared" si="258"/>
        <v>17298.30676900001</v>
      </c>
      <c r="K2340" s="19">
        <v>6.3012000000000006</v>
      </c>
      <c r="L2340" s="27">
        <f t="shared" si="259"/>
        <v>-0.18690000000000051</v>
      </c>
      <c r="M2340" s="19">
        <f t="shared" si="255"/>
        <v>-0.37385993017665459</v>
      </c>
      <c r="N2340" s="28">
        <v>0.98027799999999998</v>
      </c>
      <c r="O2340" s="19">
        <f>SUM(N$2:N2340)</f>
        <v>4033.0339026059705</v>
      </c>
      <c r="P2340" s="28">
        <v>0</v>
      </c>
    </row>
    <row r="2341" spans="1:16">
      <c r="A2341">
        <v>2339</v>
      </c>
      <c r="B2341">
        <f t="shared" si="256"/>
        <v>38.983333333333334</v>
      </c>
      <c r="C2341">
        <f t="shared" si="260"/>
        <v>14112.599269999993</v>
      </c>
      <c r="D2341" s="12">
        <v>13.9316</v>
      </c>
      <c r="E2341" s="9">
        <f t="shared" si="257"/>
        <v>-0.38760000000000083</v>
      </c>
      <c r="F2341">
        <f t="shared" si="254"/>
        <v>-2.762402293751181</v>
      </c>
      <c r="G2341" s="11">
        <v>0.98027799999999998</v>
      </c>
      <c r="H2341" s="11">
        <f>SUM(G$2:G2341)</f>
        <v>4051.4696077209583</v>
      </c>
      <c r="I2341" s="11">
        <v>0</v>
      </c>
      <c r="J2341" s="19">
        <f t="shared" si="258"/>
        <v>17304.421069000011</v>
      </c>
      <c r="K2341" s="19">
        <v>6.1143000000000001</v>
      </c>
      <c r="L2341" s="27">
        <f t="shared" si="259"/>
        <v>0.10679999999999978</v>
      </c>
      <c r="M2341" s="19">
        <f t="shared" si="255"/>
        <v>1.4267266960881047</v>
      </c>
      <c r="N2341" s="28">
        <v>1.9691666670000001</v>
      </c>
      <c r="O2341" s="19">
        <f>SUM(N$2:N2341)</f>
        <v>4035.0030692729706</v>
      </c>
      <c r="P2341" s="28">
        <v>3</v>
      </c>
    </row>
    <row r="2342" spans="1:16">
      <c r="A2342">
        <v>2340</v>
      </c>
      <c r="B2342">
        <f t="shared" si="256"/>
        <v>39</v>
      </c>
      <c r="C2342">
        <f t="shared" si="260"/>
        <v>14126.143269999993</v>
      </c>
      <c r="D2342" s="12">
        <v>13.543999999999999</v>
      </c>
      <c r="E2342" s="9">
        <f t="shared" si="257"/>
        <v>-0.97929999999999851</v>
      </c>
      <c r="F2342">
        <f t="shared" si="254"/>
        <v>-10.754678672065941</v>
      </c>
      <c r="G2342" s="11">
        <v>0.98027799999999998</v>
      </c>
      <c r="H2342" s="11">
        <f>SUM(G$2:G2342)</f>
        <v>4052.4498857209583</v>
      </c>
      <c r="I2342" s="11">
        <v>0</v>
      </c>
      <c r="J2342" s="19">
        <f t="shared" si="258"/>
        <v>17310.64216900001</v>
      </c>
      <c r="K2342" s="19">
        <v>6.2210999999999999</v>
      </c>
      <c r="L2342" s="27">
        <f t="shared" si="259"/>
        <v>0.2403000000000004</v>
      </c>
      <c r="M2342" s="19">
        <f t="shared" si="255"/>
        <v>2.2857936167663078</v>
      </c>
      <c r="N2342" s="28">
        <v>1.9691666670000001</v>
      </c>
      <c r="O2342" s="19">
        <f>SUM(N$2:N2342)</f>
        <v>4036.9722359399707</v>
      </c>
      <c r="P2342" s="28">
        <v>3</v>
      </c>
    </row>
    <row r="2343" spans="1:16">
      <c r="A2343">
        <v>2341</v>
      </c>
      <c r="B2343">
        <f t="shared" si="256"/>
        <v>39.016666666666666</v>
      </c>
      <c r="C2343">
        <f t="shared" si="260"/>
        <v>14138.707969999994</v>
      </c>
      <c r="D2343" s="12">
        <v>12.5647</v>
      </c>
      <c r="E2343" s="9">
        <f t="shared" si="257"/>
        <v>0.60649999999999871</v>
      </c>
      <c r="F2343">
        <f t="shared" si="254"/>
        <v>9.8243858413390655</v>
      </c>
      <c r="G2343" s="11">
        <v>4.6050000000000004</v>
      </c>
      <c r="H2343" s="11">
        <f>SUM(G$2:G2343)</f>
        <v>4057.0548857209583</v>
      </c>
      <c r="I2343" s="11">
        <v>12</v>
      </c>
      <c r="J2343" s="19">
        <f t="shared" si="258"/>
        <v>17317.10356900001</v>
      </c>
      <c r="K2343" s="19">
        <v>6.4614000000000003</v>
      </c>
      <c r="L2343" s="27">
        <f t="shared" si="259"/>
        <v>5.3399999999999004E-2</v>
      </c>
      <c r="M2343" s="19">
        <f t="shared" si="255"/>
        <v>1.1751107464422224</v>
      </c>
      <c r="N2343" s="28">
        <v>1.9691666670000001</v>
      </c>
      <c r="O2343" s="19">
        <f>SUM(N$2:N2343)</f>
        <v>4038.9414026069708</v>
      </c>
      <c r="P2343" s="28">
        <v>3</v>
      </c>
    </row>
    <row r="2344" spans="1:16">
      <c r="A2344">
        <v>2342</v>
      </c>
      <c r="B2344">
        <f t="shared" si="256"/>
        <v>39.033333333333331</v>
      </c>
      <c r="C2344">
        <f t="shared" si="260"/>
        <v>14151.879169999995</v>
      </c>
      <c r="D2344" s="12">
        <v>13.171199999999999</v>
      </c>
      <c r="E2344" s="9">
        <f t="shared" si="257"/>
        <v>-1.4169</v>
      </c>
      <c r="F2344">
        <f t="shared" si="254"/>
        <v>-16.272709102264358</v>
      </c>
      <c r="G2344" s="11">
        <v>0.98027799999999998</v>
      </c>
      <c r="H2344" s="11">
        <f>SUM(G$2:G2344)</f>
        <v>4058.0351637209583</v>
      </c>
      <c r="I2344" s="11">
        <v>0</v>
      </c>
      <c r="J2344" s="19">
        <f t="shared" si="258"/>
        <v>17323.618369000011</v>
      </c>
      <c r="K2344" s="19">
        <v>6.5147999999999993</v>
      </c>
      <c r="L2344" s="27">
        <f t="shared" si="259"/>
        <v>-8.0099999999999838E-2</v>
      </c>
      <c r="M2344" s="19">
        <f t="shared" si="255"/>
        <v>0.31707105974815164</v>
      </c>
      <c r="N2344" s="28">
        <v>0.98027799999999998</v>
      </c>
      <c r="O2344" s="19">
        <f>SUM(N$2:N2344)</f>
        <v>4039.9216806069708</v>
      </c>
      <c r="P2344" s="28">
        <v>0</v>
      </c>
    </row>
    <row r="2345" spans="1:16">
      <c r="A2345">
        <v>2343</v>
      </c>
      <c r="B2345">
        <f t="shared" si="256"/>
        <v>39.049999999999997</v>
      </c>
      <c r="C2345">
        <f t="shared" si="260"/>
        <v>14163.633469999995</v>
      </c>
      <c r="D2345" s="12">
        <v>11.754299999999999</v>
      </c>
      <c r="E2345" s="9">
        <f t="shared" si="257"/>
        <v>0.21330000000000204</v>
      </c>
      <c r="F2345">
        <f t="shared" si="254"/>
        <v>4.4788904401846263</v>
      </c>
      <c r="G2345" s="11">
        <v>2.6897222219999999</v>
      </c>
      <c r="H2345" s="11">
        <f>SUM(G$2:G2345)</f>
        <v>4060.7248859429583</v>
      </c>
      <c r="I2345" s="11">
        <v>10</v>
      </c>
      <c r="J2345" s="19">
        <f t="shared" si="258"/>
        <v>17330.053069000012</v>
      </c>
      <c r="K2345" s="19">
        <v>6.4346999999999994</v>
      </c>
      <c r="L2345" s="27">
        <f t="shared" si="259"/>
        <v>-0.18689999999999962</v>
      </c>
      <c r="M2345" s="19">
        <f t="shared" si="255"/>
        <v>-0.37697399866095233</v>
      </c>
      <c r="N2345" s="28">
        <v>0.98027799999999998</v>
      </c>
      <c r="O2345" s="19">
        <f>SUM(N$2:N2345)</f>
        <v>4040.9019586069708</v>
      </c>
      <c r="P2345" s="28">
        <v>0</v>
      </c>
    </row>
    <row r="2346" spans="1:16">
      <c r="A2346">
        <v>2344</v>
      </c>
      <c r="B2346">
        <f t="shared" si="256"/>
        <v>39.06666666666667</v>
      </c>
      <c r="C2346">
        <f t="shared" si="260"/>
        <v>14175.601069999995</v>
      </c>
      <c r="D2346" s="12">
        <v>11.967600000000001</v>
      </c>
      <c r="E2346" s="9">
        <f t="shared" si="257"/>
        <v>-0.48709999999999987</v>
      </c>
      <c r="F2346">
        <f t="shared" si="254"/>
        <v>-3.7983163224009218</v>
      </c>
      <c r="G2346" s="11">
        <v>0.98027799999999998</v>
      </c>
      <c r="H2346" s="11">
        <f>SUM(G$2:G2346)</f>
        <v>4061.7051639429583</v>
      </c>
      <c r="I2346" s="11">
        <v>0</v>
      </c>
      <c r="J2346" s="19">
        <f t="shared" si="258"/>
        <v>17336.300869000013</v>
      </c>
      <c r="K2346" s="19">
        <v>6.2477999999999998</v>
      </c>
      <c r="L2346" s="27">
        <f t="shared" si="259"/>
        <v>0.13350000000000062</v>
      </c>
      <c r="M2346" s="19">
        <f t="shared" si="255"/>
        <v>1.6292574310516501</v>
      </c>
      <c r="N2346" s="28">
        <v>1.9691666670000001</v>
      </c>
      <c r="O2346" s="19">
        <f>SUM(N$2:N2346)</f>
        <v>4042.8711252739708</v>
      </c>
      <c r="P2346" s="28">
        <v>3</v>
      </c>
    </row>
    <row r="2347" spans="1:16">
      <c r="A2347">
        <v>2345</v>
      </c>
      <c r="B2347">
        <f t="shared" si="256"/>
        <v>39.083333333333336</v>
      </c>
      <c r="C2347">
        <f t="shared" si="260"/>
        <v>14187.081569999995</v>
      </c>
      <c r="D2347" s="12">
        <v>11.480500000000001</v>
      </c>
      <c r="E2347" s="9">
        <f t="shared" si="257"/>
        <v>-9.9500000000002586E-2</v>
      </c>
      <c r="F2347">
        <f t="shared" si="254"/>
        <v>0.75488026782796713</v>
      </c>
      <c r="G2347" s="11">
        <v>0.98027799999999998</v>
      </c>
      <c r="H2347" s="11">
        <f>SUM(G$2:G2347)</f>
        <v>4062.6854419429583</v>
      </c>
      <c r="I2347" s="11">
        <v>0</v>
      </c>
      <c r="J2347" s="19">
        <f t="shared" si="258"/>
        <v>17342.682169000014</v>
      </c>
      <c r="K2347" s="19">
        <v>6.3813000000000004</v>
      </c>
      <c r="L2347" s="27">
        <f t="shared" si="259"/>
        <v>-0.45389999999999997</v>
      </c>
      <c r="M2347" s="19">
        <f t="shared" si="255"/>
        <v>-2.0795684959549603</v>
      </c>
      <c r="N2347" s="28">
        <v>0.98027799999999998</v>
      </c>
      <c r="O2347" s="19">
        <f>SUM(N$2:N2347)</f>
        <v>4043.8514032739708</v>
      </c>
      <c r="P2347" s="28">
        <v>0</v>
      </c>
    </row>
    <row r="2348" spans="1:16">
      <c r="A2348">
        <v>2346</v>
      </c>
      <c r="B2348">
        <f t="shared" si="256"/>
        <v>39.1</v>
      </c>
      <c r="C2348">
        <f t="shared" si="260"/>
        <v>14198.462569999994</v>
      </c>
      <c r="D2348" s="12">
        <v>11.380999999999998</v>
      </c>
      <c r="E2348" s="9">
        <f t="shared" si="257"/>
        <v>-0.80699999999999683</v>
      </c>
      <c r="F2348">
        <f t="shared" si="254"/>
        <v>-7.3138750553012626</v>
      </c>
      <c r="G2348" s="11">
        <v>0.98027799999999998</v>
      </c>
      <c r="H2348" s="11">
        <f>SUM(G$2:G2348)</f>
        <v>4063.6657199429583</v>
      </c>
      <c r="I2348" s="11">
        <v>0</v>
      </c>
      <c r="J2348" s="19">
        <f t="shared" si="258"/>
        <v>17348.609569000015</v>
      </c>
      <c r="K2348" s="19">
        <v>5.9274000000000004</v>
      </c>
      <c r="L2348" s="27">
        <f t="shared" si="259"/>
        <v>-2.6700000000000834E-2</v>
      </c>
      <c r="M2348" s="19">
        <f t="shared" si="255"/>
        <v>0.58586436851883406</v>
      </c>
      <c r="N2348" s="28">
        <v>0.98027799999999998</v>
      </c>
      <c r="O2348" s="19">
        <f>SUM(N$2:N2348)</f>
        <v>4044.8316812739708</v>
      </c>
      <c r="P2348" s="28">
        <v>0</v>
      </c>
    </row>
    <row r="2349" spans="1:16">
      <c r="A2349">
        <v>2347</v>
      </c>
      <c r="B2349">
        <f t="shared" si="256"/>
        <v>39.116666666666667</v>
      </c>
      <c r="C2349">
        <f t="shared" si="260"/>
        <v>14209.036569999995</v>
      </c>
      <c r="D2349" s="12">
        <v>10.574000000000002</v>
      </c>
      <c r="E2349" s="9">
        <f t="shared" si="257"/>
        <v>0.48899999999999899</v>
      </c>
      <c r="F2349">
        <f t="shared" si="254"/>
        <v>6.8346896831708781</v>
      </c>
      <c r="G2349" s="11">
        <v>3.4580555560000001</v>
      </c>
      <c r="H2349" s="11">
        <f>SUM(G$2:G2349)</f>
        <v>4067.1237754989584</v>
      </c>
      <c r="I2349" s="11">
        <v>5</v>
      </c>
      <c r="J2349" s="19">
        <f t="shared" si="258"/>
        <v>17354.510269000013</v>
      </c>
      <c r="K2349" s="19">
        <v>5.9006999999999996</v>
      </c>
      <c r="L2349" s="27">
        <f t="shared" si="259"/>
        <v>0.10680000000000067</v>
      </c>
      <c r="M2349" s="19">
        <f t="shared" si="255"/>
        <v>1.3701348659675958</v>
      </c>
      <c r="N2349" s="28">
        <v>1.9691666670000001</v>
      </c>
      <c r="O2349" s="19">
        <f>SUM(N$2:N2349)</f>
        <v>4046.8008479409709</v>
      </c>
      <c r="P2349" s="28">
        <v>3</v>
      </c>
    </row>
    <row r="2350" spans="1:16">
      <c r="A2350">
        <v>2348</v>
      </c>
      <c r="B2350">
        <f t="shared" si="256"/>
        <v>39.133333333333333</v>
      </c>
      <c r="C2350">
        <f t="shared" si="260"/>
        <v>14220.099569999995</v>
      </c>
      <c r="D2350" s="12">
        <v>11.063000000000001</v>
      </c>
      <c r="E2350" s="9">
        <f t="shared" si="257"/>
        <v>2.032</v>
      </c>
      <c r="F2350">
        <f t="shared" si="254"/>
        <v>24.267280861245002</v>
      </c>
      <c r="G2350" s="11">
        <v>4.9805555559999997</v>
      </c>
      <c r="H2350" s="11">
        <f>SUM(G$2:G2350)</f>
        <v>4072.1043310549585</v>
      </c>
      <c r="I2350" s="11">
        <v>7</v>
      </c>
      <c r="J2350" s="19">
        <f t="shared" si="258"/>
        <v>17360.517769000013</v>
      </c>
      <c r="K2350" s="19">
        <v>6.0075000000000003</v>
      </c>
      <c r="L2350" s="27">
        <f t="shared" si="259"/>
        <v>-2.6700000000000834E-2</v>
      </c>
      <c r="M2350" s="19">
        <f t="shared" si="255"/>
        <v>0.59634562395389334</v>
      </c>
      <c r="N2350" s="28">
        <v>0.98027799999999998</v>
      </c>
      <c r="O2350" s="19">
        <f>SUM(N$2:N2350)</f>
        <v>4047.7811259409709</v>
      </c>
      <c r="P2350" s="28">
        <v>0</v>
      </c>
    </row>
    <row r="2351" spans="1:16">
      <c r="A2351">
        <v>2349</v>
      </c>
      <c r="B2351">
        <f t="shared" si="256"/>
        <v>39.15</v>
      </c>
      <c r="C2351">
        <f t="shared" si="260"/>
        <v>14233.194569999994</v>
      </c>
      <c r="D2351" s="12">
        <v>13.095000000000001</v>
      </c>
      <c r="E2351" s="9">
        <f t="shared" si="257"/>
        <v>-3.0989999999999984</v>
      </c>
      <c r="F2351">
        <f t="shared" si="254"/>
        <v>-38.215745370332684</v>
      </c>
      <c r="G2351" s="11">
        <v>0.98027799999999998</v>
      </c>
      <c r="H2351" s="11">
        <f>SUM(G$2:G2351)</f>
        <v>4073.0846090549585</v>
      </c>
      <c r="I2351" s="11">
        <v>0</v>
      </c>
      <c r="J2351" s="19">
        <f t="shared" si="258"/>
        <v>17366.498569000014</v>
      </c>
      <c r="K2351" s="19">
        <v>5.9807999999999995</v>
      </c>
      <c r="L2351" s="27">
        <f t="shared" si="259"/>
        <v>-2.5460999999999996</v>
      </c>
      <c r="M2351" s="19">
        <f t="shared" si="255"/>
        <v>-14.475186085525444</v>
      </c>
      <c r="N2351" s="28">
        <v>0.98027799999999998</v>
      </c>
      <c r="O2351" s="19">
        <f>SUM(N$2:N2351)</f>
        <v>4048.7614039409709</v>
      </c>
      <c r="P2351" s="28">
        <v>0</v>
      </c>
    </row>
    <row r="2352" spans="1:16">
      <c r="A2352">
        <v>2350</v>
      </c>
      <c r="B2352">
        <f t="shared" si="256"/>
        <v>39.166666666666664</v>
      </c>
      <c r="C2352">
        <f t="shared" ref="C2352:C2415" si="261">C2351+D2352</f>
        <v>14243.190569999993</v>
      </c>
      <c r="D2352" s="12">
        <v>9.9960000000000022</v>
      </c>
      <c r="E2352" s="9">
        <f>D2353-D2352</f>
        <v>1.7490999999999985</v>
      </c>
      <c r="F2352">
        <f t="shared" si="254"/>
        <v>19.009644565820459</v>
      </c>
      <c r="G2352" s="11">
        <v>4.9805555559999997</v>
      </c>
      <c r="H2352" s="11">
        <f>SUM(G$2:G2352)</f>
        <v>4078.0651646109586</v>
      </c>
      <c r="I2352" s="11">
        <v>7</v>
      </c>
      <c r="J2352" s="19">
        <f t="shared" si="258"/>
        <v>17369.933269000016</v>
      </c>
      <c r="K2352" s="19">
        <v>3.4346999999999999</v>
      </c>
      <c r="L2352" s="27">
        <f t="shared" si="259"/>
        <v>-0.89319999999999977</v>
      </c>
      <c r="M2352" s="19">
        <f t="shared" si="255"/>
        <v>-2.6749676935944264</v>
      </c>
      <c r="N2352" s="28">
        <v>0.98027799999999998</v>
      </c>
      <c r="O2352" s="19">
        <f>SUM(N$2:N2352)</f>
        <v>4049.7416819409709</v>
      </c>
      <c r="P2352" s="28">
        <v>0</v>
      </c>
    </row>
    <row r="2353" spans="1:16">
      <c r="A2353">
        <v>2351</v>
      </c>
      <c r="B2353">
        <f t="shared" si="256"/>
        <v>39.18333333333333</v>
      </c>
      <c r="C2353">
        <f t="shared" si="261"/>
        <v>14254.935669999993</v>
      </c>
      <c r="D2353" s="12">
        <v>11.745100000000001</v>
      </c>
      <c r="E2353" s="9">
        <f t="shared" ref="E2353:E2416" si="262">D2354-D2353</f>
        <v>0.44080000000000119</v>
      </c>
      <c r="F2353">
        <f t="shared" si="254"/>
        <v>7.1464031102989027</v>
      </c>
      <c r="G2353" s="11">
        <v>3.4508333329999998</v>
      </c>
      <c r="H2353" s="11">
        <f>SUM(G$2:G2353)</f>
        <v>4081.5159979439586</v>
      </c>
      <c r="I2353" s="11">
        <v>11</v>
      </c>
      <c r="J2353" s="19">
        <f t="shared" si="258"/>
        <v>17372.474769000015</v>
      </c>
      <c r="K2353" s="19">
        <v>2.5415000000000001</v>
      </c>
      <c r="L2353" s="27">
        <f t="shared" si="259"/>
        <v>-1.3196000000000001</v>
      </c>
      <c r="M2353" s="19">
        <f t="shared" si="255"/>
        <v>-3.0706243260446859</v>
      </c>
      <c r="N2353" s="28">
        <v>0.98027799999999998</v>
      </c>
      <c r="O2353" s="19">
        <f>SUM(N$2:N2353)</f>
        <v>4050.7219599409709</v>
      </c>
      <c r="P2353" s="28">
        <v>0</v>
      </c>
    </row>
    <row r="2354" spans="1:16">
      <c r="A2354">
        <v>2352</v>
      </c>
      <c r="B2354">
        <f t="shared" si="256"/>
        <v>39.200000000000003</v>
      </c>
      <c r="C2354">
        <f t="shared" si="261"/>
        <v>14267.121569999994</v>
      </c>
      <c r="D2354" s="12">
        <v>12.185900000000002</v>
      </c>
      <c r="E2354" s="9">
        <f t="shared" si="262"/>
        <v>-2.1697000000000024</v>
      </c>
      <c r="F2354">
        <f t="shared" si="254"/>
        <v>-24.346595376294253</v>
      </c>
      <c r="G2354" s="11">
        <v>0.98027799999999998</v>
      </c>
      <c r="H2354" s="11">
        <f>SUM(G$2:G2354)</f>
        <v>4082.4962759439586</v>
      </c>
      <c r="I2354" s="11">
        <v>0</v>
      </c>
      <c r="J2354" s="19">
        <f t="shared" si="258"/>
        <v>17373.696669000015</v>
      </c>
      <c r="K2354" s="19">
        <v>1.2219</v>
      </c>
      <c r="L2354" s="27">
        <f t="shared" si="259"/>
        <v>-0.91179999999999994</v>
      </c>
      <c r="M2354" s="19">
        <f t="shared" si="255"/>
        <v>-0.9822047636813972</v>
      </c>
      <c r="N2354" s="28">
        <v>0.98027799999999998</v>
      </c>
      <c r="O2354" s="19">
        <f>SUM(N$2:N2354)</f>
        <v>4051.7022379409709</v>
      </c>
      <c r="P2354" s="28">
        <v>0</v>
      </c>
    </row>
    <row r="2355" spans="1:16">
      <c r="A2355">
        <v>2353</v>
      </c>
      <c r="B2355">
        <f t="shared" si="256"/>
        <v>39.216666666666669</v>
      </c>
      <c r="C2355">
        <f t="shared" si="261"/>
        <v>14277.137769999994</v>
      </c>
      <c r="D2355" s="12">
        <v>10.0162</v>
      </c>
      <c r="E2355" s="9">
        <f t="shared" si="262"/>
        <v>-1.0190999999999981</v>
      </c>
      <c r="F2355">
        <f t="shared" si="254"/>
        <v>-8.6771629765669154</v>
      </c>
      <c r="G2355" s="11">
        <v>0.98027799999999998</v>
      </c>
      <c r="H2355" s="11">
        <f>SUM(G$2:G2355)</f>
        <v>4083.4765539439586</v>
      </c>
      <c r="I2355" s="11">
        <v>0</v>
      </c>
      <c r="J2355" s="19">
        <f t="shared" si="258"/>
        <v>17374.006769000014</v>
      </c>
      <c r="K2355" s="19">
        <v>0.31009999999999999</v>
      </c>
      <c r="L2355" s="27">
        <f t="shared" si="259"/>
        <v>-0.31009999999999999</v>
      </c>
      <c r="M2355" s="19">
        <f t="shared" si="255"/>
        <v>-6.320876077967566E-2</v>
      </c>
      <c r="N2355" s="28">
        <v>0.98027799999999998</v>
      </c>
      <c r="O2355" s="19">
        <f>SUM(N$2:N2355)</f>
        <v>4052.6825159409709</v>
      </c>
      <c r="P2355" s="28">
        <v>0</v>
      </c>
    </row>
    <row r="2356" spans="1:16">
      <c r="A2356">
        <v>2354</v>
      </c>
      <c r="B2356">
        <f t="shared" si="256"/>
        <v>39.233333333333334</v>
      </c>
      <c r="C2356">
        <f t="shared" si="261"/>
        <v>14286.134869999994</v>
      </c>
      <c r="D2356" s="12">
        <v>8.9971000000000014</v>
      </c>
      <c r="E2356" s="9">
        <f t="shared" si="262"/>
        <v>-2.9257000000000009</v>
      </c>
      <c r="F2356">
        <f t="shared" si="254"/>
        <v>-25.018649114990215</v>
      </c>
      <c r="G2356" s="11">
        <v>0.98027799999999998</v>
      </c>
      <c r="H2356" s="11">
        <f>SUM(G$2:G2356)</f>
        <v>4084.4568319439586</v>
      </c>
      <c r="I2356" s="11">
        <v>0</v>
      </c>
      <c r="J2356" s="19">
        <f t="shared" si="258"/>
        <v>17374.006769000014</v>
      </c>
      <c r="K2356" s="27">
        <v>0</v>
      </c>
      <c r="L2356" s="27">
        <f t="shared" si="259"/>
        <v>0</v>
      </c>
      <c r="M2356" s="19">
        <f t="shared" si="255"/>
        <v>0</v>
      </c>
      <c r="N2356" s="28">
        <v>0.90694399999999997</v>
      </c>
      <c r="O2356" s="19">
        <f>SUM(N$2:N2356)</f>
        <v>4053.5894599409708</v>
      </c>
      <c r="P2356" s="28">
        <v>1</v>
      </c>
    </row>
    <row r="2357" spans="1:16">
      <c r="A2357">
        <v>2355</v>
      </c>
      <c r="B2357">
        <f t="shared" si="256"/>
        <v>39.25</v>
      </c>
      <c r="C2357">
        <f t="shared" si="261"/>
        <v>14292.206269999995</v>
      </c>
      <c r="D2357" s="12">
        <v>6.0714000000000006</v>
      </c>
      <c r="E2357" s="9">
        <f t="shared" si="262"/>
        <v>-1.827700000000001</v>
      </c>
      <c r="F2357">
        <f t="shared" si="254"/>
        <v>-10.329816685523156</v>
      </c>
      <c r="G2357" s="11">
        <v>0.98027799999999998</v>
      </c>
      <c r="H2357" s="11">
        <f>SUM(G$2:G2357)</f>
        <v>4085.4371099439586</v>
      </c>
      <c r="I2357" s="11">
        <v>0</v>
      </c>
      <c r="L2357" s="27"/>
    </row>
    <row r="2358" spans="1:16">
      <c r="A2358">
        <v>2356</v>
      </c>
      <c r="B2358">
        <f t="shared" si="256"/>
        <v>39.266666666666666</v>
      </c>
      <c r="C2358">
        <f t="shared" si="261"/>
        <v>14296.449969999996</v>
      </c>
      <c r="D2358" s="12">
        <v>4.2436999999999996</v>
      </c>
      <c r="E2358" s="9">
        <f t="shared" si="262"/>
        <v>-1.9278999999999997</v>
      </c>
      <c r="F2358">
        <f t="shared" si="254"/>
        <v>-7.6825516918076682</v>
      </c>
      <c r="G2358" s="11">
        <v>0.98027799999999998</v>
      </c>
      <c r="H2358" s="11">
        <f>SUM(G$2:G2358)</f>
        <v>4086.4173879439586</v>
      </c>
      <c r="I2358" s="11">
        <v>0</v>
      </c>
      <c r="L2358" s="27"/>
    </row>
    <row r="2359" spans="1:16">
      <c r="A2359">
        <v>2357</v>
      </c>
      <c r="B2359">
        <f t="shared" si="256"/>
        <v>39.283333333333331</v>
      </c>
      <c r="C2359">
        <f t="shared" si="261"/>
        <v>14298.765769999996</v>
      </c>
      <c r="D2359" s="12">
        <v>2.3157999999999999</v>
      </c>
      <c r="E2359" s="9">
        <f t="shared" si="262"/>
        <v>-2.1644999999999999</v>
      </c>
      <c r="F2359">
        <f t="shared" si="254"/>
        <v>-4.7561075061709062</v>
      </c>
      <c r="G2359" s="11">
        <v>0.98027799999999998</v>
      </c>
      <c r="H2359" s="11">
        <f>SUM(G$2:G2359)</f>
        <v>4087.3976659439586</v>
      </c>
      <c r="I2359" s="11">
        <v>0</v>
      </c>
      <c r="L2359" s="27"/>
    </row>
    <row r="2360" spans="1:16">
      <c r="A2360">
        <v>2358</v>
      </c>
      <c r="B2360">
        <f t="shared" si="256"/>
        <v>39.299999999999997</v>
      </c>
      <c r="C2360">
        <f t="shared" si="261"/>
        <v>14298.917069999996</v>
      </c>
      <c r="D2360" s="12">
        <v>0.15130000000000002</v>
      </c>
      <c r="E2360" s="9">
        <f t="shared" si="262"/>
        <v>-0.15130000000000002</v>
      </c>
      <c r="F2360">
        <f t="shared" si="254"/>
        <v>-6.8497797297264783E-3</v>
      </c>
      <c r="G2360" s="11">
        <v>0.98027799999999998</v>
      </c>
      <c r="H2360" s="11">
        <f>SUM(G$2:G2360)</f>
        <v>4088.3779439439586</v>
      </c>
      <c r="I2360" s="11">
        <v>0</v>
      </c>
      <c r="L2360" s="27"/>
    </row>
    <row r="2361" spans="1:16">
      <c r="A2361">
        <v>2359</v>
      </c>
      <c r="B2361">
        <f t="shared" si="256"/>
        <v>39.31666666666667</v>
      </c>
      <c r="C2361">
        <f t="shared" si="261"/>
        <v>14298.917069999996</v>
      </c>
      <c r="D2361" s="12">
        <v>0</v>
      </c>
      <c r="E2361" s="9">
        <f t="shared" si="262"/>
        <v>0</v>
      </c>
      <c r="F2361">
        <f t="shared" si="254"/>
        <v>0</v>
      </c>
      <c r="G2361" s="11">
        <v>0.90694399999999997</v>
      </c>
      <c r="H2361" s="11">
        <f>SUM(G$2:G2361)</f>
        <v>4089.2848879439584</v>
      </c>
      <c r="I2361" s="11">
        <v>1</v>
      </c>
      <c r="L2361" s="27"/>
    </row>
    <row r="2362" spans="1:16">
      <c r="A2362">
        <v>2360</v>
      </c>
      <c r="B2362">
        <f t="shared" si="256"/>
        <v>39.333333333333336</v>
      </c>
      <c r="C2362">
        <f t="shared" si="261"/>
        <v>14298.917069999996</v>
      </c>
      <c r="D2362" s="12">
        <v>0</v>
      </c>
      <c r="E2362" s="9">
        <f t="shared" si="262"/>
        <v>0</v>
      </c>
      <c r="F2362">
        <f t="shared" si="254"/>
        <v>0</v>
      </c>
      <c r="G2362" s="11">
        <v>0.90694399999999997</v>
      </c>
      <c r="H2362" s="11">
        <f>SUM(G$2:G2362)</f>
        <v>4090.1918319439583</v>
      </c>
      <c r="I2362" s="11">
        <v>1</v>
      </c>
      <c r="L2362" s="27"/>
    </row>
    <row r="2363" spans="1:16">
      <c r="A2363">
        <v>2361</v>
      </c>
      <c r="B2363">
        <f t="shared" si="256"/>
        <v>39.35</v>
      </c>
      <c r="C2363">
        <f t="shared" si="261"/>
        <v>14298.917069999996</v>
      </c>
      <c r="D2363" s="12">
        <v>0</v>
      </c>
      <c r="E2363" s="9">
        <f t="shared" si="262"/>
        <v>0</v>
      </c>
      <c r="F2363">
        <f t="shared" si="254"/>
        <v>0</v>
      </c>
      <c r="G2363" s="11">
        <v>0.90694399999999997</v>
      </c>
      <c r="H2363" s="11">
        <f>SUM(G$2:G2363)</f>
        <v>4091.0987759439581</v>
      </c>
      <c r="I2363" s="11">
        <v>1</v>
      </c>
      <c r="L2363" s="27"/>
    </row>
    <row r="2364" spans="1:16">
      <c r="A2364">
        <v>2362</v>
      </c>
      <c r="B2364">
        <f t="shared" si="256"/>
        <v>39.366666666666667</v>
      </c>
      <c r="C2364">
        <f t="shared" si="261"/>
        <v>14298.917069999996</v>
      </c>
      <c r="D2364" s="12">
        <v>0</v>
      </c>
      <c r="E2364" s="9">
        <f t="shared" si="262"/>
        <v>0</v>
      </c>
      <c r="F2364">
        <f t="shared" si="254"/>
        <v>0</v>
      </c>
      <c r="G2364" s="11">
        <v>0.90694399999999997</v>
      </c>
      <c r="H2364" s="11">
        <f>SUM(G$2:G2364)</f>
        <v>4092.005719943958</v>
      </c>
      <c r="I2364" s="11">
        <v>1</v>
      </c>
      <c r="L2364" s="27"/>
    </row>
    <row r="2365" spans="1:16">
      <c r="A2365">
        <v>2363</v>
      </c>
      <c r="B2365">
        <f t="shared" si="256"/>
        <v>39.383333333333333</v>
      </c>
      <c r="C2365">
        <f t="shared" si="261"/>
        <v>14298.917069999996</v>
      </c>
      <c r="D2365" s="12">
        <v>0</v>
      </c>
      <c r="E2365" s="9">
        <f t="shared" si="262"/>
        <v>0</v>
      </c>
      <c r="F2365">
        <f t="shared" si="254"/>
        <v>0</v>
      </c>
      <c r="G2365" s="11">
        <v>0.90694399999999997</v>
      </c>
      <c r="H2365" s="11">
        <f>SUM(G$2:G2365)</f>
        <v>4092.9126639439578</v>
      </c>
      <c r="I2365" s="11">
        <v>1</v>
      </c>
      <c r="L2365" s="27"/>
    </row>
    <row r="2366" spans="1:16">
      <c r="A2366">
        <v>2364</v>
      </c>
      <c r="B2366">
        <f t="shared" si="256"/>
        <v>39.4</v>
      </c>
      <c r="C2366">
        <f t="shared" si="261"/>
        <v>14298.917069999996</v>
      </c>
      <c r="D2366" s="12">
        <v>0</v>
      </c>
      <c r="E2366" s="9">
        <f t="shared" si="262"/>
        <v>0</v>
      </c>
      <c r="F2366">
        <f t="shared" si="254"/>
        <v>0</v>
      </c>
      <c r="G2366" s="11">
        <v>0.90694399999999997</v>
      </c>
      <c r="H2366" s="11">
        <f>SUM(G$2:G2366)</f>
        <v>4093.8196079439576</v>
      </c>
      <c r="I2366" s="11">
        <v>1</v>
      </c>
      <c r="L2366" s="27"/>
    </row>
    <row r="2367" spans="1:16">
      <c r="A2367">
        <v>2365</v>
      </c>
      <c r="B2367">
        <f t="shared" si="256"/>
        <v>39.416666666666664</v>
      </c>
      <c r="C2367">
        <f t="shared" si="261"/>
        <v>14298.917069999996</v>
      </c>
      <c r="D2367" s="12">
        <v>0</v>
      </c>
      <c r="E2367" s="9">
        <f t="shared" si="262"/>
        <v>0</v>
      </c>
      <c r="F2367">
        <f t="shared" si="254"/>
        <v>0</v>
      </c>
      <c r="G2367" s="11">
        <v>0.90694399999999997</v>
      </c>
      <c r="H2367" s="11">
        <f>SUM(G$2:G2367)</f>
        <v>4094.7265519439575</v>
      </c>
      <c r="I2367" s="11">
        <v>1</v>
      </c>
      <c r="L2367" s="27"/>
    </row>
    <row r="2368" spans="1:16">
      <c r="A2368">
        <v>2366</v>
      </c>
      <c r="B2368">
        <f t="shared" si="256"/>
        <v>39.43333333333333</v>
      </c>
      <c r="C2368">
        <f t="shared" si="261"/>
        <v>14298.917069999996</v>
      </c>
      <c r="D2368" s="12">
        <v>0</v>
      </c>
      <c r="E2368" s="9">
        <f t="shared" si="262"/>
        <v>0</v>
      </c>
      <c r="F2368">
        <f t="shared" si="254"/>
        <v>0</v>
      </c>
      <c r="G2368" s="11">
        <v>0.90694399999999997</v>
      </c>
      <c r="H2368" s="11">
        <f>SUM(G$2:G2368)</f>
        <v>4095.6334959439573</v>
      </c>
      <c r="I2368" s="11">
        <v>1</v>
      </c>
      <c r="L2368" s="27"/>
    </row>
    <row r="2369" spans="1:12">
      <c r="A2369">
        <v>2367</v>
      </c>
      <c r="B2369">
        <f t="shared" si="256"/>
        <v>39.450000000000003</v>
      </c>
      <c r="C2369">
        <f t="shared" si="261"/>
        <v>14298.917069999996</v>
      </c>
      <c r="D2369" s="12">
        <v>0</v>
      </c>
      <c r="E2369" s="9">
        <f t="shared" si="262"/>
        <v>0</v>
      </c>
      <c r="F2369">
        <f t="shared" si="254"/>
        <v>0</v>
      </c>
      <c r="G2369" s="11">
        <v>0.90694399999999997</v>
      </c>
      <c r="H2369" s="11">
        <f>SUM(G$2:G2369)</f>
        <v>4096.5404399439576</v>
      </c>
      <c r="I2369" s="11">
        <v>1</v>
      </c>
      <c r="L2369" s="27"/>
    </row>
    <row r="2370" spans="1:12">
      <c r="A2370">
        <v>2368</v>
      </c>
      <c r="B2370">
        <f t="shared" si="256"/>
        <v>39.466666666666669</v>
      </c>
      <c r="C2370">
        <f t="shared" si="261"/>
        <v>14298.917069999996</v>
      </c>
      <c r="D2370" s="12">
        <v>0</v>
      </c>
      <c r="E2370" s="9">
        <f t="shared" si="262"/>
        <v>0</v>
      </c>
      <c r="F2370">
        <f t="shared" ref="F2370:F2433" si="263">(R$2*D2370+R$3*D2370^2+R$4*D2370^3+R$5*D2370*E2370)/R$5</f>
        <v>0</v>
      </c>
      <c r="G2370" s="11">
        <v>0.90694399999999997</v>
      </c>
      <c r="H2370" s="11">
        <f>SUM(G$2:G2370)</f>
        <v>4097.4473839439579</v>
      </c>
      <c r="I2370" s="11">
        <v>1</v>
      </c>
      <c r="L2370" s="27"/>
    </row>
    <row r="2371" spans="1:12">
      <c r="A2371">
        <v>2369</v>
      </c>
      <c r="B2371">
        <f t="shared" ref="B2371:B2434" si="264">A2371/60</f>
        <v>39.483333333333334</v>
      </c>
      <c r="C2371">
        <f t="shared" si="261"/>
        <v>14298.917069999996</v>
      </c>
      <c r="D2371" s="12">
        <v>0</v>
      </c>
      <c r="E2371" s="9">
        <f t="shared" si="262"/>
        <v>0</v>
      </c>
      <c r="F2371">
        <f t="shared" si="263"/>
        <v>0</v>
      </c>
      <c r="G2371" s="11">
        <v>0.90694399999999997</v>
      </c>
      <c r="H2371" s="11">
        <f>SUM(G$2:G2371)</f>
        <v>4098.3543279439582</v>
      </c>
      <c r="I2371" s="11">
        <v>1</v>
      </c>
      <c r="L2371" s="27"/>
    </row>
    <row r="2372" spans="1:12">
      <c r="A2372">
        <v>2370</v>
      </c>
      <c r="B2372">
        <f t="shared" si="264"/>
        <v>39.5</v>
      </c>
      <c r="C2372">
        <f t="shared" si="261"/>
        <v>14298.917069999996</v>
      </c>
      <c r="D2372" s="12">
        <v>0</v>
      </c>
      <c r="E2372" s="9">
        <f t="shared" si="262"/>
        <v>0</v>
      </c>
      <c r="F2372">
        <f t="shared" si="263"/>
        <v>0</v>
      </c>
      <c r="G2372" s="11">
        <v>0.90694399999999997</v>
      </c>
      <c r="H2372" s="11">
        <f>SUM(G$2:G2372)</f>
        <v>4099.2612719439585</v>
      </c>
      <c r="I2372" s="11">
        <v>1</v>
      </c>
      <c r="L2372" s="27"/>
    </row>
    <row r="2373" spans="1:12">
      <c r="A2373">
        <v>2371</v>
      </c>
      <c r="B2373">
        <f t="shared" si="264"/>
        <v>39.516666666666666</v>
      </c>
      <c r="C2373">
        <f t="shared" si="261"/>
        <v>14298.917069999996</v>
      </c>
      <c r="D2373" s="12">
        <v>0</v>
      </c>
      <c r="E2373" s="9">
        <f t="shared" si="262"/>
        <v>0</v>
      </c>
      <c r="F2373">
        <f t="shared" si="263"/>
        <v>0</v>
      </c>
      <c r="G2373" s="11">
        <v>0.90694399999999997</v>
      </c>
      <c r="H2373" s="11">
        <f>SUM(G$2:G2373)</f>
        <v>4100.1682159439588</v>
      </c>
      <c r="I2373" s="11">
        <v>1</v>
      </c>
      <c r="L2373" s="27"/>
    </row>
    <row r="2374" spans="1:12">
      <c r="A2374">
        <v>2372</v>
      </c>
      <c r="B2374">
        <f t="shared" si="264"/>
        <v>39.533333333333331</v>
      </c>
      <c r="C2374">
        <f t="shared" si="261"/>
        <v>14298.917069999996</v>
      </c>
      <c r="D2374" s="12">
        <v>0</v>
      </c>
      <c r="E2374" s="9">
        <f t="shared" si="262"/>
        <v>0</v>
      </c>
      <c r="F2374">
        <f t="shared" si="263"/>
        <v>0</v>
      </c>
      <c r="G2374" s="11">
        <v>0.90694399999999997</v>
      </c>
      <c r="H2374" s="11">
        <f>SUM(G$2:G2374)</f>
        <v>4101.0751599439591</v>
      </c>
      <c r="I2374" s="11">
        <v>1</v>
      </c>
      <c r="L2374" s="27"/>
    </row>
    <row r="2375" spans="1:12">
      <c r="A2375">
        <v>2373</v>
      </c>
      <c r="B2375">
        <f t="shared" si="264"/>
        <v>39.549999999999997</v>
      </c>
      <c r="C2375">
        <f t="shared" si="261"/>
        <v>14298.917069999996</v>
      </c>
      <c r="D2375" s="12">
        <v>0</v>
      </c>
      <c r="E2375" s="9">
        <f t="shared" si="262"/>
        <v>0</v>
      </c>
      <c r="F2375">
        <f t="shared" si="263"/>
        <v>0</v>
      </c>
      <c r="G2375" s="11">
        <v>0.90694399999999997</v>
      </c>
      <c r="H2375" s="11">
        <f>SUM(G$2:G2375)</f>
        <v>4101.9821039439594</v>
      </c>
      <c r="I2375" s="11">
        <v>1</v>
      </c>
      <c r="L2375" s="27"/>
    </row>
    <row r="2376" spans="1:12">
      <c r="A2376">
        <v>2374</v>
      </c>
      <c r="B2376">
        <f t="shared" si="264"/>
        <v>39.56666666666667</v>
      </c>
      <c r="C2376">
        <f t="shared" si="261"/>
        <v>14298.917069999996</v>
      </c>
      <c r="D2376" s="12">
        <v>0</v>
      </c>
      <c r="E2376" s="9">
        <f t="shared" si="262"/>
        <v>0</v>
      </c>
      <c r="F2376">
        <f t="shared" si="263"/>
        <v>0</v>
      </c>
      <c r="G2376" s="11">
        <v>0.90694399999999997</v>
      </c>
      <c r="H2376" s="11">
        <f>SUM(G$2:G2376)</f>
        <v>4102.8890479439597</v>
      </c>
      <c r="I2376" s="11">
        <v>1</v>
      </c>
      <c r="L2376" s="27"/>
    </row>
    <row r="2377" spans="1:12">
      <c r="A2377">
        <v>2375</v>
      </c>
      <c r="B2377">
        <f t="shared" si="264"/>
        <v>39.583333333333336</v>
      </c>
      <c r="C2377">
        <f t="shared" si="261"/>
        <v>14298.917069999996</v>
      </c>
      <c r="D2377" s="12">
        <v>0</v>
      </c>
      <c r="E2377" s="9">
        <f t="shared" si="262"/>
        <v>0</v>
      </c>
      <c r="F2377">
        <f t="shared" si="263"/>
        <v>0</v>
      </c>
      <c r="G2377" s="11">
        <v>0.90694399999999997</v>
      </c>
      <c r="H2377" s="11">
        <f>SUM(G$2:G2377)</f>
        <v>4103.79599194396</v>
      </c>
      <c r="I2377" s="11">
        <v>1</v>
      </c>
      <c r="L2377" s="27"/>
    </row>
    <row r="2378" spans="1:12">
      <c r="A2378">
        <v>2376</v>
      </c>
      <c r="B2378">
        <f t="shared" si="264"/>
        <v>39.6</v>
      </c>
      <c r="C2378">
        <f t="shared" si="261"/>
        <v>14298.917069999996</v>
      </c>
      <c r="D2378" s="12">
        <v>0</v>
      </c>
      <c r="E2378" s="9">
        <f t="shared" si="262"/>
        <v>0</v>
      </c>
      <c r="F2378">
        <f t="shared" si="263"/>
        <v>0</v>
      </c>
      <c r="G2378" s="11">
        <v>0.90694399999999997</v>
      </c>
      <c r="H2378" s="11">
        <f>SUM(G$2:G2378)</f>
        <v>4104.7029359439603</v>
      </c>
      <c r="I2378" s="11">
        <v>1</v>
      </c>
      <c r="L2378" s="27"/>
    </row>
    <row r="2379" spans="1:12">
      <c r="A2379">
        <v>2377</v>
      </c>
      <c r="B2379">
        <f t="shared" si="264"/>
        <v>39.616666666666667</v>
      </c>
      <c r="C2379">
        <f t="shared" si="261"/>
        <v>14298.917069999996</v>
      </c>
      <c r="D2379" s="12">
        <v>0</v>
      </c>
      <c r="E2379" s="9">
        <f t="shared" si="262"/>
        <v>0</v>
      </c>
      <c r="F2379">
        <f t="shared" si="263"/>
        <v>0</v>
      </c>
      <c r="G2379" s="11">
        <v>0.90694399999999997</v>
      </c>
      <c r="H2379" s="11">
        <f>SUM(G$2:G2379)</f>
        <v>4105.6098799439606</v>
      </c>
      <c r="I2379" s="11">
        <v>1</v>
      </c>
      <c r="L2379" s="27"/>
    </row>
    <row r="2380" spans="1:12">
      <c r="A2380">
        <v>2378</v>
      </c>
      <c r="B2380">
        <f t="shared" si="264"/>
        <v>39.633333333333333</v>
      </c>
      <c r="C2380">
        <f t="shared" si="261"/>
        <v>14298.917069999996</v>
      </c>
      <c r="D2380" s="12">
        <v>0</v>
      </c>
      <c r="E2380" s="9">
        <f t="shared" si="262"/>
        <v>0</v>
      </c>
      <c r="F2380">
        <f t="shared" si="263"/>
        <v>0</v>
      </c>
      <c r="G2380" s="11">
        <v>0.90694399999999997</v>
      </c>
      <c r="H2380" s="11">
        <f>SUM(G$2:G2380)</f>
        <v>4106.5168239439608</v>
      </c>
      <c r="I2380" s="11">
        <v>1</v>
      </c>
      <c r="L2380" s="27"/>
    </row>
    <row r="2381" spans="1:12">
      <c r="A2381">
        <v>2379</v>
      </c>
      <c r="B2381">
        <f t="shared" si="264"/>
        <v>39.65</v>
      </c>
      <c r="C2381">
        <f t="shared" si="261"/>
        <v>14298.917069999996</v>
      </c>
      <c r="D2381" s="12">
        <v>0</v>
      </c>
      <c r="E2381" s="9">
        <f t="shared" si="262"/>
        <v>0</v>
      </c>
      <c r="F2381">
        <f t="shared" si="263"/>
        <v>0</v>
      </c>
      <c r="G2381" s="11">
        <v>0.90694399999999997</v>
      </c>
      <c r="H2381" s="11">
        <f>SUM(G$2:G2381)</f>
        <v>4107.4237679439611</v>
      </c>
      <c r="I2381" s="11">
        <v>1</v>
      </c>
      <c r="L2381" s="27"/>
    </row>
    <row r="2382" spans="1:12">
      <c r="A2382">
        <v>2380</v>
      </c>
      <c r="B2382">
        <f t="shared" si="264"/>
        <v>39.666666666666664</v>
      </c>
      <c r="C2382">
        <f t="shared" si="261"/>
        <v>14298.917069999996</v>
      </c>
      <c r="D2382" s="12">
        <v>0</v>
      </c>
      <c r="E2382" s="9">
        <f t="shared" si="262"/>
        <v>0</v>
      </c>
      <c r="F2382">
        <f t="shared" si="263"/>
        <v>0</v>
      </c>
      <c r="G2382" s="11">
        <v>0.90694399999999997</v>
      </c>
      <c r="H2382" s="11">
        <f>SUM(G$2:G2382)</f>
        <v>4108.3307119439614</v>
      </c>
      <c r="I2382" s="11">
        <v>1</v>
      </c>
      <c r="L2382" s="27"/>
    </row>
    <row r="2383" spans="1:12">
      <c r="A2383">
        <v>2381</v>
      </c>
      <c r="B2383">
        <f t="shared" si="264"/>
        <v>39.68333333333333</v>
      </c>
      <c r="C2383">
        <f t="shared" si="261"/>
        <v>14298.917069999996</v>
      </c>
      <c r="D2383" s="12">
        <v>0</v>
      </c>
      <c r="E2383" s="9">
        <f t="shared" si="262"/>
        <v>0</v>
      </c>
      <c r="F2383">
        <f t="shared" si="263"/>
        <v>0</v>
      </c>
      <c r="G2383" s="11">
        <v>0.90694399999999997</v>
      </c>
      <c r="H2383" s="11">
        <f>SUM(G$2:G2383)</f>
        <v>4109.2376559439617</v>
      </c>
      <c r="I2383" s="11">
        <v>1</v>
      </c>
      <c r="L2383" s="27"/>
    </row>
    <row r="2384" spans="1:12">
      <c r="A2384">
        <v>2382</v>
      </c>
      <c r="B2384">
        <f t="shared" si="264"/>
        <v>39.700000000000003</v>
      </c>
      <c r="C2384">
        <f t="shared" si="261"/>
        <v>14298.917069999996</v>
      </c>
      <c r="D2384" s="12">
        <v>0</v>
      </c>
      <c r="E2384" s="9">
        <f t="shared" si="262"/>
        <v>0</v>
      </c>
      <c r="F2384">
        <f t="shared" si="263"/>
        <v>0</v>
      </c>
      <c r="G2384" s="11">
        <v>0.90694399999999997</v>
      </c>
      <c r="H2384" s="11">
        <f>SUM(G$2:G2384)</f>
        <v>4110.144599943962</v>
      </c>
      <c r="I2384" s="11">
        <v>1</v>
      </c>
      <c r="L2384" s="27"/>
    </row>
    <row r="2385" spans="1:12">
      <c r="A2385">
        <v>2383</v>
      </c>
      <c r="B2385">
        <f t="shared" si="264"/>
        <v>39.716666666666669</v>
      </c>
      <c r="C2385">
        <f t="shared" si="261"/>
        <v>14298.917069999996</v>
      </c>
      <c r="D2385" s="12">
        <v>0</v>
      </c>
      <c r="E2385" s="9">
        <f t="shared" si="262"/>
        <v>0</v>
      </c>
      <c r="F2385">
        <f t="shared" si="263"/>
        <v>0</v>
      </c>
      <c r="G2385" s="11">
        <v>0.90694399999999997</v>
      </c>
      <c r="H2385" s="11">
        <f>SUM(G$2:G2385)</f>
        <v>4111.0515439439623</v>
      </c>
      <c r="I2385" s="11">
        <v>1</v>
      </c>
      <c r="L2385" s="27"/>
    </row>
    <row r="2386" spans="1:12">
      <c r="A2386">
        <v>2384</v>
      </c>
      <c r="B2386">
        <f t="shared" si="264"/>
        <v>39.733333333333334</v>
      </c>
      <c r="C2386">
        <f t="shared" si="261"/>
        <v>14298.917069999996</v>
      </c>
      <c r="D2386" s="12">
        <v>0</v>
      </c>
      <c r="E2386" s="9">
        <f t="shared" si="262"/>
        <v>0</v>
      </c>
      <c r="F2386">
        <f t="shared" si="263"/>
        <v>0</v>
      </c>
      <c r="G2386" s="11">
        <v>0.90694399999999997</v>
      </c>
      <c r="H2386" s="11">
        <f>SUM(G$2:G2386)</f>
        <v>4111.9584879439626</v>
      </c>
      <c r="I2386" s="11">
        <v>1</v>
      </c>
      <c r="L2386" s="27"/>
    </row>
    <row r="2387" spans="1:12">
      <c r="A2387">
        <v>2385</v>
      </c>
      <c r="B2387">
        <f t="shared" si="264"/>
        <v>39.75</v>
      </c>
      <c r="C2387">
        <f t="shared" si="261"/>
        <v>14298.917069999996</v>
      </c>
      <c r="D2387" s="12">
        <v>0</v>
      </c>
      <c r="E2387" s="9">
        <f t="shared" si="262"/>
        <v>0</v>
      </c>
      <c r="F2387">
        <f t="shared" si="263"/>
        <v>0</v>
      </c>
      <c r="G2387" s="11">
        <v>0.90694399999999997</v>
      </c>
      <c r="H2387" s="11">
        <f>SUM(G$2:G2387)</f>
        <v>4112.8654319439629</v>
      </c>
      <c r="I2387" s="11">
        <v>1</v>
      </c>
      <c r="L2387" s="27"/>
    </row>
    <row r="2388" spans="1:12">
      <c r="A2388">
        <v>2386</v>
      </c>
      <c r="B2388">
        <f t="shared" si="264"/>
        <v>39.766666666666666</v>
      </c>
      <c r="C2388">
        <f t="shared" si="261"/>
        <v>14298.917069999996</v>
      </c>
      <c r="D2388" s="12">
        <v>0</v>
      </c>
      <c r="E2388" s="9">
        <f t="shared" si="262"/>
        <v>0</v>
      </c>
      <c r="F2388">
        <f t="shared" si="263"/>
        <v>0</v>
      </c>
      <c r="G2388" s="11">
        <v>0.90694399999999997</v>
      </c>
      <c r="H2388" s="11">
        <f>SUM(G$2:G2388)</f>
        <v>4113.7723759439632</v>
      </c>
      <c r="I2388" s="11">
        <v>1</v>
      </c>
      <c r="L2388" s="27"/>
    </row>
    <row r="2389" spans="1:12">
      <c r="A2389">
        <v>2387</v>
      </c>
      <c r="B2389">
        <f t="shared" si="264"/>
        <v>39.783333333333331</v>
      </c>
      <c r="C2389">
        <f t="shared" si="261"/>
        <v>14298.917069999996</v>
      </c>
      <c r="D2389" s="12">
        <v>0</v>
      </c>
      <c r="E2389" s="9">
        <f t="shared" si="262"/>
        <v>0</v>
      </c>
      <c r="F2389">
        <f t="shared" si="263"/>
        <v>0</v>
      </c>
      <c r="G2389" s="11">
        <v>0.90694399999999997</v>
      </c>
      <c r="H2389" s="11">
        <f>SUM(G$2:G2389)</f>
        <v>4114.6793199439635</v>
      </c>
      <c r="I2389" s="11">
        <v>1</v>
      </c>
      <c r="L2389" s="27"/>
    </row>
    <row r="2390" spans="1:12">
      <c r="A2390">
        <v>2388</v>
      </c>
      <c r="B2390">
        <f t="shared" si="264"/>
        <v>39.799999999999997</v>
      </c>
      <c r="C2390">
        <f t="shared" si="261"/>
        <v>14298.917069999996</v>
      </c>
      <c r="D2390" s="12">
        <v>0</v>
      </c>
      <c r="E2390" s="9">
        <f t="shared" si="262"/>
        <v>0</v>
      </c>
      <c r="F2390">
        <f t="shared" si="263"/>
        <v>0</v>
      </c>
      <c r="G2390" s="11">
        <v>0.90694399999999997</v>
      </c>
      <c r="H2390" s="11">
        <f>SUM(G$2:G2390)</f>
        <v>4115.5862639439638</v>
      </c>
      <c r="I2390" s="11">
        <v>1</v>
      </c>
      <c r="L2390" s="27"/>
    </row>
    <row r="2391" spans="1:12">
      <c r="A2391">
        <v>2389</v>
      </c>
      <c r="B2391">
        <f t="shared" si="264"/>
        <v>39.81666666666667</v>
      </c>
      <c r="C2391">
        <f t="shared" si="261"/>
        <v>14298.917069999996</v>
      </c>
      <c r="D2391" s="12">
        <v>0</v>
      </c>
      <c r="E2391" s="9">
        <f t="shared" si="262"/>
        <v>0</v>
      </c>
      <c r="F2391">
        <f t="shared" si="263"/>
        <v>0</v>
      </c>
      <c r="G2391" s="11">
        <v>0.90694399999999997</v>
      </c>
      <c r="H2391" s="11">
        <f>SUM(G$2:G2391)</f>
        <v>4116.4932079439641</v>
      </c>
      <c r="I2391" s="11">
        <v>1</v>
      </c>
      <c r="L2391" s="27"/>
    </row>
    <row r="2392" spans="1:12">
      <c r="A2392">
        <v>2390</v>
      </c>
      <c r="B2392">
        <f t="shared" si="264"/>
        <v>39.833333333333336</v>
      </c>
      <c r="C2392">
        <f t="shared" si="261"/>
        <v>14298.917069999996</v>
      </c>
      <c r="D2392" s="12">
        <v>0</v>
      </c>
      <c r="E2392" s="9">
        <f t="shared" si="262"/>
        <v>0</v>
      </c>
      <c r="F2392">
        <f t="shared" si="263"/>
        <v>0</v>
      </c>
      <c r="G2392" s="11">
        <v>0.90694399999999997</v>
      </c>
      <c r="H2392" s="11">
        <f>SUM(G$2:G2392)</f>
        <v>4117.4001519439644</v>
      </c>
      <c r="I2392" s="11">
        <v>1</v>
      </c>
      <c r="L2392" s="27"/>
    </row>
    <row r="2393" spans="1:12">
      <c r="A2393">
        <v>2391</v>
      </c>
      <c r="B2393">
        <f t="shared" si="264"/>
        <v>39.85</v>
      </c>
      <c r="C2393">
        <f t="shared" si="261"/>
        <v>14298.917069999996</v>
      </c>
      <c r="D2393" s="12">
        <v>0</v>
      </c>
      <c r="E2393" s="9">
        <f t="shared" si="262"/>
        <v>0</v>
      </c>
      <c r="F2393">
        <f t="shared" si="263"/>
        <v>0</v>
      </c>
      <c r="G2393" s="11">
        <v>0.90694399999999997</v>
      </c>
      <c r="H2393" s="11">
        <f>SUM(G$2:G2393)</f>
        <v>4118.3070959439647</v>
      </c>
      <c r="I2393" s="11">
        <v>1</v>
      </c>
      <c r="L2393" s="27"/>
    </row>
    <row r="2394" spans="1:12">
      <c r="A2394">
        <v>2392</v>
      </c>
      <c r="B2394">
        <f t="shared" si="264"/>
        <v>39.866666666666667</v>
      </c>
      <c r="C2394">
        <f t="shared" si="261"/>
        <v>14298.917069999996</v>
      </c>
      <c r="D2394" s="12">
        <v>0</v>
      </c>
      <c r="E2394" s="9">
        <f t="shared" si="262"/>
        <v>0</v>
      </c>
      <c r="F2394">
        <f t="shared" si="263"/>
        <v>0</v>
      </c>
      <c r="G2394" s="11">
        <v>0.90694399999999997</v>
      </c>
      <c r="H2394" s="11">
        <f>SUM(G$2:G2394)</f>
        <v>4119.214039943965</v>
      </c>
      <c r="I2394" s="11">
        <v>1</v>
      </c>
      <c r="L2394" s="27"/>
    </row>
    <row r="2395" spans="1:12">
      <c r="A2395">
        <v>2393</v>
      </c>
      <c r="B2395">
        <f t="shared" si="264"/>
        <v>39.883333333333333</v>
      </c>
      <c r="C2395">
        <f t="shared" si="261"/>
        <v>14298.917069999996</v>
      </c>
      <c r="D2395" s="12">
        <v>0</v>
      </c>
      <c r="E2395" s="9">
        <f t="shared" si="262"/>
        <v>0</v>
      </c>
      <c r="F2395">
        <f t="shared" si="263"/>
        <v>0</v>
      </c>
      <c r="G2395" s="11">
        <v>0.90694399999999997</v>
      </c>
      <c r="H2395" s="11">
        <f>SUM(G$2:G2395)</f>
        <v>4120.1209839439653</v>
      </c>
      <c r="I2395" s="11">
        <v>1</v>
      </c>
      <c r="L2395" s="27"/>
    </row>
    <row r="2396" spans="1:12">
      <c r="A2396">
        <v>2394</v>
      </c>
      <c r="B2396">
        <f t="shared" si="264"/>
        <v>39.9</v>
      </c>
      <c r="C2396">
        <f t="shared" si="261"/>
        <v>14298.917069999996</v>
      </c>
      <c r="D2396" s="12">
        <v>0</v>
      </c>
      <c r="E2396" s="9">
        <f t="shared" si="262"/>
        <v>0</v>
      </c>
      <c r="F2396">
        <f t="shared" si="263"/>
        <v>0</v>
      </c>
      <c r="G2396" s="11">
        <v>0.90694399999999997</v>
      </c>
      <c r="H2396" s="11">
        <f>SUM(G$2:G2396)</f>
        <v>4121.0279279439656</v>
      </c>
      <c r="I2396" s="11">
        <v>1</v>
      </c>
      <c r="L2396" s="27"/>
    </row>
    <row r="2397" spans="1:12">
      <c r="A2397">
        <v>2395</v>
      </c>
      <c r="B2397">
        <f t="shared" si="264"/>
        <v>39.916666666666664</v>
      </c>
      <c r="C2397">
        <f t="shared" si="261"/>
        <v>14298.917069999996</v>
      </c>
      <c r="D2397" s="12">
        <v>0</v>
      </c>
      <c r="E2397" s="9">
        <f t="shared" si="262"/>
        <v>0</v>
      </c>
      <c r="F2397">
        <f t="shared" si="263"/>
        <v>0</v>
      </c>
      <c r="G2397" s="11">
        <v>0.90694399999999997</v>
      </c>
      <c r="H2397" s="11">
        <f>SUM(G$2:G2397)</f>
        <v>4121.9348719439658</v>
      </c>
      <c r="I2397" s="11">
        <v>1</v>
      </c>
      <c r="L2397" s="27"/>
    </row>
    <row r="2398" spans="1:12">
      <c r="A2398">
        <v>2396</v>
      </c>
      <c r="B2398">
        <f t="shared" si="264"/>
        <v>39.93333333333333</v>
      </c>
      <c r="C2398">
        <f t="shared" si="261"/>
        <v>14298.917069999996</v>
      </c>
      <c r="D2398" s="12">
        <v>0</v>
      </c>
      <c r="E2398" s="9">
        <f t="shared" si="262"/>
        <v>0</v>
      </c>
      <c r="F2398">
        <f t="shared" si="263"/>
        <v>0</v>
      </c>
      <c r="G2398" s="11">
        <v>0.90694399999999997</v>
      </c>
      <c r="H2398" s="11">
        <f>SUM(G$2:G2398)</f>
        <v>4122.8418159439661</v>
      </c>
      <c r="I2398" s="11">
        <v>1</v>
      </c>
      <c r="L2398" s="27"/>
    </row>
    <row r="2399" spans="1:12">
      <c r="A2399">
        <v>2397</v>
      </c>
      <c r="B2399">
        <f t="shared" si="264"/>
        <v>39.950000000000003</v>
      </c>
      <c r="C2399">
        <f t="shared" si="261"/>
        <v>14298.917069999996</v>
      </c>
      <c r="D2399" s="12">
        <v>0</v>
      </c>
      <c r="E2399" s="9">
        <f t="shared" si="262"/>
        <v>0</v>
      </c>
      <c r="F2399">
        <f t="shared" si="263"/>
        <v>0</v>
      </c>
      <c r="G2399" s="11">
        <v>0.90694399999999997</v>
      </c>
      <c r="H2399" s="11">
        <f>SUM(G$2:G2399)</f>
        <v>4123.7487599439664</v>
      </c>
      <c r="I2399" s="11">
        <v>1</v>
      </c>
      <c r="L2399" s="27"/>
    </row>
    <row r="2400" spans="1:12">
      <c r="A2400">
        <v>2398</v>
      </c>
      <c r="B2400">
        <f t="shared" si="264"/>
        <v>39.966666666666669</v>
      </c>
      <c r="C2400">
        <f t="shared" si="261"/>
        <v>14298.917069999996</v>
      </c>
      <c r="D2400" s="12">
        <v>0</v>
      </c>
      <c r="E2400" s="9">
        <f t="shared" si="262"/>
        <v>0</v>
      </c>
      <c r="F2400">
        <f t="shared" si="263"/>
        <v>0</v>
      </c>
      <c r="G2400" s="11">
        <v>0.90694399999999997</v>
      </c>
      <c r="H2400" s="11">
        <f>SUM(G$2:G2400)</f>
        <v>4124.6557039439667</v>
      </c>
      <c r="I2400" s="11">
        <v>1</v>
      </c>
      <c r="L2400" s="27"/>
    </row>
    <row r="2401" spans="1:12">
      <c r="A2401">
        <v>2399</v>
      </c>
      <c r="B2401">
        <f t="shared" si="264"/>
        <v>39.983333333333334</v>
      </c>
      <c r="C2401">
        <f t="shared" si="261"/>
        <v>14298.917069999996</v>
      </c>
      <c r="D2401" s="12">
        <v>0</v>
      </c>
      <c r="E2401" s="9">
        <f t="shared" si="262"/>
        <v>0</v>
      </c>
      <c r="F2401">
        <f t="shared" si="263"/>
        <v>0</v>
      </c>
      <c r="G2401" s="11">
        <v>0.90694399999999997</v>
      </c>
      <c r="H2401" s="11">
        <f>SUM(G$2:G2401)</f>
        <v>4125.562647943967</v>
      </c>
      <c r="I2401" s="11">
        <v>1</v>
      </c>
      <c r="L2401" s="27"/>
    </row>
    <row r="2402" spans="1:12">
      <c r="A2402">
        <v>2400</v>
      </c>
      <c r="B2402">
        <f t="shared" si="264"/>
        <v>40</v>
      </c>
      <c r="C2402">
        <f t="shared" si="261"/>
        <v>14298.917069999996</v>
      </c>
      <c r="D2402" s="12">
        <v>0</v>
      </c>
      <c r="E2402" s="9">
        <f t="shared" si="262"/>
        <v>0</v>
      </c>
      <c r="F2402">
        <f t="shared" si="263"/>
        <v>0</v>
      </c>
      <c r="G2402" s="11">
        <v>0.90694399999999997</v>
      </c>
      <c r="H2402" s="11">
        <f>SUM(G$2:G2402)</f>
        <v>4126.4695919439673</v>
      </c>
      <c r="I2402" s="11">
        <v>1</v>
      </c>
      <c r="L2402" s="27"/>
    </row>
    <row r="2403" spans="1:12">
      <c r="A2403">
        <v>2401</v>
      </c>
      <c r="B2403">
        <f t="shared" si="264"/>
        <v>40.016666666666666</v>
      </c>
      <c r="C2403">
        <f t="shared" si="261"/>
        <v>14298.917069999996</v>
      </c>
      <c r="D2403" s="12">
        <v>0</v>
      </c>
      <c r="E2403" s="9">
        <f t="shared" si="262"/>
        <v>0</v>
      </c>
      <c r="F2403">
        <f t="shared" si="263"/>
        <v>0</v>
      </c>
      <c r="G2403" s="11">
        <v>0.90694399999999997</v>
      </c>
      <c r="H2403" s="11">
        <f>SUM(G$2:G2403)</f>
        <v>4127.3765359439676</v>
      </c>
      <c r="I2403" s="11">
        <v>1</v>
      </c>
      <c r="L2403" s="27"/>
    </row>
    <row r="2404" spans="1:12">
      <c r="A2404">
        <v>2402</v>
      </c>
      <c r="B2404">
        <f t="shared" si="264"/>
        <v>40.033333333333331</v>
      </c>
      <c r="C2404">
        <f t="shared" si="261"/>
        <v>14298.917069999996</v>
      </c>
      <c r="D2404" s="12">
        <v>0</v>
      </c>
      <c r="E2404" s="9">
        <f t="shared" si="262"/>
        <v>0</v>
      </c>
      <c r="F2404">
        <f t="shared" si="263"/>
        <v>0</v>
      </c>
      <c r="G2404" s="11">
        <v>0.90694399999999997</v>
      </c>
      <c r="H2404" s="11">
        <f>SUM(G$2:G2404)</f>
        <v>4128.2834799439679</v>
      </c>
      <c r="I2404" s="11">
        <v>1</v>
      </c>
      <c r="L2404" s="27"/>
    </row>
    <row r="2405" spans="1:12">
      <c r="A2405">
        <v>2403</v>
      </c>
      <c r="B2405">
        <f t="shared" si="264"/>
        <v>40.049999999999997</v>
      </c>
      <c r="C2405">
        <f t="shared" si="261"/>
        <v>14298.917069999996</v>
      </c>
      <c r="D2405" s="12">
        <v>0</v>
      </c>
      <c r="E2405" s="9">
        <f t="shared" si="262"/>
        <v>0</v>
      </c>
      <c r="F2405">
        <f t="shared" si="263"/>
        <v>0</v>
      </c>
      <c r="G2405" s="11">
        <v>0.90694399999999997</v>
      </c>
      <c r="H2405" s="11">
        <f>SUM(G$2:G2405)</f>
        <v>4129.1904239439682</v>
      </c>
      <c r="I2405" s="11">
        <v>1</v>
      </c>
      <c r="L2405" s="27"/>
    </row>
    <row r="2406" spans="1:12">
      <c r="A2406">
        <v>2404</v>
      </c>
      <c r="B2406">
        <f t="shared" si="264"/>
        <v>40.06666666666667</v>
      </c>
      <c r="C2406">
        <f t="shared" si="261"/>
        <v>14298.917069999996</v>
      </c>
      <c r="D2406" s="12">
        <v>0</v>
      </c>
      <c r="E2406" s="9">
        <f t="shared" si="262"/>
        <v>0</v>
      </c>
      <c r="F2406">
        <f t="shared" si="263"/>
        <v>0</v>
      </c>
      <c r="G2406" s="11">
        <v>0.90694399999999997</v>
      </c>
      <c r="H2406" s="11">
        <f>SUM(G$2:G2406)</f>
        <v>4130.0973679439685</v>
      </c>
      <c r="I2406" s="11">
        <v>1</v>
      </c>
      <c r="L2406" s="27"/>
    </row>
    <row r="2407" spans="1:12">
      <c r="A2407">
        <v>2405</v>
      </c>
      <c r="B2407">
        <f t="shared" si="264"/>
        <v>40.083333333333336</v>
      </c>
      <c r="C2407">
        <f t="shared" si="261"/>
        <v>14298.917069999996</v>
      </c>
      <c r="D2407" s="12">
        <v>0</v>
      </c>
      <c r="E2407" s="9">
        <f t="shared" si="262"/>
        <v>0</v>
      </c>
      <c r="F2407">
        <f t="shared" si="263"/>
        <v>0</v>
      </c>
      <c r="G2407" s="11">
        <v>0.90694399999999997</v>
      </c>
      <c r="H2407" s="11">
        <f>SUM(G$2:G2407)</f>
        <v>4131.0043119439688</v>
      </c>
      <c r="I2407" s="11">
        <v>1</v>
      </c>
      <c r="L2407" s="27"/>
    </row>
    <row r="2408" spans="1:12">
      <c r="A2408">
        <v>2406</v>
      </c>
      <c r="B2408">
        <f t="shared" si="264"/>
        <v>40.1</v>
      </c>
      <c r="C2408">
        <f t="shared" si="261"/>
        <v>14298.917069999996</v>
      </c>
      <c r="D2408" s="12">
        <v>0</v>
      </c>
      <c r="E2408" s="9">
        <f t="shared" si="262"/>
        <v>0</v>
      </c>
      <c r="F2408">
        <f t="shared" si="263"/>
        <v>0</v>
      </c>
      <c r="G2408" s="11">
        <v>0.90694399999999997</v>
      </c>
      <c r="H2408" s="11">
        <f>SUM(G$2:G2408)</f>
        <v>4131.9112559439691</v>
      </c>
      <c r="I2408" s="11">
        <v>1</v>
      </c>
      <c r="L2408" s="27"/>
    </row>
    <row r="2409" spans="1:12">
      <c r="A2409">
        <v>2407</v>
      </c>
      <c r="B2409">
        <f t="shared" si="264"/>
        <v>40.116666666666667</v>
      </c>
      <c r="C2409">
        <f t="shared" si="261"/>
        <v>14298.917069999996</v>
      </c>
      <c r="D2409" s="12">
        <v>0</v>
      </c>
      <c r="E2409" s="9">
        <f t="shared" si="262"/>
        <v>0</v>
      </c>
      <c r="F2409">
        <f t="shared" si="263"/>
        <v>0</v>
      </c>
      <c r="G2409" s="11">
        <v>0.90694399999999997</v>
      </c>
      <c r="H2409" s="11">
        <f>SUM(G$2:G2409)</f>
        <v>4132.8181999439694</v>
      </c>
      <c r="I2409" s="11">
        <v>1</v>
      </c>
      <c r="L2409" s="27"/>
    </row>
    <row r="2410" spans="1:12">
      <c r="A2410">
        <v>2408</v>
      </c>
      <c r="B2410">
        <f t="shared" si="264"/>
        <v>40.133333333333333</v>
      </c>
      <c r="C2410">
        <f t="shared" si="261"/>
        <v>14298.917069999996</v>
      </c>
      <c r="D2410" s="12">
        <v>0</v>
      </c>
      <c r="E2410" s="9">
        <f t="shared" si="262"/>
        <v>0</v>
      </c>
      <c r="F2410">
        <f t="shared" si="263"/>
        <v>0</v>
      </c>
      <c r="G2410" s="11">
        <v>0.90694399999999997</v>
      </c>
      <c r="H2410" s="11">
        <f>SUM(G$2:G2410)</f>
        <v>4133.7251439439697</v>
      </c>
      <c r="I2410" s="11">
        <v>1</v>
      </c>
      <c r="L2410" s="27"/>
    </row>
    <row r="2411" spans="1:12">
      <c r="A2411">
        <v>2409</v>
      </c>
      <c r="B2411">
        <f t="shared" si="264"/>
        <v>40.15</v>
      </c>
      <c r="C2411">
        <f t="shared" si="261"/>
        <v>14298.917069999996</v>
      </c>
      <c r="D2411" s="12">
        <v>0</v>
      </c>
      <c r="E2411" s="9">
        <f t="shared" si="262"/>
        <v>0</v>
      </c>
      <c r="F2411">
        <f t="shared" si="263"/>
        <v>0</v>
      </c>
      <c r="G2411" s="11">
        <v>0.90694399999999997</v>
      </c>
      <c r="H2411" s="11">
        <f>SUM(G$2:G2411)</f>
        <v>4134.63208794397</v>
      </c>
      <c r="I2411" s="11">
        <v>1</v>
      </c>
      <c r="L2411" s="27"/>
    </row>
    <row r="2412" spans="1:12">
      <c r="A2412">
        <v>2410</v>
      </c>
      <c r="B2412">
        <f t="shared" si="264"/>
        <v>40.166666666666664</v>
      </c>
      <c r="C2412">
        <f t="shared" si="261"/>
        <v>14298.917069999996</v>
      </c>
      <c r="D2412" s="12">
        <v>0</v>
      </c>
      <c r="E2412" s="9">
        <f t="shared" si="262"/>
        <v>0</v>
      </c>
      <c r="F2412">
        <f t="shared" si="263"/>
        <v>0</v>
      </c>
      <c r="G2412" s="11">
        <v>0.90694399999999997</v>
      </c>
      <c r="H2412" s="11">
        <f>SUM(G$2:G2412)</f>
        <v>4135.5390319439703</v>
      </c>
      <c r="I2412" s="11">
        <v>1</v>
      </c>
      <c r="L2412" s="27"/>
    </row>
    <row r="2413" spans="1:12">
      <c r="A2413">
        <v>2411</v>
      </c>
      <c r="B2413">
        <f t="shared" si="264"/>
        <v>40.18333333333333</v>
      </c>
      <c r="C2413">
        <f t="shared" si="261"/>
        <v>14298.917069999996</v>
      </c>
      <c r="D2413" s="12">
        <v>0</v>
      </c>
      <c r="E2413" s="9">
        <f t="shared" si="262"/>
        <v>0</v>
      </c>
      <c r="F2413">
        <f t="shared" si="263"/>
        <v>0</v>
      </c>
      <c r="G2413" s="11">
        <v>0.90694399999999997</v>
      </c>
      <c r="H2413" s="11">
        <f>SUM(G$2:G2413)</f>
        <v>4136.4459759439706</v>
      </c>
      <c r="I2413" s="11">
        <v>1</v>
      </c>
      <c r="L2413" s="27"/>
    </row>
    <row r="2414" spans="1:12">
      <c r="A2414">
        <v>2412</v>
      </c>
      <c r="B2414">
        <f t="shared" si="264"/>
        <v>40.200000000000003</v>
      </c>
      <c r="C2414">
        <f t="shared" si="261"/>
        <v>14298.917069999996</v>
      </c>
      <c r="D2414" s="12">
        <v>0</v>
      </c>
      <c r="E2414" s="9">
        <f t="shared" si="262"/>
        <v>0</v>
      </c>
      <c r="F2414">
        <f t="shared" si="263"/>
        <v>0</v>
      </c>
      <c r="G2414" s="11">
        <v>0.90694399999999997</v>
      </c>
      <c r="H2414" s="11">
        <f>SUM(G$2:G2414)</f>
        <v>4137.3529199439708</v>
      </c>
      <c r="I2414" s="11">
        <v>1</v>
      </c>
      <c r="L2414" s="27"/>
    </row>
    <row r="2415" spans="1:12">
      <c r="A2415">
        <v>2413</v>
      </c>
      <c r="B2415">
        <f t="shared" si="264"/>
        <v>40.216666666666669</v>
      </c>
      <c r="C2415">
        <f t="shared" si="261"/>
        <v>14298.917069999996</v>
      </c>
      <c r="D2415" s="12">
        <v>0</v>
      </c>
      <c r="E2415" s="9">
        <f t="shared" si="262"/>
        <v>0</v>
      </c>
      <c r="F2415">
        <f t="shared" si="263"/>
        <v>0</v>
      </c>
      <c r="G2415" s="11">
        <v>0.90694399999999997</v>
      </c>
      <c r="H2415" s="11">
        <f>SUM(G$2:G2415)</f>
        <v>4138.2598639439711</v>
      </c>
      <c r="I2415" s="11">
        <v>1</v>
      </c>
      <c r="L2415" s="27"/>
    </row>
    <row r="2416" spans="1:12">
      <c r="A2416">
        <v>2414</v>
      </c>
      <c r="B2416">
        <f t="shared" si="264"/>
        <v>40.233333333333334</v>
      </c>
      <c r="C2416">
        <f t="shared" ref="C2416:C2479" si="265">C2415+D2416</f>
        <v>14298.917069999996</v>
      </c>
      <c r="D2416" s="12">
        <v>0</v>
      </c>
      <c r="E2416" s="9">
        <f t="shared" si="262"/>
        <v>0</v>
      </c>
      <c r="F2416">
        <f t="shared" si="263"/>
        <v>0</v>
      </c>
      <c r="G2416" s="11">
        <v>0.90694399999999997</v>
      </c>
      <c r="H2416" s="11">
        <f>SUM(G$2:G2416)</f>
        <v>4139.1668079439714</v>
      </c>
      <c r="I2416" s="11">
        <v>1</v>
      </c>
      <c r="L2416" s="27"/>
    </row>
    <row r="2417" spans="1:12">
      <c r="A2417">
        <v>2415</v>
      </c>
      <c r="B2417">
        <f t="shared" si="264"/>
        <v>40.25</v>
      </c>
      <c r="C2417">
        <f t="shared" si="265"/>
        <v>14298.917069999996</v>
      </c>
      <c r="D2417" s="12">
        <v>0</v>
      </c>
      <c r="E2417" s="9">
        <f t="shared" ref="E2417:E2480" si="266">D2418-D2417</f>
        <v>0</v>
      </c>
      <c r="F2417">
        <f t="shared" si="263"/>
        <v>0</v>
      </c>
      <c r="G2417" s="11">
        <v>0.90694399999999997</v>
      </c>
      <c r="H2417" s="11">
        <f>SUM(G$2:G2417)</f>
        <v>4140.0737519439717</v>
      </c>
      <c r="I2417" s="11">
        <v>1</v>
      </c>
      <c r="L2417" s="27"/>
    </row>
    <row r="2418" spans="1:12">
      <c r="A2418">
        <v>2416</v>
      </c>
      <c r="B2418">
        <f t="shared" si="264"/>
        <v>40.266666666666666</v>
      </c>
      <c r="C2418">
        <f t="shared" si="265"/>
        <v>14298.917069999996</v>
      </c>
      <c r="D2418" s="12">
        <v>0</v>
      </c>
      <c r="E2418" s="9">
        <f t="shared" si="266"/>
        <v>0</v>
      </c>
      <c r="F2418">
        <f t="shared" si="263"/>
        <v>0</v>
      </c>
      <c r="G2418" s="11">
        <v>0.90694399999999997</v>
      </c>
      <c r="H2418" s="11">
        <f>SUM(G$2:G2418)</f>
        <v>4140.980695943972</v>
      </c>
      <c r="I2418" s="11">
        <v>1</v>
      </c>
      <c r="L2418" s="27"/>
    </row>
    <row r="2419" spans="1:12">
      <c r="A2419">
        <v>2417</v>
      </c>
      <c r="B2419">
        <f t="shared" si="264"/>
        <v>40.283333333333331</v>
      </c>
      <c r="C2419">
        <f t="shared" si="265"/>
        <v>14298.917069999996</v>
      </c>
      <c r="D2419" s="12">
        <v>0</v>
      </c>
      <c r="E2419" s="9">
        <f t="shared" si="266"/>
        <v>0</v>
      </c>
      <c r="F2419">
        <f t="shared" si="263"/>
        <v>0</v>
      </c>
      <c r="G2419" s="11">
        <v>0.90694399999999997</v>
      </c>
      <c r="H2419" s="11">
        <f>SUM(G$2:G2419)</f>
        <v>4141.8876399439723</v>
      </c>
      <c r="I2419" s="11">
        <v>1</v>
      </c>
      <c r="L2419" s="27"/>
    </row>
    <row r="2420" spans="1:12">
      <c r="A2420">
        <v>2418</v>
      </c>
      <c r="B2420">
        <f t="shared" si="264"/>
        <v>40.299999999999997</v>
      </c>
      <c r="C2420">
        <f t="shared" si="265"/>
        <v>14298.917069999996</v>
      </c>
      <c r="D2420" s="12">
        <v>0</v>
      </c>
      <c r="E2420" s="9">
        <f t="shared" si="266"/>
        <v>0</v>
      </c>
      <c r="F2420">
        <f t="shared" si="263"/>
        <v>0</v>
      </c>
      <c r="G2420" s="11">
        <v>0.90694399999999997</v>
      </c>
      <c r="H2420" s="11">
        <f>SUM(G$2:G2420)</f>
        <v>4142.7945839439726</v>
      </c>
      <c r="I2420" s="11">
        <v>1</v>
      </c>
      <c r="L2420" s="27"/>
    </row>
    <row r="2421" spans="1:12">
      <c r="A2421">
        <v>2419</v>
      </c>
      <c r="B2421">
        <f t="shared" si="264"/>
        <v>40.31666666666667</v>
      </c>
      <c r="C2421">
        <f t="shared" si="265"/>
        <v>14298.917069999996</v>
      </c>
      <c r="D2421" s="12">
        <v>0</v>
      </c>
      <c r="E2421" s="9">
        <f t="shared" si="266"/>
        <v>0</v>
      </c>
      <c r="F2421">
        <f t="shared" si="263"/>
        <v>0</v>
      </c>
      <c r="G2421" s="11">
        <v>0.90694399999999997</v>
      </c>
      <c r="H2421" s="11">
        <f>SUM(G$2:G2421)</f>
        <v>4143.7015279439729</v>
      </c>
      <c r="I2421" s="11">
        <v>1</v>
      </c>
      <c r="L2421" s="27"/>
    </row>
    <row r="2422" spans="1:12">
      <c r="A2422">
        <v>2420</v>
      </c>
      <c r="B2422">
        <f t="shared" si="264"/>
        <v>40.333333333333336</v>
      </c>
      <c r="C2422">
        <f t="shared" si="265"/>
        <v>14298.917069999996</v>
      </c>
      <c r="D2422" s="12">
        <v>0</v>
      </c>
      <c r="E2422" s="9">
        <f t="shared" si="266"/>
        <v>0</v>
      </c>
      <c r="F2422">
        <f t="shared" si="263"/>
        <v>0</v>
      </c>
      <c r="G2422" s="11">
        <v>0.90694399999999997</v>
      </c>
      <c r="H2422" s="11">
        <f>SUM(G$2:G2422)</f>
        <v>4144.6084719439732</v>
      </c>
      <c r="I2422" s="11">
        <v>1</v>
      </c>
      <c r="L2422" s="27"/>
    </row>
    <row r="2423" spans="1:12">
      <c r="A2423">
        <v>2421</v>
      </c>
      <c r="B2423">
        <f t="shared" si="264"/>
        <v>40.35</v>
      </c>
      <c r="C2423">
        <f t="shared" si="265"/>
        <v>14298.917069999996</v>
      </c>
      <c r="D2423" s="12">
        <v>0</v>
      </c>
      <c r="E2423" s="9">
        <f t="shared" si="266"/>
        <v>0</v>
      </c>
      <c r="F2423">
        <f t="shared" si="263"/>
        <v>0</v>
      </c>
      <c r="G2423" s="11">
        <v>0.90694399999999997</v>
      </c>
      <c r="H2423" s="11">
        <f>SUM(G$2:G2423)</f>
        <v>4145.5154159439735</v>
      </c>
      <c r="I2423" s="11">
        <v>1</v>
      </c>
      <c r="L2423" s="27"/>
    </row>
    <row r="2424" spans="1:12">
      <c r="A2424">
        <v>2422</v>
      </c>
      <c r="B2424">
        <f t="shared" si="264"/>
        <v>40.366666666666667</v>
      </c>
      <c r="C2424">
        <f t="shared" si="265"/>
        <v>14298.917069999996</v>
      </c>
      <c r="D2424" s="12">
        <v>0</v>
      </c>
      <c r="E2424" s="9">
        <f t="shared" si="266"/>
        <v>0</v>
      </c>
      <c r="F2424">
        <f t="shared" si="263"/>
        <v>0</v>
      </c>
      <c r="G2424" s="11">
        <v>0.90694399999999997</v>
      </c>
      <c r="H2424" s="11">
        <f>SUM(G$2:G2424)</f>
        <v>4146.4223599439738</v>
      </c>
      <c r="I2424" s="11">
        <v>1</v>
      </c>
      <c r="L2424" s="27"/>
    </row>
    <row r="2425" spans="1:12">
      <c r="A2425">
        <v>2423</v>
      </c>
      <c r="B2425">
        <f t="shared" si="264"/>
        <v>40.383333333333333</v>
      </c>
      <c r="C2425">
        <f t="shared" si="265"/>
        <v>14298.917069999996</v>
      </c>
      <c r="D2425" s="12">
        <v>0</v>
      </c>
      <c r="E2425" s="9">
        <f t="shared" si="266"/>
        <v>2.2103000000000002</v>
      </c>
      <c r="F2425">
        <f t="shared" si="263"/>
        <v>0</v>
      </c>
      <c r="G2425" s="11">
        <v>0.90694399999999997</v>
      </c>
      <c r="H2425" s="11">
        <f>SUM(G$2:G2425)</f>
        <v>4147.3293039439741</v>
      </c>
      <c r="I2425" s="11">
        <v>1</v>
      </c>
      <c r="L2425" s="27"/>
    </row>
    <row r="2426" spans="1:12">
      <c r="A2426">
        <v>2424</v>
      </c>
      <c r="B2426">
        <f t="shared" si="264"/>
        <v>40.4</v>
      </c>
      <c r="C2426">
        <f t="shared" si="265"/>
        <v>14301.127369999997</v>
      </c>
      <c r="D2426" s="12">
        <v>2.2103000000000002</v>
      </c>
      <c r="E2426" s="9">
        <f t="shared" si="266"/>
        <v>1.9163999999999994</v>
      </c>
      <c r="F2426">
        <f t="shared" si="263"/>
        <v>4.4799107351261798</v>
      </c>
      <c r="G2426" s="11">
        <v>2.7366666670000002</v>
      </c>
      <c r="H2426" s="11">
        <f>SUM(G$2:G2426)</f>
        <v>4150.0659706109736</v>
      </c>
      <c r="I2426" s="11">
        <v>4</v>
      </c>
      <c r="L2426" s="27"/>
    </row>
    <row r="2427" spans="1:12">
      <c r="A2427">
        <v>2425</v>
      </c>
      <c r="B2427">
        <f t="shared" si="264"/>
        <v>40.416666666666664</v>
      </c>
      <c r="C2427">
        <f t="shared" si="265"/>
        <v>14305.254069999997</v>
      </c>
      <c r="D2427" s="12">
        <v>4.1266999999999996</v>
      </c>
      <c r="E2427" s="9">
        <f t="shared" si="266"/>
        <v>2.1054000000000004</v>
      </c>
      <c r="F2427">
        <f t="shared" si="263"/>
        <v>9.1714779156246529</v>
      </c>
      <c r="G2427" s="11">
        <v>4.1236111109999998</v>
      </c>
      <c r="H2427" s="11">
        <f>SUM(G$2:G2427)</f>
        <v>4154.1895817219738</v>
      </c>
      <c r="I2427" s="11">
        <v>6</v>
      </c>
      <c r="L2427" s="27"/>
    </row>
    <row r="2428" spans="1:12">
      <c r="A2428">
        <v>2426</v>
      </c>
      <c r="B2428">
        <f t="shared" si="264"/>
        <v>40.43333333333333</v>
      </c>
      <c r="C2428">
        <f t="shared" si="265"/>
        <v>14311.486169999996</v>
      </c>
      <c r="D2428" s="12">
        <v>6.2321</v>
      </c>
      <c r="E2428" s="9">
        <f t="shared" si="266"/>
        <v>2.375799999999999</v>
      </c>
      <c r="F2428">
        <f t="shared" si="263"/>
        <v>15.59886198454949</v>
      </c>
      <c r="G2428" s="11">
        <v>4.9805555559999997</v>
      </c>
      <c r="H2428" s="11">
        <f>SUM(G$2:G2428)</f>
        <v>4159.1701372779735</v>
      </c>
      <c r="I2428" s="11">
        <v>7</v>
      </c>
      <c r="L2428" s="27"/>
    </row>
    <row r="2429" spans="1:12">
      <c r="A2429">
        <v>2427</v>
      </c>
      <c r="B2429">
        <f t="shared" si="264"/>
        <v>40.450000000000003</v>
      </c>
      <c r="C2429">
        <f t="shared" si="265"/>
        <v>14320.094069999997</v>
      </c>
      <c r="D2429" s="12">
        <v>8.607899999999999</v>
      </c>
      <c r="E2429" s="9">
        <f t="shared" si="266"/>
        <v>2.8074000000000012</v>
      </c>
      <c r="F2429">
        <f t="shared" si="263"/>
        <v>25.389389697739407</v>
      </c>
      <c r="G2429" s="11">
        <v>4.9805555559999997</v>
      </c>
      <c r="H2429" s="11">
        <f>SUM(G$2:G2429)</f>
        <v>4164.1506928339732</v>
      </c>
      <c r="I2429" s="11">
        <v>7</v>
      </c>
      <c r="L2429" s="27"/>
    </row>
    <row r="2430" spans="1:12">
      <c r="A2430">
        <v>2428</v>
      </c>
      <c r="B2430">
        <f t="shared" si="264"/>
        <v>40.466666666666669</v>
      </c>
      <c r="C2430">
        <f t="shared" si="265"/>
        <v>14331.509369999998</v>
      </c>
      <c r="D2430" s="12">
        <v>11.4153</v>
      </c>
      <c r="E2430" s="9">
        <f t="shared" si="266"/>
        <v>1.8349999999999991</v>
      </c>
      <c r="F2430">
        <f t="shared" si="263"/>
        <v>22.826807870503281</v>
      </c>
      <c r="G2430" s="11">
        <v>8.1830555559999993</v>
      </c>
      <c r="H2430" s="11">
        <f>SUM(G$2:G2430)</f>
        <v>4172.3337483899732</v>
      </c>
      <c r="I2430" s="11">
        <v>14</v>
      </c>
      <c r="L2430" s="27"/>
    </row>
    <row r="2431" spans="1:12">
      <c r="A2431">
        <v>2429</v>
      </c>
      <c r="B2431">
        <f t="shared" si="264"/>
        <v>40.483333333333334</v>
      </c>
      <c r="C2431">
        <f t="shared" si="265"/>
        <v>14344.759669999998</v>
      </c>
      <c r="D2431" s="12">
        <v>13.250299999999999</v>
      </c>
      <c r="E2431" s="9">
        <f t="shared" si="266"/>
        <v>-0.92719999999999914</v>
      </c>
      <c r="F2431">
        <f t="shared" si="263"/>
        <v>-9.8711213742689399</v>
      </c>
      <c r="G2431" s="11">
        <v>0.98027799999999998</v>
      </c>
      <c r="H2431" s="11">
        <f>SUM(G$2:G2431)</f>
        <v>4173.3140263899732</v>
      </c>
      <c r="I2431" s="11">
        <v>0</v>
      </c>
      <c r="L2431" s="27"/>
    </row>
    <row r="2432" spans="1:12">
      <c r="A2432">
        <v>2430</v>
      </c>
      <c r="B2432">
        <f t="shared" si="264"/>
        <v>40.5</v>
      </c>
      <c r="C2432">
        <f t="shared" si="265"/>
        <v>14357.082769999997</v>
      </c>
      <c r="D2432" s="12">
        <v>12.3231</v>
      </c>
      <c r="E2432" s="9">
        <f t="shared" si="266"/>
        <v>2.5340999999999987</v>
      </c>
      <c r="F2432">
        <f t="shared" si="263"/>
        <v>33.360776268781834</v>
      </c>
      <c r="G2432" s="11">
        <v>14.07833333</v>
      </c>
      <c r="H2432" s="11">
        <f>SUM(G$2:G2432)</f>
        <v>4187.3923597199728</v>
      </c>
      <c r="I2432" s="11">
        <v>16</v>
      </c>
      <c r="L2432" s="27"/>
    </row>
    <row r="2433" spans="1:12">
      <c r="A2433">
        <v>2431</v>
      </c>
      <c r="B2433">
        <f t="shared" si="264"/>
        <v>40.516666666666666</v>
      </c>
      <c r="C2433">
        <f t="shared" si="265"/>
        <v>14371.939969999998</v>
      </c>
      <c r="D2433" s="12">
        <v>14.857199999999999</v>
      </c>
      <c r="E2433" s="9">
        <f t="shared" si="266"/>
        <v>1.508300000000002</v>
      </c>
      <c r="F2433">
        <f t="shared" si="263"/>
        <v>25.372306060846579</v>
      </c>
      <c r="G2433" s="11">
        <v>11.21083333</v>
      </c>
      <c r="H2433" s="11">
        <f>SUM(G$2:G2433)</f>
        <v>4198.603193049973</v>
      </c>
      <c r="I2433" s="11">
        <v>15</v>
      </c>
      <c r="L2433" s="27"/>
    </row>
    <row r="2434" spans="1:12">
      <c r="A2434">
        <v>2432</v>
      </c>
      <c r="B2434">
        <f t="shared" si="264"/>
        <v>40.533333333333331</v>
      </c>
      <c r="C2434">
        <f t="shared" si="265"/>
        <v>14388.305469999998</v>
      </c>
      <c r="D2434" s="12">
        <v>16.365500000000001</v>
      </c>
      <c r="E2434" s="9">
        <f t="shared" si="266"/>
        <v>-0.34419999999999717</v>
      </c>
      <c r="F2434">
        <f t="shared" ref="F2434:F2497" si="267">(R$2*D2434+R$3*D2434^2+R$4*D2434^3+R$5*D2434*E2434)/R$5</f>
        <v>-2.0788855955237278</v>
      </c>
      <c r="G2434" s="11">
        <v>0.98027799999999998</v>
      </c>
      <c r="H2434" s="11">
        <f>SUM(G$2:G2434)</f>
        <v>4199.583471049973</v>
      </c>
      <c r="I2434" s="11">
        <v>0</v>
      </c>
      <c r="L2434" s="27"/>
    </row>
    <row r="2435" spans="1:12">
      <c r="A2435">
        <v>2433</v>
      </c>
      <c r="B2435">
        <f t="shared" ref="B2435:B2498" si="268">A2435/60</f>
        <v>40.549999999999997</v>
      </c>
      <c r="C2435">
        <f t="shared" si="265"/>
        <v>14404.326769999998</v>
      </c>
      <c r="D2435" s="12">
        <v>16.021300000000004</v>
      </c>
      <c r="E2435" s="9">
        <f t="shared" si="266"/>
        <v>-9.9199999999999733E-2</v>
      </c>
      <c r="F2435">
        <f t="shared" si="267"/>
        <v>1.8231071897613167</v>
      </c>
      <c r="G2435" s="11">
        <v>0.98027799999999998</v>
      </c>
      <c r="H2435" s="11">
        <f>SUM(G$2:G2435)</f>
        <v>4200.563749049973</v>
      </c>
      <c r="I2435" s="11">
        <v>0</v>
      </c>
      <c r="L2435" s="27"/>
    </row>
    <row r="2436" spans="1:12">
      <c r="A2436">
        <v>2434</v>
      </c>
      <c r="B2436">
        <f t="shared" si="268"/>
        <v>40.56666666666667</v>
      </c>
      <c r="C2436">
        <f t="shared" si="265"/>
        <v>14420.248869999998</v>
      </c>
      <c r="D2436" s="12">
        <v>15.922100000000004</v>
      </c>
      <c r="E2436" s="9">
        <f t="shared" si="266"/>
        <v>0.50700000000000145</v>
      </c>
      <c r="F2436">
        <f t="shared" si="267"/>
        <v>11.444853711569476</v>
      </c>
      <c r="G2436" s="11">
        <v>4.6050000000000004</v>
      </c>
      <c r="H2436" s="11">
        <f>SUM(G$2:G2436)</f>
        <v>4205.1687490499726</v>
      </c>
      <c r="I2436" s="11">
        <v>12</v>
      </c>
      <c r="L2436" s="27"/>
    </row>
    <row r="2437" spans="1:12">
      <c r="A2437">
        <v>2435</v>
      </c>
      <c r="B2437">
        <f t="shared" si="268"/>
        <v>40.583333333333336</v>
      </c>
      <c r="C2437">
        <f t="shared" si="265"/>
        <v>14436.677969999997</v>
      </c>
      <c r="D2437" s="12">
        <v>16.429100000000005</v>
      </c>
      <c r="E2437" s="9">
        <f t="shared" si="266"/>
        <v>-3.9000000000001478E-2</v>
      </c>
      <c r="F2437">
        <f t="shared" si="267"/>
        <v>2.9400240820774415</v>
      </c>
      <c r="G2437" s="11">
        <v>0.98027799999999998</v>
      </c>
      <c r="H2437" s="11">
        <f>SUM(G$2:G2437)</f>
        <v>4206.1490270499726</v>
      </c>
      <c r="I2437" s="11">
        <v>0</v>
      </c>
      <c r="L2437" s="27"/>
    </row>
    <row r="2438" spans="1:12">
      <c r="A2438">
        <v>2436</v>
      </c>
      <c r="B2438">
        <f t="shared" si="268"/>
        <v>40.6</v>
      </c>
      <c r="C2438">
        <f t="shared" si="265"/>
        <v>14453.068069999998</v>
      </c>
      <c r="D2438" s="12">
        <v>16.390100000000004</v>
      </c>
      <c r="E2438" s="9">
        <f t="shared" si="266"/>
        <v>-0.97499999999999964</v>
      </c>
      <c r="F2438">
        <f t="shared" si="267"/>
        <v>-12.415941061805697</v>
      </c>
      <c r="G2438" s="11">
        <v>0.98027799999999998</v>
      </c>
      <c r="H2438" s="11">
        <f>SUM(G$2:G2438)</f>
        <v>4207.1293050499726</v>
      </c>
      <c r="I2438" s="11">
        <v>0</v>
      </c>
      <c r="L2438" s="27"/>
    </row>
    <row r="2439" spans="1:12">
      <c r="A2439">
        <v>2437</v>
      </c>
      <c r="B2439">
        <f t="shared" si="268"/>
        <v>40.616666666666667</v>
      </c>
      <c r="C2439">
        <f t="shared" si="265"/>
        <v>14468.483169999998</v>
      </c>
      <c r="D2439" s="12">
        <v>15.415100000000004</v>
      </c>
      <c r="E2439" s="9">
        <f t="shared" si="266"/>
        <v>-3.0099999999999127E-2</v>
      </c>
      <c r="F2439">
        <f t="shared" si="267"/>
        <v>2.7088193013832194</v>
      </c>
      <c r="G2439" s="11">
        <v>0.98027799999999998</v>
      </c>
      <c r="H2439" s="11">
        <f>SUM(G$2:G2439)</f>
        <v>4208.1095830499726</v>
      </c>
      <c r="I2439" s="11">
        <v>0</v>
      </c>
      <c r="L2439" s="27"/>
    </row>
    <row r="2440" spans="1:12">
      <c r="A2440">
        <v>2438</v>
      </c>
      <c r="B2440">
        <f t="shared" si="268"/>
        <v>40.633333333333333</v>
      </c>
      <c r="C2440">
        <f t="shared" si="265"/>
        <v>14483.868169999998</v>
      </c>
      <c r="D2440" s="12">
        <v>15.385000000000005</v>
      </c>
      <c r="E2440" s="9">
        <f t="shared" si="266"/>
        <v>5.1299999999999457E-2</v>
      </c>
      <c r="F2440">
        <f t="shared" si="267"/>
        <v>3.9504915994215457</v>
      </c>
      <c r="G2440" s="11">
        <v>2.6897222219999999</v>
      </c>
      <c r="H2440" s="11">
        <f>SUM(G$2:G2440)</f>
        <v>4210.7993052719721</v>
      </c>
      <c r="I2440" s="11">
        <v>10</v>
      </c>
      <c r="L2440" s="27"/>
    </row>
    <row r="2441" spans="1:12">
      <c r="A2441">
        <v>2439</v>
      </c>
      <c r="B2441">
        <f t="shared" si="268"/>
        <v>40.65</v>
      </c>
      <c r="C2441">
        <f t="shared" si="265"/>
        <v>14499.304469999997</v>
      </c>
      <c r="D2441" s="12">
        <v>15.436300000000005</v>
      </c>
      <c r="E2441" s="9">
        <f t="shared" si="266"/>
        <v>-0.14919999999999867</v>
      </c>
      <c r="F2441">
        <f t="shared" si="267"/>
        <v>0.87788695172891884</v>
      </c>
      <c r="G2441" s="11">
        <v>0.98027799999999998</v>
      </c>
      <c r="H2441" s="11">
        <f>SUM(G$2:G2441)</f>
        <v>4211.7795832719721</v>
      </c>
      <c r="I2441" s="11">
        <v>0</v>
      </c>
      <c r="L2441" s="27"/>
    </row>
    <row r="2442" spans="1:12">
      <c r="A2442">
        <v>2440</v>
      </c>
      <c r="B2442">
        <f t="shared" si="268"/>
        <v>40.666666666666664</v>
      </c>
      <c r="C2442">
        <f t="shared" si="265"/>
        <v>14514.591569999997</v>
      </c>
      <c r="D2442" s="12">
        <v>15.287100000000006</v>
      </c>
      <c r="E2442" s="9">
        <f t="shared" si="266"/>
        <v>0.13950000000000173</v>
      </c>
      <c r="F2442">
        <f t="shared" si="267"/>
        <v>5.2563607154471157</v>
      </c>
      <c r="G2442" s="11">
        <v>2.6897222219999999</v>
      </c>
      <c r="H2442" s="11">
        <f>SUM(G$2:G2442)</f>
        <v>4214.4693054939717</v>
      </c>
      <c r="I2442" s="11">
        <v>10</v>
      </c>
      <c r="L2442" s="27"/>
    </row>
    <row r="2443" spans="1:12">
      <c r="A2443">
        <v>2441</v>
      </c>
      <c r="B2443">
        <f t="shared" si="268"/>
        <v>40.68333333333333</v>
      </c>
      <c r="C2443">
        <f t="shared" si="265"/>
        <v>14530.018169999998</v>
      </c>
      <c r="D2443" s="12">
        <v>15.426600000000008</v>
      </c>
      <c r="E2443" s="9">
        <f t="shared" si="266"/>
        <v>-0.41330000000000133</v>
      </c>
      <c r="F2443">
        <f t="shared" si="267"/>
        <v>-3.198570487384349</v>
      </c>
      <c r="G2443" s="11">
        <v>0.98027799999999998</v>
      </c>
      <c r="H2443" s="11">
        <f>SUM(G$2:G2443)</f>
        <v>4215.4495834939717</v>
      </c>
      <c r="I2443" s="11">
        <v>0</v>
      </c>
      <c r="L2443" s="27"/>
    </row>
    <row r="2444" spans="1:12">
      <c r="A2444">
        <v>2442</v>
      </c>
      <c r="B2444">
        <f t="shared" si="268"/>
        <v>40.700000000000003</v>
      </c>
      <c r="C2444">
        <f t="shared" si="265"/>
        <v>14545.031469999998</v>
      </c>
      <c r="D2444" s="12">
        <v>15.013300000000006</v>
      </c>
      <c r="E2444" s="9">
        <f t="shared" si="266"/>
        <v>0.45360000000000333</v>
      </c>
      <c r="F2444">
        <f t="shared" si="267"/>
        <v>9.8308454837277885</v>
      </c>
      <c r="G2444" s="11">
        <v>4.6050000000000004</v>
      </c>
      <c r="H2444" s="11">
        <f>SUM(G$2:G2444)</f>
        <v>4220.0545834939712</v>
      </c>
      <c r="I2444" s="11">
        <v>12</v>
      </c>
      <c r="L2444" s="27"/>
    </row>
    <row r="2445" spans="1:12">
      <c r="A2445">
        <v>2443</v>
      </c>
      <c r="B2445">
        <f t="shared" si="268"/>
        <v>40.716666666666669</v>
      </c>
      <c r="C2445">
        <f t="shared" si="265"/>
        <v>14560.498369999998</v>
      </c>
      <c r="D2445" s="12">
        <v>15.46690000000001</v>
      </c>
      <c r="E2445" s="9">
        <f t="shared" si="266"/>
        <v>0.29079999999999906</v>
      </c>
      <c r="F2445">
        <f t="shared" si="267"/>
        <v>7.6905752788136033</v>
      </c>
      <c r="G2445" s="11">
        <v>3.4508333329999998</v>
      </c>
      <c r="H2445" s="11">
        <f>SUM(G$2:G2445)</f>
        <v>4223.5054168269717</v>
      </c>
      <c r="I2445" s="11">
        <v>11</v>
      </c>
      <c r="L2445" s="27"/>
    </row>
    <row r="2446" spans="1:12">
      <c r="A2446">
        <v>2444</v>
      </c>
      <c r="B2446">
        <f t="shared" si="268"/>
        <v>40.733333333333334</v>
      </c>
      <c r="C2446">
        <f t="shared" si="265"/>
        <v>14576.256069999998</v>
      </c>
      <c r="D2446" s="12">
        <v>15.757700000000009</v>
      </c>
      <c r="E2446" s="9">
        <f t="shared" si="266"/>
        <v>-0.48579999999999934</v>
      </c>
      <c r="F2446">
        <f t="shared" si="267"/>
        <v>-4.3484027085360157</v>
      </c>
      <c r="G2446" s="11">
        <v>0.98027799999999998</v>
      </c>
      <c r="H2446" s="11">
        <f>SUM(G$2:G2446)</f>
        <v>4224.4856948269717</v>
      </c>
      <c r="I2446" s="11">
        <v>0</v>
      </c>
      <c r="L2446" s="27"/>
    </row>
    <row r="2447" spans="1:12">
      <c r="A2447">
        <v>2445</v>
      </c>
      <c r="B2447">
        <f t="shared" si="268"/>
        <v>40.75</v>
      </c>
      <c r="C2447">
        <f t="shared" si="265"/>
        <v>14591.527969999997</v>
      </c>
      <c r="D2447" s="12">
        <v>15.271900000000009</v>
      </c>
      <c r="E2447" s="9">
        <f t="shared" si="266"/>
        <v>0.60960000000000036</v>
      </c>
      <c r="F2447">
        <f t="shared" si="267"/>
        <v>12.427777609995795</v>
      </c>
      <c r="G2447" s="11">
        <v>6.0708333330000004</v>
      </c>
      <c r="H2447" s="11">
        <f>SUM(G$2:G2447)</f>
        <v>4230.556528159972</v>
      </c>
      <c r="I2447" s="11">
        <v>13</v>
      </c>
      <c r="L2447" s="27"/>
    </row>
    <row r="2448" spans="1:12">
      <c r="A2448">
        <v>2446</v>
      </c>
      <c r="B2448">
        <f t="shared" si="268"/>
        <v>40.766666666666666</v>
      </c>
      <c r="C2448">
        <f t="shared" si="265"/>
        <v>14607.409469999997</v>
      </c>
      <c r="D2448" s="12">
        <v>15.88150000000001</v>
      </c>
      <c r="E2448" s="9">
        <f t="shared" si="266"/>
        <v>-3.9000000000001478E-2</v>
      </c>
      <c r="F2448">
        <f t="shared" si="267"/>
        <v>2.7366685211545683</v>
      </c>
      <c r="G2448" s="11">
        <v>0.98027799999999998</v>
      </c>
      <c r="H2448" s="11">
        <f>SUM(G$2:G2448)</f>
        <v>4231.536806159972</v>
      </c>
      <c r="I2448" s="11">
        <v>0</v>
      </c>
      <c r="L2448" s="27"/>
    </row>
    <row r="2449" spans="1:12">
      <c r="A2449">
        <v>2447</v>
      </c>
      <c r="B2449">
        <f t="shared" si="268"/>
        <v>40.783333333333331</v>
      </c>
      <c r="C2449">
        <f t="shared" si="265"/>
        <v>14623.251969999998</v>
      </c>
      <c r="D2449" s="12">
        <v>15.842500000000008</v>
      </c>
      <c r="E2449" s="9">
        <f t="shared" si="266"/>
        <v>-0.21149999999999736</v>
      </c>
      <c r="F2449">
        <f t="shared" si="267"/>
        <v>-1.0247809937754121E-2</v>
      </c>
      <c r="G2449" s="11">
        <v>0.98027799999999998</v>
      </c>
      <c r="H2449" s="11">
        <f>SUM(G$2:G2449)</f>
        <v>4232.517084159972</v>
      </c>
      <c r="I2449" s="11">
        <v>0</v>
      </c>
      <c r="L2449" s="27"/>
    </row>
    <row r="2450" spans="1:12">
      <c r="A2450">
        <v>2448</v>
      </c>
      <c r="B2450">
        <f t="shared" si="268"/>
        <v>40.799999999999997</v>
      </c>
      <c r="C2450">
        <f t="shared" si="265"/>
        <v>14638.882969999997</v>
      </c>
      <c r="D2450" s="12">
        <v>15.631000000000011</v>
      </c>
      <c r="E2450" s="9">
        <f t="shared" si="266"/>
        <v>-0.30519999999999925</v>
      </c>
      <c r="F2450">
        <f t="shared" si="267"/>
        <v>-1.5138658999110577</v>
      </c>
      <c r="G2450" s="11">
        <v>0.98027799999999998</v>
      </c>
      <c r="H2450" s="11">
        <f>SUM(G$2:G2450)</f>
        <v>4233.497362159972</v>
      </c>
      <c r="I2450" s="11">
        <v>0</v>
      </c>
      <c r="L2450" s="27"/>
    </row>
    <row r="2451" spans="1:12">
      <c r="A2451">
        <v>2449</v>
      </c>
      <c r="B2451">
        <f t="shared" si="268"/>
        <v>40.81666666666667</v>
      </c>
      <c r="C2451">
        <f t="shared" si="265"/>
        <v>14654.208769999997</v>
      </c>
      <c r="D2451" s="12">
        <v>15.325800000000012</v>
      </c>
      <c r="E2451" s="9">
        <f t="shared" si="266"/>
        <v>-2.6699999999999946E-2</v>
      </c>
      <c r="F2451">
        <f t="shared" si="267"/>
        <v>2.7293696634545488</v>
      </c>
      <c r="G2451" s="11">
        <v>0.98027799999999998</v>
      </c>
      <c r="H2451" s="11">
        <f>SUM(G$2:G2451)</f>
        <v>4234.477640159972</v>
      </c>
      <c r="I2451" s="11">
        <v>0</v>
      </c>
      <c r="L2451" s="27"/>
    </row>
    <row r="2452" spans="1:12">
      <c r="A2452">
        <v>2450</v>
      </c>
      <c r="B2452">
        <f t="shared" si="268"/>
        <v>40.833333333333336</v>
      </c>
      <c r="C2452">
        <f t="shared" si="265"/>
        <v>14669.507869999998</v>
      </c>
      <c r="D2452" s="12">
        <v>15.299100000000012</v>
      </c>
      <c r="E2452" s="9">
        <f t="shared" si="266"/>
        <v>-0.57950000000000124</v>
      </c>
      <c r="F2452">
        <f t="shared" si="267"/>
        <v>-5.7374473136417814</v>
      </c>
      <c r="G2452" s="11">
        <v>0.98027799999999998</v>
      </c>
      <c r="H2452" s="11">
        <f>SUM(G$2:G2452)</f>
        <v>4235.457918159972</v>
      </c>
      <c r="I2452" s="11">
        <v>0</v>
      </c>
      <c r="L2452" s="27"/>
    </row>
    <row r="2453" spans="1:12">
      <c r="A2453">
        <v>2451</v>
      </c>
      <c r="B2453">
        <f t="shared" si="268"/>
        <v>40.85</v>
      </c>
      <c r="C2453">
        <f t="shared" si="265"/>
        <v>14684.227469999998</v>
      </c>
      <c r="D2453" s="12">
        <v>14.71960000000001</v>
      </c>
      <c r="E2453" s="9">
        <f t="shared" si="266"/>
        <v>0.95040000000000013</v>
      </c>
      <c r="F2453">
        <f t="shared" si="267"/>
        <v>16.902561647544164</v>
      </c>
      <c r="G2453" s="11">
        <v>6.0708333330000004</v>
      </c>
      <c r="H2453" s="11">
        <f>SUM(G$2:G2453)</f>
        <v>4241.5287514929723</v>
      </c>
      <c r="I2453" s="11">
        <v>13</v>
      </c>
      <c r="L2453" s="27"/>
    </row>
    <row r="2454" spans="1:12">
      <c r="A2454">
        <v>2452</v>
      </c>
      <c r="B2454">
        <f t="shared" si="268"/>
        <v>40.866666666666667</v>
      </c>
      <c r="C2454">
        <f t="shared" si="265"/>
        <v>14699.897469999998</v>
      </c>
      <c r="D2454" s="12">
        <v>15.670000000000011</v>
      </c>
      <c r="E2454" s="9">
        <f t="shared" si="266"/>
        <v>-0.47560000000000002</v>
      </c>
      <c r="F2454">
        <f t="shared" si="267"/>
        <v>-4.1806126694024366</v>
      </c>
      <c r="G2454" s="11">
        <v>0.98027799999999998</v>
      </c>
      <c r="H2454" s="11">
        <f>SUM(G$2:G2454)</f>
        <v>4242.5090294929723</v>
      </c>
      <c r="I2454" s="11">
        <v>0</v>
      </c>
      <c r="L2454" s="27"/>
    </row>
    <row r="2455" spans="1:12">
      <c r="A2455">
        <v>2453</v>
      </c>
      <c r="B2455">
        <f t="shared" si="268"/>
        <v>40.883333333333333</v>
      </c>
      <c r="C2455">
        <f t="shared" si="265"/>
        <v>14715.091869999998</v>
      </c>
      <c r="D2455" s="12">
        <v>15.194400000000011</v>
      </c>
      <c r="E2455" s="9">
        <f t="shared" si="266"/>
        <v>0.2873999999999981</v>
      </c>
      <c r="F2455">
        <f t="shared" si="267"/>
        <v>7.4555319760479115</v>
      </c>
      <c r="G2455" s="11">
        <v>3.4508333329999998</v>
      </c>
      <c r="H2455" s="11">
        <f>SUM(G$2:G2455)</f>
        <v>4245.9598628259728</v>
      </c>
      <c r="I2455" s="11">
        <v>11</v>
      </c>
      <c r="L2455" s="27"/>
    </row>
    <row r="2456" spans="1:12">
      <c r="A2456">
        <v>2454</v>
      </c>
      <c r="B2456">
        <f t="shared" si="268"/>
        <v>40.9</v>
      </c>
      <c r="C2456">
        <f t="shared" si="265"/>
        <v>14730.573669999998</v>
      </c>
      <c r="D2456" s="12">
        <v>15.481800000000009</v>
      </c>
      <c r="E2456" s="9">
        <f t="shared" si="266"/>
        <v>-0.11359999999999992</v>
      </c>
      <c r="F2456">
        <f t="shared" si="267"/>
        <v>1.4398341121116491</v>
      </c>
      <c r="G2456" s="11">
        <v>0.98027799999999998</v>
      </c>
      <c r="H2456" s="11">
        <f>SUM(G$2:G2456)</f>
        <v>4246.9401408259728</v>
      </c>
      <c r="I2456" s="11">
        <v>0</v>
      </c>
      <c r="L2456" s="27"/>
    </row>
    <row r="2457" spans="1:12">
      <c r="A2457">
        <v>2455</v>
      </c>
      <c r="B2457">
        <f t="shared" si="268"/>
        <v>40.916666666666664</v>
      </c>
      <c r="C2457">
        <f t="shared" si="265"/>
        <v>14745.941869999999</v>
      </c>
      <c r="D2457" s="12">
        <v>15.368200000000009</v>
      </c>
      <c r="E2457" s="9">
        <f t="shared" si="266"/>
        <v>-0.29079999999999906</v>
      </c>
      <c r="F2457">
        <f t="shared" si="267"/>
        <v>-1.3142774663038399</v>
      </c>
      <c r="G2457" s="11">
        <v>0.98027799999999998</v>
      </c>
      <c r="H2457" s="11">
        <f>SUM(G$2:G2457)</f>
        <v>4247.9204188259728</v>
      </c>
      <c r="I2457" s="11">
        <v>0</v>
      </c>
      <c r="L2457" s="27"/>
    </row>
    <row r="2458" spans="1:12">
      <c r="A2458">
        <v>2456</v>
      </c>
      <c r="B2458">
        <f t="shared" si="268"/>
        <v>40.93333333333333</v>
      </c>
      <c r="C2458">
        <f t="shared" si="265"/>
        <v>14761.019269999999</v>
      </c>
      <c r="D2458" s="12">
        <v>15.07740000000001</v>
      </c>
      <c r="E2458" s="9">
        <f t="shared" si="266"/>
        <v>-3.2199999999999562E-2</v>
      </c>
      <c r="F2458">
        <f t="shared" si="267"/>
        <v>2.5592120135020955</v>
      </c>
      <c r="G2458" s="11">
        <v>0.98027799999999998</v>
      </c>
      <c r="H2458" s="11">
        <f>SUM(G$2:G2458)</f>
        <v>4248.9006968259728</v>
      </c>
      <c r="I2458" s="11">
        <v>0</v>
      </c>
      <c r="L2458" s="27"/>
    </row>
    <row r="2459" spans="1:12">
      <c r="A2459">
        <v>2457</v>
      </c>
      <c r="B2459">
        <f t="shared" si="268"/>
        <v>40.950000000000003</v>
      </c>
      <c r="C2459">
        <f t="shared" si="265"/>
        <v>14776.064469999999</v>
      </c>
      <c r="D2459" s="12">
        <v>15.04520000000001</v>
      </c>
      <c r="E2459" s="9">
        <f t="shared" si="266"/>
        <v>-0.18739999999999846</v>
      </c>
      <c r="F2459">
        <f t="shared" si="267"/>
        <v>0.21321522772355969</v>
      </c>
      <c r="G2459" s="11">
        <v>0.98027799999999998</v>
      </c>
      <c r="H2459" s="11">
        <f>SUM(G$2:G2459)</f>
        <v>4249.8809748259728</v>
      </c>
      <c r="I2459" s="11">
        <v>0</v>
      </c>
      <c r="L2459" s="27"/>
    </row>
    <row r="2460" spans="1:12">
      <c r="A2460">
        <v>2458</v>
      </c>
      <c r="B2460">
        <f t="shared" si="268"/>
        <v>40.966666666666669</v>
      </c>
      <c r="C2460">
        <f t="shared" si="265"/>
        <v>14790.922269999999</v>
      </c>
      <c r="D2460" s="12">
        <v>14.857800000000012</v>
      </c>
      <c r="E2460" s="9">
        <f t="shared" si="266"/>
        <v>1.1030000000000015</v>
      </c>
      <c r="F2460">
        <f t="shared" si="267"/>
        <v>19.351564663054955</v>
      </c>
      <c r="G2460" s="11">
        <v>8.1830555559999993</v>
      </c>
      <c r="H2460" s="11">
        <f>SUM(G$2:G2460)</f>
        <v>4258.0640303819728</v>
      </c>
      <c r="I2460" s="11">
        <v>14</v>
      </c>
      <c r="L2460" s="27"/>
    </row>
    <row r="2461" spans="1:12">
      <c r="A2461">
        <v>2459</v>
      </c>
      <c r="B2461">
        <f t="shared" si="268"/>
        <v>40.983333333333334</v>
      </c>
      <c r="C2461">
        <f t="shared" si="265"/>
        <v>14806.88307</v>
      </c>
      <c r="D2461" s="12">
        <v>15.960800000000013</v>
      </c>
      <c r="E2461" s="9">
        <f t="shared" si="266"/>
        <v>-0.86819999999999986</v>
      </c>
      <c r="F2461">
        <f t="shared" si="267"/>
        <v>-10.469225483011256</v>
      </c>
      <c r="G2461" s="11">
        <v>0.98027799999999998</v>
      </c>
      <c r="H2461" s="11">
        <f>SUM(G$2:G2461)</f>
        <v>4259.0443083819728</v>
      </c>
      <c r="I2461" s="11">
        <v>0</v>
      </c>
      <c r="L2461" s="27"/>
    </row>
    <row r="2462" spans="1:12">
      <c r="A2462">
        <v>2460</v>
      </c>
      <c r="B2462">
        <f t="shared" si="268"/>
        <v>41</v>
      </c>
      <c r="C2462">
        <f t="shared" si="265"/>
        <v>14821.97567</v>
      </c>
      <c r="D2462" s="12">
        <v>15.092600000000013</v>
      </c>
      <c r="E2462" s="9">
        <f t="shared" si="266"/>
        <v>0.48789999999999978</v>
      </c>
      <c r="F2462">
        <f t="shared" si="267"/>
        <v>10.414069028512557</v>
      </c>
      <c r="G2462" s="11">
        <v>4.6050000000000004</v>
      </c>
      <c r="H2462" s="11">
        <f>SUM(G$2:G2462)</f>
        <v>4263.6493083819723</v>
      </c>
      <c r="I2462" s="11">
        <v>12</v>
      </c>
      <c r="L2462" s="27"/>
    </row>
    <row r="2463" spans="1:12">
      <c r="A2463">
        <v>2461</v>
      </c>
      <c r="B2463">
        <f t="shared" si="268"/>
        <v>41.016666666666666</v>
      </c>
      <c r="C2463">
        <f t="shared" si="265"/>
        <v>14837.55617</v>
      </c>
      <c r="D2463" s="12">
        <v>15.580500000000013</v>
      </c>
      <c r="E2463" s="9">
        <f t="shared" si="266"/>
        <v>-6.3600000000000989E-2</v>
      </c>
      <c r="F2463">
        <f t="shared" si="267"/>
        <v>2.2460295367908958</v>
      </c>
      <c r="G2463" s="11">
        <v>0.98027799999999998</v>
      </c>
      <c r="H2463" s="11">
        <f>SUM(G$2:G2463)</f>
        <v>4264.6295863819723</v>
      </c>
      <c r="I2463" s="11">
        <v>0</v>
      </c>
      <c r="L2463" s="27"/>
    </row>
    <row r="2464" spans="1:12">
      <c r="A2464">
        <v>2462</v>
      </c>
      <c r="B2464">
        <f t="shared" si="268"/>
        <v>41.033333333333331</v>
      </c>
      <c r="C2464">
        <f t="shared" si="265"/>
        <v>14853.07307</v>
      </c>
      <c r="D2464" s="12">
        <v>15.516900000000012</v>
      </c>
      <c r="E2464" s="9">
        <f t="shared" si="266"/>
        <v>0.35860000000000092</v>
      </c>
      <c r="F2464">
        <f t="shared" si="267"/>
        <v>8.7765390686193641</v>
      </c>
      <c r="G2464" s="11">
        <v>3.4508333329999998</v>
      </c>
      <c r="H2464" s="11">
        <f>SUM(G$2:G2464)</f>
        <v>4268.0804197149728</v>
      </c>
      <c r="I2464" s="11">
        <v>11</v>
      </c>
      <c r="L2464" s="27"/>
    </row>
    <row r="2465" spans="1:12">
      <c r="A2465">
        <v>2463</v>
      </c>
      <c r="B2465">
        <f t="shared" si="268"/>
        <v>41.05</v>
      </c>
      <c r="C2465">
        <f t="shared" si="265"/>
        <v>14868.94857</v>
      </c>
      <c r="D2465" s="12">
        <v>15.875500000000013</v>
      </c>
      <c r="E2465" s="9">
        <f t="shared" si="266"/>
        <v>-8.6900000000001754E-2</v>
      </c>
      <c r="F2465">
        <f t="shared" si="267"/>
        <v>1.9740617285676019</v>
      </c>
      <c r="G2465" s="11">
        <v>0.98027799999999998</v>
      </c>
      <c r="H2465" s="11">
        <f>SUM(G$2:G2465)</f>
        <v>4269.0606977149728</v>
      </c>
      <c r="I2465" s="11">
        <v>0</v>
      </c>
      <c r="L2465" s="27"/>
    </row>
    <row r="2466" spans="1:12">
      <c r="A2466">
        <v>2464</v>
      </c>
      <c r="B2466">
        <f t="shared" si="268"/>
        <v>41.06666666666667</v>
      </c>
      <c r="C2466">
        <f t="shared" si="265"/>
        <v>14884.73717</v>
      </c>
      <c r="D2466" s="12">
        <v>15.788600000000011</v>
      </c>
      <c r="E2466" s="9">
        <f t="shared" si="266"/>
        <v>-0.10130000000000017</v>
      </c>
      <c r="F2466">
        <f t="shared" si="267"/>
        <v>1.7195733727576361</v>
      </c>
      <c r="G2466" s="11">
        <v>0.98027799999999998</v>
      </c>
      <c r="H2466" s="11">
        <f>SUM(G$2:G2466)</f>
        <v>4270.0409757149728</v>
      </c>
      <c r="I2466" s="11">
        <v>0</v>
      </c>
      <c r="L2466" s="27"/>
    </row>
    <row r="2467" spans="1:12">
      <c r="A2467">
        <v>2465</v>
      </c>
      <c r="B2467">
        <f t="shared" si="268"/>
        <v>41.083333333333336</v>
      </c>
      <c r="C2467">
        <f t="shared" si="265"/>
        <v>14900.42447</v>
      </c>
      <c r="D2467" s="12">
        <v>15.687300000000011</v>
      </c>
      <c r="E2467" s="9">
        <f t="shared" si="266"/>
        <v>-0.45909999999999762</v>
      </c>
      <c r="F2467">
        <f t="shared" si="267"/>
        <v>-3.9231859552280701</v>
      </c>
      <c r="G2467" s="11">
        <v>0.98027799999999998</v>
      </c>
      <c r="H2467" s="11">
        <f>SUM(G$2:G2467)</f>
        <v>4271.0212537149728</v>
      </c>
      <c r="I2467" s="11">
        <v>0</v>
      </c>
      <c r="L2467" s="27"/>
    </row>
    <row r="2468" spans="1:12">
      <c r="A2468">
        <v>2466</v>
      </c>
      <c r="B2468">
        <f t="shared" si="268"/>
        <v>41.1</v>
      </c>
      <c r="C2468">
        <f t="shared" si="265"/>
        <v>14915.652669999999</v>
      </c>
      <c r="D2468" s="12">
        <v>15.228200000000014</v>
      </c>
      <c r="E2468" s="9">
        <f t="shared" si="266"/>
        <v>0.59180000000000099</v>
      </c>
      <c r="F2468">
        <f t="shared" si="267"/>
        <v>12.113493042165022</v>
      </c>
      <c r="G2468" s="11">
        <v>6.0708333330000004</v>
      </c>
      <c r="H2468" s="11">
        <f>SUM(G$2:G2468)</f>
        <v>4277.0920870479731</v>
      </c>
      <c r="I2468" s="11">
        <v>13</v>
      </c>
      <c r="L2468" s="27"/>
    </row>
    <row r="2469" spans="1:12">
      <c r="A2469">
        <v>2467</v>
      </c>
      <c r="B2469">
        <f t="shared" si="268"/>
        <v>41.116666666666667</v>
      </c>
      <c r="C2469">
        <f t="shared" si="265"/>
        <v>14931.472669999999</v>
      </c>
      <c r="D2469" s="12">
        <v>15.820000000000014</v>
      </c>
      <c r="E2469" s="9">
        <f t="shared" si="266"/>
        <v>0.30989999999999895</v>
      </c>
      <c r="F2469">
        <f t="shared" si="267"/>
        <v>8.2340792166847798</v>
      </c>
      <c r="G2469" s="11">
        <v>3.4508333329999998</v>
      </c>
      <c r="H2469" s="11">
        <f>SUM(G$2:G2469)</f>
        <v>4280.5429203809736</v>
      </c>
      <c r="I2469" s="11">
        <v>11</v>
      </c>
      <c r="L2469" s="27"/>
    </row>
    <row r="2470" spans="1:12">
      <c r="A2470">
        <v>2468</v>
      </c>
      <c r="B2470">
        <f t="shared" si="268"/>
        <v>41.133333333333333</v>
      </c>
      <c r="C2470">
        <f t="shared" si="265"/>
        <v>14947.602569999999</v>
      </c>
      <c r="D2470" s="12">
        <v>16.129900000000013</v>
      </c>
      <c r="E2470" s="9">
        <f t="shared" si="266"/>
        <v>-0.67060000000000031</v>
      </c>
      <c r="F2470">
        <f t="shared" si="267"/>
        <v>-7.3600307100971643</v>
      </c>
      <c r="G2470" s="11">
        <v>0.98027799999999998</v>
      </c>
      <c r="H2470" s="11">
        <f>SUM(G$2:G2470)</f>
        <v>4281.5231983809736</v>
      </c>
      <c r="I2470" s="11">
        <v>0</v>
      </c>
      <c r="L2470" s="27"/>
    </row>
    <row r="2471" spans="1:12">
      <c r="A2471">
        <v>2469</v>
      </c>
      <c r="B2471">
        <f t="shared" si="268"/>
        <v>41.15</v>
      </c>
      <c r="C2471">
        <f t="shared" si="265"/>
        <v>14963.06187</v>
      </c>
      <c r="D2471" s="12">
        <v>15.459300000000013</v>
      </c>
      <c r="E2471" s="9">
        <f t="shared" si="266"/>
        <v>-0.42689999999999984</v>
      </c>
      <c r="F2471">
        <f t="shared" si="267"/>
        <v>-3.4097124985587541</v>
      </c>
      <c r="G2471" s="11">
        <v>0.98027799999999998</v>
      </c>
      <c r="H2471" s="11">
        <f>SUM(G$2:G2471)</f>
        <v>4282.5034763809736</v>
      </c>
      <c r="I2471" s="11">
        <v>0</v>
      </c>
      <c r="L2471" s="27"/>
    </row>
    <row r="2472" spans="1:12">
      <c r="A2472">
        <v>2470</v>
      </c>
      <c r="B2472">
        <f t="shared" si="268"/>
        <v>41.166666666666664</v>
      </c>
      <c r="C2472">
        <f t="shared" si="265"/>
        <v>14978.09427</v>
      </c>
      <c r="D2472" s="12">
        <v>15.032400000000013</v>
      </c>
      <c r="E2472" s="9">
        <f t="shared" si="266"/>
        <v>1.1542999999999992</v>
      </c>
      <c r="F2472">
        <f t="shared" si="267"/>
        <v>20.379816895661847</v>
      </c>
      <c r="G2472" s="11">
        <v>8.1830555559999993</v>
      </c>
      <c r="H2472" s="11">
        <f>SUM(G$2:G2472)</f>
        <v>4290.6865319369736</v>
      </c>
      <c r="I2472" s="11">
        <v>14</v>
      </c>
      <c r="L2472" s="27"/>
    </row>
    <row r="2473" spans="1:12">
      <c r="A2473">
        <v>2471</v>
      </c>
      <c r="B2473">
        <f t="shared" si="268"/>
        <v>41.18333333333333</v>
      </c>
      <c r="C2473">
        <f t="shared" si="265"/>
        <v>14994.28097</v>
      </c>
      <c r="D2473" s="12">
        <v>16.186700000000013</v>
      </c>
      <c r="E2473" s="9">
        <f t="shared" si="266"/>
        <v>-1.6090000000000106</v>
      </c>
      <c r="F2473">
        <f t="shared" si="267"/>
        <v>-22.564407183854442</v>
      </c>
      <c r="G2473" s="11">
        <v>0.98027799999999998</v>
      </c>
      <c r="H2473" s="11">
        <f>SUM(G$2:G2473)</f>
        <v>4291.6668099369736</v>
      </c>
      <c r="I2473" s="11">
        <v>0</v>
      </c>
      <c r="L2473" s="27"/>
    </row>
    <row r="2474" spans="1:12">
      <c r="A2474">
        <v>2472</v>
      </c>
      <c r="B2474">
        <f t="shared" si="268"/>
        <v>41.2</v>
      </c>
      <c r="C2474">
        <f t="shared" si="265"/>
        <v>15008.85867</v>
      </c>
      <c r="D2474" s="12">
        <v>14.577700000000002</v>
      </c>
      <c r="E2474" s="9">
        <f t="shared" si="266"/>
        <v>-1.6955000000000009</v>
      </c>
      <c r="F2474">
        <f t="shared" si="267"/>
        <v>-21.854503882217173</v>
      </c>
      <c r="G2474" s="11">
        <v>0.98027799999999998</v>
      </c>
      <c r="H2474" s="11">
        <f>SUM(G$2:G2474)</f>
        <v>4292.6470879369735</v>
      </c>
      <c r="I2474" s="11">
        <v>0</v>
      </c>
      <c r="L2474" s="27"/>
    </row>
    <row r="2475" spans="1:12">
      <c r="A2475">
        <v>2473</v>
      </c>
      <c r="B2475">
        <f t="shared" si="268"/>
        <v>41.216666666666669</v>
      </c>
      <c r="C2475">
        <f t="shared" si="265"/>
        <v>15021.74087</v>
      </c>
      <c r="D2475" s="12">
        <v>12.882200000000001</v>
      </c>
      <c r="E2475" s="9">
        <f t="shared" si="266"/>
        <v>-0.87110000000000198</v>
      </c>
      <c r="F2475">
        <f t="shared" si="267"/>
        <v>-8.9218967214547273</v>
      </c>
      <c r="G2475" s="11">
        <v>0.98027799999999998</v>
      </c>
      <c r="H2475" s="11">
        <f>SUM(G$2:G2475)</f>
        <v>4293.6273659369735</v>
      </c>
      <c r="I2475" s="11">
        <v>0</v>
      </c>
      <c r="L2475" s="27"/>
    </row>
    <row r="2476" spans="1:12">
      <c r="A2476">
        <v>2474</v>
      </c>
      <c r="B2476">
        <f t="shared" si="268"/>
        <v>41.233333333333334</v>
      </c>
      <c r="C2476">
        <f t="shared" si="265"/>
        <v>15033.751969999999</v>
      </c>
      <c r="D2476" s="12">
        <v>12.011099999999999</v>
      </c>
      <c r="E2476" s="9">
        <f t="shared" si="266"/>
        <v>-0.29319999999999702</v>
      </c>
      <c r="F2476">
        <f t="shared" si="267"/>
        <v>-1.4782901990959949</v>
      </c>
      <c r="G2476" s="11">
        <v>0.98027799999999998</v>
      </c>
      <c r="H2476" s="11">
        <f>SUM(G$2:G2476)</f>
        <v>4294.6076439369735</v>
      </c>
      <c r="I2476" s="11">
        <v>0</v>
      </c>
      <c r="L2476" s="27"/>
    </row>
    <row r="2477" spans="1:12">
      <c r="A2477">
        <v>2475</v>
      </c>
      <c r="B2477">
        <f t="shared" si="268"/>
        <v>41.25</v>
      </c>
      <c r="C2477">
        <f t="shared" si="265"/>
        <v>15045.469869999999</v>
      </c>
      <c r="D2477" s="12">
        <v>11.717900000000002</v>
      </c>
      <c r="E2477" s="9">
        <f t="shared" si="266"/>
        <v>0.15839999999999677</v>
      </c>
      <c r="F2477">
        <f t="shared" si="267"/>
        <v>3.8177959110006761</v>
      </c>
      <c r="G2477" s="11">
        <v>2.6897222219999999</v>
      </c>
      <c r="H2477" s="11">
        <f>SUM(G$2:G2477)</f>
        <v>4297.2973661589731</v>
      </c>
      <c r="I2477" s="11">
        <v>10</v>
      </c>
      <c r="L2477" s="27"/>
    </row>
    <row r="2478" spans="1:12">
      <c r="A2478">
        <v>2476</v>
      </c>
      <c r="B2478">
        <f t="shared" si="268"/>
        <v>41.266666666666666</v>
      </c>
      <c r="C2478">
        <f t="shared" si="265"/>
        <v>15057.346169999999</v>
      </c>
      <c r="D2478" s="12">
        <v>11.876299999999999</v>
      </c>
      <c r="E2478" s="9">
        <f t="shared" si="266"/>
        <v>0.69209999999999994</v>
      </c>
      <c r="F2478">
        <f t="shared" si="267"/>
        <v>10.225114959675793</v>
      </c>
      <c r="G2478" s="11">
        <v>4.6050000000000004</v>
      </c>
      <c r="H2478" s="11">
        <f>SUM(G$2:G2478)</f>
        <v>4301.9023661589727</v>
      </c>
      <c r="I2478" s="11">
        <v>12</v>
      </c>
      <c r="L2478" s="27"/>
    </row>
    <row r="2479" spans="1:12">
      <c r="A2479">
        <v>2477</v>
      </c>
      <c r="B2479">
        <f t="shared" si="268"/>
        <v>41.283333333333331</v>
      </c>
      <c r="C2479">
        <f t="shared" si="265"/>
        <v>15069.914569999999</v>
      </c>
      <c r="D2479" s="12">
        <v>12.568399999999999</v>
      </c>
      <c r="E2479" s="9">
        <f t="shared" si="266"/>
        <v>-0.1452999999999971</v>
      </c>
      <c r="F2479">
        <f t="shared" si="267"/>
        <v>0.37880798528426324</v>
      </c>
      <c r="G2479" s="11">
        <v>0.98027799999999998</v>
      </c>
      <c r="H2479" s="11">
        <f>SUM(G$2:G2479)</f>
        <v>4302.8826441589727</v>
      </c>
      <c r="I2479" s="11">
        <v>0</v>
      </c>
      <c r="L2479" s="27"/>
    </row>
    <row r="2480" spans="1:12">
      <c r="A2480">
        <v>2478</v>
      </c>
      <c r="B2480">
        <f t="shared" si="268"/>
        <v>41.3</v>
      </c>
      <c r="C2480">
        <f t="shared" ref="C2480:C2543" si="269">C2479+D2480</f>
        <v>15082.337669999999</v>
      </c>
      <c r="D2480" s="12">
        <v>12.423100000000002</v>
      </c>
      <c r="E2480" s="9">
        <f t="shared" si="266"/>
        <v>-0.74760000000000204</v>
      </c>
      <c r="F2480">
        <f t="shared" si="267"/>
        <v>-7.1254728165450976</v>
      </c>
      <c r="G2480" s="11">
        <v>0.98027799999999998</v>
      </c>
      <c r="H2480" s="11">
        <f>SUM(G$2:G2480)</f>
        <v>4303.8629221589727</v>
      </c>
      <c r="I2480" s="11">
        <v>0</v>
      </c>
      <c r="L2480" s="27"/>
    </row>
    <row r="2481" spans="1:12">
      <c r="A2481">
        <v>2479</v>
      </c>
      <c r="B2481">
        <f t="shared" si="268"/>
        <v>41.31666666666667</v>
      </c>
      <c r="C2481">
        <f t="shared" si="269"/>
        <v>15094.013169999998</v>
      </c>
      <c r="D2481" s="12">
        <v>11.6755</v>
      </c>
      <c r="E2481" s="9">
        <f t="shared" ref="E2481:E2544" si="270">D2482-D2481</f>
        <v>-1.2297999999999991</v>
      </c>
      <c r="F2481">
        <f t="shared" si="267"/>
        <v>-12.408474682213765</v>
      </c>
      <c r="G2481" s="11">
        <v>0.98027799999999998</v>
      </c>
      <c r="H2481" s="11">
        <f>SUM(G$2:G2481)</f>
        <v>4304.8432001589726</v>
      </c>
      <c r="I2481" s="11">
        <v>0</v>
      </c>
      <c r="L2481" s="27"/>
    </row>
    <row r="2482" spans="1:12">
      <c r="A2482">
        <v>2480</v>
      </c>
      <c r="B2482">
        <f t="shared" si="268"/>
        <v>41.333333333333336</v>
      </c>
      <c r="C2482">
        <f t="shared" si="269"/>
        <v>15104.458869999999</v>
      </c>
      <c r="D2482" s="12">
        <v>10.4457</v>
      </c>
      <c r="E2482" s="9">
        <f t="shared" si="270"/>
        <v>0.69340000000000046</v>
      </c>
      <c r="F2482">
        <f t="shared" si="267"/>
        <v>8.8756652557942708</v>
      </c>
      <c r="G2482" s="11">
        <v>3.4580555560000001</v>
      </c>
      <c r="H2482" s="11">
        <f>SUM(G$2:G2482)</f>
        <v>4308.3012557149723</v>
      </c>
      <c r="I2482" s="11">
        <v>5</v>
      </c>
      <c r="L2482" s="27"/>
    </row>
    <row r="2483" spans="1:12">
      <c r="A2483">
        <v>2481</v>
      </c>
      <c r="B2483">
        <f t="shared" si="268"/>
        <v>41.35</v>
      </c>
      <c r="C2483">
        <f t="shared" si="269"/>
        <v>15115.597969999999</v>
      </c>
      <c r="D2483" s="12">
        <v>11.139100000000001</v>
      </c>
      <c r="E2483" s="9">
        <f t="shared" si="270"/>
        <v>9.0300000000000935E-2</v>
      </c>
      <c r="F2483">
        <f t="shared" si="267"/>
        <v>2.8128356201125531</v>
      </c>
      <c r="G2483" s="11">
        <v>1.9691666670000001</v>
      </c>
      <c r="H2483" s="11">
        <f>SUM(G$2:G2483)</f>
        <v>4310.2704223819719</v>
      </c>
      <c r="I2483" s="11">
        <v>3</v>
      </c>
      <c r="L2483" s="27"/>
    </row>
    <row r="2484" spans="1:12">
      <c r="A2484">
        <v>2482</v>
      </c>
      <c r="B2484">
        <f t="shared" si="268"/>
        <v>41.366666666666667</v>
      </c>
      <c r="C2484">
        <f t="shared" si="269"/>
        <v>15126.827369999999</v>
      </c>
      <c r="D2484" s="12">
        <v>11.229400000000002</v>
      </c>
      <c r="E2484" s="9">
        <f t="shared" si="270"/>
        <v>-2.2883000000000013</v>
      </c>
      <c r="F2484">
        <f t="shared" si="267"/>
        <v>-23.865685627139236</v>
      </c>
      <c r="G2484" s="11">
        <v>0.98027799999999998</v>
      </c>
      <c r="H2484" s="11">
        <f>SUM(G$2:G2484)</f>
        <v>4311.2507003819719</v>
      </c>
      <c r="I2484" s="11">
        <v>0</v>
      </c>
      <c r="L2484" s="27"/>
    </row>
    <row r="2485" spans="1:12">
      <c r="A2485">
        <v>2483</v>
      </c>
      <c r="B2485">
        <f t="shared" si="268"/>
        <v>41.383333333333333</v>
      </c>
      <c r="C2485">
        <f t="shared" si="269"/>
        <v>15135.768469999999</v>
      </c>
      <c r="D2485" s="12">
        <v>8.9411000000000005</v>
      </c>
      <c r="E2485" s="9">
        <f t="shared" si="270"/>
        <v>-0.2347999999999999</v>
      </c>
      <c r="F2485">
        <f t="shared" si="267"/>
        <v>-0.80699057785725581</v>
      </c>
      <c r="G2485" s="11">
        <v>0.98027799999999998</v>
      </c>
      <c r="H2485" s="11">
        <f>SUM(G$2:G2485)</f>
        <v>4312.2309783819719</v>
      </c>
      <c r="I2485" s="11">
        <v>0</v>
      </c>
      <c r="L2485" s="27"/>
    </row>
    <row r="2486" spans="1:12">
      <c r="A2486">
        <v>2484</v>
      </c>
      <c r="B2486">
        <f t="shared" si="268"/>
        <v>41.4</v>
      </c>
      <c r="C2486">
        <f t="shared" si="269"/>
        <v>15144.474769999999</v>
      </c>
      <c r="D2486" s="12">
        <v>8.7063000000000006</v>
      </c>
      <c r="E2486" s="9">
        <f t="shared" si="270"/>
        <v>-0.14740000000000109</v>
      </c>
      <c r="F2486">
        <f t="shared" si="267"/>
        <v>-3.965030937936951E-2</v>
      </c>
      <c r="G2486" s="11">
        <v>0.98027799999999998</v>
      </c>
      <c r="H2486" s="11">
        <f>SUM(G$2:G2486)</f>
        <v>4313.2112563819719</v>
      </c>
      <c r="I2486" s="11">
        <v>0</v>
      </c>
      <c r="L2486" s="27"/>
    </row>
    <row r="2487" spans="1:12">
      <c r="A2487">
        <v>2485</v>
      </c>
      <c r="B2487">
        <f t="shared" si="268"/>
        <v>41.416666666666664</v>
      </c>
      <c r="C2487">
        <f t="shared" si="269"/>
        <v>15153.033669999999</v>
      </c>
      <c r="D2487" s="12">
        <v>8.5588999999999995</v>
      </c>
      <c r="E2487" s="9">
        <f t="shared" si="270"/>
        <v>0.31099999999999994</v>
      </c>
      <c r="F2487">
        <f t="shared" si="267"/>
        <v>3.8754584451299094</v>
      </c>
      <c r="G2487" s="11">
        <v>2.7366666670000002</v>
      </c>
      <c r="H2487" s="11">
        <f>SUM(G$2:G2487)</f>
        <v>4315.9479230489715</v>
      </c>
      <c r="I2487" s="11">
        <v>4</v>
      </c>
      <c r="L2487" s="27"/>
    </row>
    <row r="2488" spans="1:12">
      <c r="A2488">
        <v>2486</v>
      </c>
      <c r="B2488">
        <f t="shared" si="268"/>
        <v>41.43333333333333</v>
      </c>
      <c r="C2488">
        <f t="shared" si="269"/>
        <v>15161.903569999999</v>
      </c>
      <c r="D2488" s="12">
        <v>8.8698999999999995</v>
      </c>
      <c r="E2488" s="9">
        <f t="shared" si="270"/>
        <v>0.63870000000000005</v>
      </c>
      <c r="F2488">
        <f t="shared" si="267"/>
        <v>6.942692068924015</v>
      </c>
      <c r="G2488" s="11">
        <v>3.4580555560000001</v>
      </c>
      <c r="H2488" s="11">
        <f>SUM(G$2:G2488)</f>
        <v>4319.4059786049711</v>
      </c>
      <c r="I2488" s="11">
        <v>5</v>
      </c>
      <c r="L2488" s="27"/>
    </row>
    <row r="2489" spans="1:12">
      <c r="A2489">
        <v>2487</v>
      </c>
      <c r="B2489">
        <f t="shared" si="268"/>
        <v>41.45</v>
      </c>
      <c r="C2489">
        <f t="shared" si="269"/>
        <v>15171.412169999998</v>
      </c>
      <c r="D2489" s="12">
        <v>9.5085999999999995</v>
      </c>
      <c r="E2489" s="9">
        <f t="shared" si="270"/>
        <v>0.59259999999999913</v>
      </c>
      <c r="F2489">
        <f t="shared" si="267"/>
        <v>7.0496676466687385</v>
      </c>
      <c r="G2489" s="11">
        <v>3.4580555560000001</v>
      </c>
      <c r="H2489" s="11">
        <f>SUM(G$2:G2489)</f>
        <v>4322.8640341609707</v>
      </c>
      <c r="I2489" s="11">
        <v>5</v>
      </c>
      <c r="L2489" s="27"/>
    </row>
    <row r="2490" spans="1:12">
      <c r="A2490">
        <v>2488</v>
      </c>
      <c r="B2490">
        <f t="shared" si="268"/>
        <v>41.466666666666669</v>
      </c>
      <c r="C2490">
        <f t="shared" si="269"/>
        <v>15181.513369999997</v>
      </c>
      <c r="D2490" s="12">
        <v>10.101199999999999</v>
      </c>
      <c r="E2490" s="9">
        <f t="shared" si="270"/>
        <v>-0.33530000000000015</v>
      </c>
      <c r="F2490">
        <f t="shared" si="267"/>
        <v>-1.8366838502566243</v>
      </c>
      <c r="G2490" s="11">
        <v>0.98027799999999998</v>
      </c>
      <c r="H2490" s="11">
        <f>SUM(G$2:G2490)</f>
        <v>4323.8443121609707</v>
      </c>
      <c r="I2490" s="11">
        <v>0</v>
      </c>
      <c r="L2490" s="27"/>
    </row>
    <row r="2491" spans="1:12">
      <c r="A2491">
        <v>2489</v>
      </c>
      <c r="B2491">
        <f t="shared" si="268"/>
        <v>41.483333333333334</v>
      </c>
      <c r="C2491">
        <f t="shared" si="269"/>
        <v>15191.279269999997</v>
      </c>
      <c r="D2491" s="12">
        <v>9.7658999999999985</v>
      </c>
      <c r="E2491" s="9">
        <f t="shared" si="270"/>
        <v>-0.42900000000000027</v>
      </c>
      <c r="F2491">
        <f t="shared" si="267"/>
        <v>-2.7168814722650541</v>
      </c>
      <c r="G2491" s="11">
        <v>0.98027799999999998</v>
      </c>
      <c r="H2491" s="11">
        <f>SUM(G$2:G2491)</f>
        <v>4324.8245901609707</v>
      </c>
      <c r="I2491" s="11">
        <v>0</v>
      </c>
      <c r="L2491" s="27"/>
    </row>
    <row r="2492" spans="1:12">
      <c r="A2492">
        <v>2490</v>
      </c>
      <c r="B2492">
        <f t="shared" si="268"/>
        <v>41.5</v>
      </c>
      <c r="C2492">
        <f t="shared" si="269"/>
        <v>15200.616169999998</v>
      </c>
      <c r="D2492" s="12">
        <v>9.3368999999999982</v>
      </c>
      <c r="E2492" s="9">
        <f t="shared" si="270"/>
        <v>0.38899999999999935</v>
      </c>
      <c r="F2492">
        <f t="shared" si="267"/>
        <v>5.0091440090847952</v>
      </c>
      <c r="G2492" s="11">
        <v>2.7366666670000002</v>
      </c>
      <c r="H2492" s="11">
        <f>SUM(G$2:G2492)</f>
        <v>4327.5612568279703</v>
      </c>
      <c r="I2492" s="11">
        <v>4</v>
      </c>
      <c r="L2492" s="27"/>
    </row>
    <row r="2493" spans="1:12">
      <c r="A2493">
        <v>2491</v>
      </c>
      <c r="B2493">
        <f t="shared" si="268"/>
        <v>41.516666666666666</v>
      </c>
      <c r="C2493">
        <f t="shared" si="269"/>
        <v>15210.342069999997</v>
      </c>
      <c r="D2493" s="12">
        <v>9.7258999999999975</v>
      </c>
      <c r="E2493" s="9">
        <f t="shared" si="270"/>
        <v>0.81040000000000312</v>
      </c>
      <c r="F2493">
        <f t="shared" si="267"/>
        <v>9.3454747952299915</v>
      </c>
      <c r="G2493" s="11">
        <v>4.1236111109999998</v>
      </c>
      <c r="H2493" s="11">
        <f>SUM(G$2:G2493)</f>
        <v>4331.6848679389705</v>
      </c>
      <c r="I2493" s="11">
        <v>6</v>
      </c>
      <c r="L2493" s="27"/>
    </row>
    <row r="2494" spans="1:12">
      <c r="A2494">
        <v>2492</v>
      </c>
      <c r="B2494">
        <f t="shared" si="268"/>
        <v>41.533333333333331</v>
      </c>
      <c r="C2494">
        <f t="shared" si="269"/>
        <v>15220.878369999997</v>
      </c>
      <c r="D2494" s="12">
        <v>10.536300000000001</v>
      </c>
      <c r="E2494" s="9">
        <f t="shared" si="270"/>
        <v>1.1613999999999987</v>
      </c>
      <c r="F2494">
        <f t="shared" si="267"/>
        <v>13.891599201390424</v>
      </c>
      <c r="G2494" s="11">
        <v>4.9805555559999997</v>
      </c>
      <c r="H2494" s="11">
        <f>SUM(G$2:G2494)</f>
        <v>4336.6654234949701</v>
      </c>
      <c r="I2494" s="11">
        <v>7</v>
      </c>
      <c r="L2494" s="27"/>
    </row>
    <row r="2495" spans="1:12">
      <c r="A2495">
        <v>2493</v>
      </c>
      <c r="B2495">
        <f t="shared" si="268"/>
        <v>41.55</v>
      </c>
      <c r="C2495">
        <f t="shared" si="269"/>
        <v>15232.576069999997</v>
      </c>
      <c r="D2495" s="12">
        <v>11.697699999999999</v>
      </c>
      <c r="E2495" s="9">
        <f t="shared" si="270"/>
        <v>-4.0017999999999994</v>
      </c>
      <c r="F2495">
        <f t="shared" si="267"/>
        <v>-44.855719641397243</v>
      </c>
      <c r="G2495" s="11">
        <v>0.98027799999999998</v>
      </c>
      <c r="H2495" s="11">
        <f>SUM(G$2:G2495)</f>
        <v>4337.6457014949701</v>
      </c>
      <c r="I2495" s="11">
        <v>0</v>
      </c>
      <c r="L2495" s="27"/>
    </row>
    <row r="2496" spans="1:12">
      <c r="A2496">
        <v>2494</v>
      </c>
      <c r="B2496">
        <f t="shared" si="268"/>
        <v>41.56666666666667</v>
      </c>
      <c r="C2496">
        <f t="shared" si="269"/>
        <v>15240.271969999998</v>
      </c>
      <c r="D2496" s="12">
        <v>7.6959</v>
      </c>
      <c r="E2496" s="9">
        <f t="shared" si="270"/>
        <v>-1.1569999999999991</v>
      </c>
      <c r="F2496">
        <f t="shared" si="267"/>
        <v>-7.857834685735309</v>
      </c>
      <c r="G2496" s="11">
        <v>0.98027799999999998</v>
      </c>
      <c r="H2496" s="11">
        <f>SUM(G$2:G2496)</f>
        <v>4338.6259794949701</v>
      </c>
      <c r="I2496" s="11">
        <v>0</v>
      </c>
      <c r="L2496" s="27"/>
    </row>
    <row r="2497" spans="1:12">
      <c r="A2497">
        <v>2495</v>
      </c>
      <c r="B2497">
        <f t="shared" si="268"/>
        <v>41.583333333333336</v>
      </c>
      <c r="C2497">
        <f t="shared" si="269"/>
        <v>15246.810869999998</v>
      </c>
      <c r="D2497" s="12">
        <v>6.5389000000000008</v>
      </c>
      <c r="E2497" s="9">
        <f t="shared" si="270"/>
        <v>-0.13460000000000072</v>
      </c>
      <c r="F2497">
        <f t="shared" si="267"/>
        <v>-3.7227602252162401E-2</v>
      </c>
      <c r="G2497" s="11">
        <v>0.98027799999999998</v>
      </c>
      <c r="H2497" s="11">
        <f>SUM(G$2:G2497)</f>
        <v>4339.6062574949701</v>
      </c>
      <c r="I2497" s="11">
        <v>0</v>
      </c>
      <c r="L2497" s="27"/>
    </row>
    <row r="2498" spans="1:12">
      <c r="A2498">
        <v>2496</v>
      </c>
      <c r="B2498">
        <f t="shared" si="268"/>
        <v>41.6</v>
      </c>
      <c r="C2498">
        <f t="shared" si="269"/>
        <v>15253.215169999998</v>
      </c>
      <c r="D2498" s="12">
        <v>6.4043000000000001</v>
      </c>
      <c r="E2498" s="9">
        <f t="shared" si="270"/>
        <v>-1.1514999999999995</v>
      </c>
      <c r="F2498">
        <f t="shared" ref="F2498:F2561" si="271">(R$2*D2498+R$3*D2498^2+R$4*D2498^3+R$5*D2498*E2498)/R$5</f>
        <v>-6.5538768804452401</v>
      </c>
      <c r="G2498" s="11">
        <v>0.98027799999999998</v>
      </c>
      <c r="H2498" s="11">
        <f>SUM(G$2:G2498)</f>
        <v>4340.5865354949701</v>
      </c>
      <c r="I2498" s="11">
        <v>0</v>
      </c>
      <c r="L2498" s="27"/>
    </row>
    <row r="2499" spans="1:12">
      <c r="A2499">
        <v>2497</v>
      </c>
      <c r="B2499">
        <f t="shared" ref="B2499:B2562" si="272">A2499/60</f>
        <v>41.616666666666667</v>
      </c>
      <c r="C2499">
        <f t="shared" si="269"/>
        <v>15258.467969999998</v>
      </c>
      <c r="D2499" s="12">
        <v>5.2528000000000006</v>
      </c>
      <c r="E2499" s="9">
        <f t="shared" si="270"/>
        <v>-2.9419000000000004</v>
      </c>
      <c r="F2499">
        <f t="shared" si="271"/>
        <v>-14.811767378199638</v>
      </c>
      <c r="G2499" s="11">
        <v>0.98027799999999998</v>
      </c>
      <c r="H2499" s="11">
        <f>SUM(G$2:G2499)</f>
        <v>4341.5668134949701</v>
      </c>
      <c r="I2499" s="11">
        <v>0</v>
      </c>
      <c r="L2499" s="27"/>
    </row>
    <row r="2500" spans="1:12">
      <c r="A2500">
        <v>2498</v>
      </c>
      <c r="B2500">
        <f t="shared" si="272"/>
        <v>41.633333333333333</v>
      </c>
      <c r="C2500">
        <f t="shared" si="269"/>
        <v>15260.778869999998</v>
      </c>
      <c r="D2500" s="12">
        <v>2.3109000000000002</v>
      </c>
      <c r="E2500" s="9">
        <f t="shared" si="270"/>
        <v>-1.3497000000000001</v>
      </c>
      <c r="F2500">
        <f t="shared" si="271"/>
        <v>-2.8631555175392749</v>
      </c>
      <c r="G2500" s="11">
        <v>0.98027799999999998</v>
      </c>
      <c r="H2500" s="11">
        <f>SUM(G$2:G2500)</f>
        <v>4342.5470914949701</v>
      </c>
      <c r="I2500" s="11">
        <v>0</v>
      </c>
      <c r="L2500" s="27"/>
    </row>
    <row r="2501" spans="1:12">
      <c r="A2501">
        <v>2499</v>
      </c>
      <c r="B2501">
        <f t="shared" si="272"/>
        <v>41.65</v>
      </c>
      <c r="C2501">
        <f t="shared" si="269"/>
        <v>15261.740069999998</v>
      </c>
      <c r="D2501" s="12">
        <v>0.96120000000000005</v>
      </c>
      <c r="E2501" s="9">
        <f t="shared" si="270"/>
        <v>-0.96120000000000005</v>
      </c>
      <c r="F2501">
        <f t="shared" si="271"/>
        <v>-0.82064991869045445</v>
      </c>
      <c r="G2501" s="11">
        <v>0.98027799999999998</v>
      </c>
      <c r="H2501" s="11">
        <f>SUM(G$2:G2501)</f>
        <v>4343.5273694949701</v>
      </c>
      <c r="I2501" s="11">
        <v>0</v>
      </c>
      <c r="L2501" s="27"/>
    </row>
    <row r="2502" spans="1:12">
      <c r="A2502">
        <v>2500</v>
      </c>
      <c r="B2502">
        <f t="shared" si="272"/>
        <v>41.666666666666664</v>
      </c>
      <c r="C2502">
        <f t="shared" si="269"/>
        <v>15261.740069999998</v>
      </c>
      <c r="D2502" s="12">
        <v>0</v>
      </c>
      <c r="E2502" s="9">
        <f t="shared" si="270"/>
        <v>0</v>
      </c>
      <c r="F2502">
        <f t="shared" si="271"/>
        <v>0</v>
      </c>
      <c r="G2502" s="11">
        <v>0.90694399999999997</v>
      </c>
      <c r="H2502" s="11">
        <f>SUM(G$2:G2502)</f>
        <v>4344.4343134949704</v>
      </c>
      <c r="I2502" s="11">
        <v>1</v>
      </c>
      <c r="L2502" s="27"/>
    </row>
    <row r="2503" spans="1:12">
      <c r="A2503">
        <v>2501</v>
      </c>
      <c r="B2503">
        <f t="shared" si="272"/>
        <v>41.68333333333333</v>
      </c>
      <c r="C2503">
        <f t="shared" si="269"/>
        <v>15261.740069999998</v>
      </c>
      <c r="D2503" s="12">
        <v>0</v>
      </c>
      <c r="E2503" s="9">
        <f t="shared" si="270"/>
        <v>0</v>
      </c>
      <c r="F2503">
        <f t="shared" si="271"/>
        <v>0</v>
      </c>
      <c r="G2503" s="11">
        <v>0.90694399999999997</v>
      </c>
      <c r="H2503" s="11">
        <f>SUM(G$2:G2503)</f>
        <v>4345.3412574949707</v>
      </c>
      <c r="I2503" s="11">
        <v>1</v>
      </c>
      <c r="L2503" s="27"/>
    </row>
    <row r="2504" spans="1:12">
      <c r="A2504">
        <v>2502</v>
      </c>
      <c r="B2504">
        <f t="shared" si="272"/>
        <v>41.7</v>
      </c>
      <c r="C2504">
        <f t="shared" si="269"/>
        <v>15261.740069999998</v>
      </c>
      <c r="D2504" s="12">
        <v>0</v>
      </c>
      <c r="E2504" s="9">
        <f t="shared" si="270"/>
        <v>0</v>
      </c>
      <c r="F2504">
        <f t="shared" si="271"/>
        <v>0</v>
      </c>
      <c r="G2504" s="11">
        <v>0.90694399999999997</v>
      </c>
      <c r="H2504" s="11">
        <f>SUM(G$2:G2504)</f>
        <v>4346.248201494971</v>
      </c>
      <c r="I2504" s="11">
        <v>1</v>
      </c>
      <c r="L2504" s="27"/>
    </row>
    <row r="2505" spans="1:12">
      <c r="A2505">
        <v>2503</v>
      </c>
      <c r="B2505">
        <f t="shared" si="272"/>
        <v>41.716666666666669</v>
      </c>
      <c r="C2505">
        <f t="shared" si="269"/>
        <v>15261.740069999998</v>
      </c>
      <c r="D2505" s="12">
        <v>0</v>
      </c>
      <c r="E2505" s="9">
        <f t="shared" si="270"/>
        <v>0</v>
      </c>
      <c r="F2505">
        <f t="shared" si="271"/>
        <v>0</v>
      </c>
      <c r="G2505" s="11">
        <v>0.90694399999999997</v>
      </c>
      <c r="H2505" s="11">
        <f>SUM(G$2:G2505)</f>
        <v>4347.1551454949713</v>
      </c>
      <c r="I2505" s="11">
        <v>1</v>
      </c>
      <c r="L2505" s="27"/>
    </row>
    <row r="2506" spans="1:12">
      <c r="A2506">
        <v>2504</v>
      </c>
      <c r="B2506">
        <f t="shared" si="272"/>
        <v>41.733333333333334</v>
      </c>
      <c r="C2506">
        <f t="shared" si="269"/>
        <v>15261.740069999998</v>
      </c>
      <c r="D2506" s="12">
        <v>0</v>
      </c>
      <c r="E2506" s="9">
        <f t="shared" si="270"/>
        <v>0</v>
      </c>
      <c r="F2506">
        <f t="shared" si="271"/>
        <v>0</v>
      </c>
      <c r="G2506" s="11">
        <v>0.90694399999999997</v>
      </c>
      <c r="H2506" s="11">
        <f>SUM(G$2:G2506)</f>
        <v>4348.0620894949716</v>
      </c>
      <c r="I2506" s="11">
        <v>1</v>
      </c>
      <c r="L2506" s="27"/>
    </row>
    <row r="2507" spans="1:12">
      <c r="A2507">
        <v>2505</v>
      </c>
      <c r="B2507">
        <f t="shared" si="272"/>
        <v>41.75</v>
      </c>
      <c r="C2507">
        <f t="shared" si="269"/>
        <v>15261.740069999998</v>
      </c>
      <c r="D2507" s="12">
        <v>0</v>
      </c>
      <c r="E2507" s="9">
        <f t="shared" si="270"/>
        <v>0</v>
      </c>
      <c r="F2507">
        <f t="shared" si="271"/>
        <v>0</v>
      </c>
      <c r="G2507" s="11">
        <v>0.90694399999999997</v>
      </c>
      <c r="H2507" s="11">
        <f>SUM(G$2:G2507)</f>
        <v>4348.9690334949719</v>
      </c>
      <c r="I2507" s="11">
        <v>1</v>
      </c>
      <c r="L2507" s="27"/>
    </row>
    <row r="2508" spans="1:12">
      <c r="A2508">
        <v>2506</v>
      </c>
      <c r="B2508">
        <f t="shared" si="272"/>
        <v>41.766666666666666</v>
      </c>
      <c r="C2508">
        <f t="shared" si="269"/>
        <v>15261.740069999998</v>
      </c>
      <c r="D2508" s="12">
        <v>0</v>
      </c>
      <c r="E2508" s="9">
        <f t="shared" si="270"/>
        <v>0</v>
      </c>
      <c r="F2508">
        <f t="shared" si="271"/>
        <v>0</v>
      </c>
      <c r="G2508" s="11">
        <v>0.90694399999999997</v>
      </c>
      <c r="H2508" s="11">
        <f>SUM(G$2:G2508)</f>
        <v>4349.8759774949722</v>
      </c>
      <c r="I2508" s="11">
        <v>1</v>
      </c>
      <c r="L2508" s="27"/>
    </row>
    <row r="2509" spans="1:12">
      <c r="A2509">
        <v>2507</v>
      </c>
      <c r="B2509">
        <f t="shared" si="272"/>
        <v>41.783333333333331</v>
      </c>
      <c r="C2509">
        <f t="shared" si="269"/>
        <v>15261.740069999998</v>
      </c>
      <c r="D2509" s="12">
        <v>0</v>
      </c>
      <c r="E2509" s="9">
        <f t="shared" si="270"/>
        <v>0</v>
      </c>
      <c r="F2509">
        <f t="shared" si="271"/>
        <v>0</v>
      </c>
      <c r="G2509" s="11">
        <v>0.90694399999999997</v>
      </c>
      <c r="H2509" s="11">
        <f>SUM(G$2:G2509)</f>
        <v>4350.7829214949725</v>
      </c>
      <c r="I2509" s="11">
        <v>1</v>
      </c>
      <c r="L2509" s="27"/>
    </row>
    <row r="2510" spans="1:12">
      <c r="A2510">
        <v>2508</v>
      </c>
      <c r="B2510">
        <f t="shared" si="272"/>
        <v>41.8</v>
      </c>
      <c r="C2510">
        <f t="shared" si="269"/>
        <v>15261.740069999998</v>
      </c>
      <c r="D2510" s="12">
        <v>0</v>
      </c>
      <c r="E2510" s="9">
        <f t="shared" si="270"/>
        <v>0</v>
      </c>
      <c r="F2510">
        <f t="shared" si="271"/>
        <v>0</v>
      </c>
      <c r="G2510" s="11">
        <v>0.90694399999999997</v>
      </c>
      <c r="H2510" s="11">
        <f>SUM(G$2:G2510)</f>
        <v>4351.6898654949728</v>
      </c>
      <c r="I2510" s="11">
        <v>1</v>
      </c>
      <c r="L2510" s="27"/>
    </row>
    <row r="2511" spans="1:12">
      <c r="A2511">
        <v>2509</v>
      </c>
      <c r="B2511">
        <f t="shared" si="272"/>
        <v>41.81666666666667</v>
      </c>
      <c r="C2511">
        <f t="shared" si="269"/>
        <v>15261.740069999998</v>
      </c>
      <c r="D2511" s="12">
        <v>0</v>
      </c>
      <c r="E2511" s="9">
        <f t="shared" si="270"/>
        <v>0</v>
      </c>
      <c r="F2511">
        <f t="shared" si="271"/>
        <v>0</v>
      </c>
      <c r="G2511" s="11">
        <v>0.90694399999999997</v>
      </c>
      <c r="H2511" s="11">
        <f>SUM(G$2:G2511)</f>
        <v>4352.5968094949731</v>
      </c>
      <c r="I2511" s="11">
        <v>1</v>
      </c>
      <c r="L2511" s="27"/>
    </row>
    <row r="2512" spans="1:12">
      <c r="A2512">
        <v>2510</v>
      </c>
      <c r="B2512">
        <f t="shared" si="272"/>
        <v>41.833333333333336</v>
      </c>
      <c r="C2512">
        <f t="shared" si="269"/>
        <v>15261.740069999998</v>
      </c>
      <c r="D2512" s="12">
        <v>0</v>
      </c>
      <c r="E2512" s="9">
        <f t="shared" si="270"/>
        <v>0</v>
      </c>
      <c r="F2512">
        <f t="shared" si="271"/>
        <v>0</v>
      </c>
      <c r="G2512" s="11">
        <v>0.90694399999999997</v>
      </c>
      <c r="H2512" s="11">
        <f>SUM(G$2:G2512)</f>
        <v>4353.5037534949734</v>
      </c>
      <c r="I2512" s="11">
        <v>1</v>
      </c>
      <c r="L2512" s="27"/>
    </row>
    <row r="2513" spans="1:12">
      <c r="A2513">
        <v>2511</v>
      </c>
      <c r="B2513">
        <f t="shared" si="272"/>
        <v>41.85</v>
      </c>
      <c r="C2513">
        <f t="shared" si="269"/>
        <v>15261.740069999998</v>
      </c>
      <c r="D2513" s="12">
        <v>0</v>
      </c>
      <c r="E2513" s="9">
        <f t="shared" si="270"/>
        <v>0</v>
      </c>
      <c r="F2513">
        <f t="shared" si="271"/>
        <v>0</v>
      </c>
      <c r="G2513" s="11">
        <v>0.90694399999999997</v>
      </c>
      <c r="H2513" s="11">
        <f>SUM(G$2:G2513)</f>
        <v>4354.4106974949736</v>
      </c>
      <c r="I2513" s="11">
        <v>1</v>
      </c>
      <c r="L2513" s="27"/>
    </row>
    <row r="2514" spans="1:12">
      <c r="A2514">
        <v>2512</v>
      </c>
      <c r="B2514">
        <f t="shared" si="272"/>
        <v>41.866666666666667</v>
      </c>
      <c r="C2514">
        <f t="shared" si="269"/>
        <v>15261.740069999998</v>
      </c>
      <c r="D2514" s="12">
        <v>0</v>
      </c>
      <c r="E2514" s="9">
        <f t="shared" si="270"/>
        <v>0</v>
      </c>
      <c r="F2514">
        <f t="shared" si="271"/>
        <v>0</v>
      </c>
      <c r="G2514" s="11">
        <v>0.90694399999999997</v>
      </c>
      <c r="H2514" s="11">
        <f>SUM(G$2:G2514)</f>
        <v>4355.3176414949739</v>
      </c>
      <c r="I2514" s="11">
        <v>1</v>
      </c>
      <c r="L2514" s="27"/>
    </row>
    <row r="2515" spans="1:12">
      <c r="A2515">
        <v>2513</v>
      </c>
      <c r="B2515">
        <f t="shared" si="272"/>
        <v>41.883333333333333</v>
      </c>
      <c r="C2515">
        <f t="shared" si="269"/>
        <v>15261.740069999998</v>
      </c>
      <c r="D2515" s="12">
        <v>0</v>
      </c>
      <c r="E2515" s="9">
        <f t="shared" si="270"/>
        <v>0</v>
      </c>
      <c r="F2515">
        <f t="shared" si="271"/>
        <v>0</v>
      </c>
      <c r="G2515" s="11">
        <v>0.90694399999999997</v>
      </c>
      <c r="H2515" s="11">
        <f>SUM(G$2:G2515)</f>
        <v>4356.2245854949742</v>
      </c>
      <c r="I2515" s="11">
        <v>1</v>
      </c>
      <c r="L2515" s="27"/>
    </row>
    <row r="2516" spans="1:12">
      <c r="A2516">
        <v>2514</v>
      </c>
      <c r="B2516">
        <f t="shared" si="272"/>
        <v>41.9</v>
      </c>
      <c r="C2516">
        <f t="shared" si="269"/>
        <v>15261.740069999998</v>
      </c>
      <c r="D2516" s="12">
        <v>0</v>
      </c>
      <c r="E2516" s="9">
        <f t="shared" si="270"/>
        <v>0</v>
      </c>
      <c r="F2516">
        <f t="shared" si="271"/>
        <v>0</v>
      </c>
      <c r="G2516" s="11">
        <v>0.90694399999999997</v>
      </c>
      <c r="H2516" s="11">
        <f>SUM(G$2:G2516)</f>
        <v>4357.1315294949745</v>
      </c>
      <c r="I2516" s="11">
        <v>1</v>
      </c>
      <c r="L2516" s="27"/>
    </row>
    <row r="2517" spans="1:12">
      <c r="A2517">
        <v>2515</v>
      </c>
      <c r="B2517">
        <f t="shared" si="272"/>
        <v>41.916666666666664</v>
      </c>
      <c r="C2517">
        <f t="shared" si="269"/>
        <v>15261.740069999998</v>
      </c>
      <c r="D2517" s="12">
        <v>0</v>
      </c>
      <c r="E2517" s="9">
        <f t="shared" si="270"/>
        <v>0</v>
      </c>
      <c r="F2517">
        <f t="shared" si="271"/>
        <v>0</v>
      </c>
      <c r="G2517" s="11">
        <v>0.90694399999999997</v>
      </c>
      <c r="H2517" s="11">
        <f>SUM(G$2:G2517)</f>
        <v>4358.0384734949748</v>
      </c>
      <c r="I2517" s="11">
        <v>1</v>
      </c>
      <c r="L2517" s="27"/>
    </row>
    <row r="2518" spans="1:12">
      <c r="A2518">
        <v>2516</v>
      </c>
      <c r="B2518">
        <f t="shared" si="272"/>
        <v>41.93333333333333</v>
      </c>
      <c r="C2518">
        <f t="shared" si="269"/>
        <v>15261.740069999998</v>
      </c>
      <c r="D2518" s="12">
        <v>0</v>
      </c>
      <c r="E2518" s="9">
        <f t="shared" si="270"/>
        <v>0</v>
      </c>
      <c r="F2518">
        <f t="shared" si="271"/>
        <v>0</v>
      </c>
      <c r="G2518" s="11">
        <v>0.90694399999999997</v>
      </c>
      <c r="H2518" s="11">
        <f>SUM(G$2:G2518)</f>
        <v>4358.9454174949751</v>
      </c>
      <c r="I2518" s="11">
        <v>1</v>
      </c>
      <c r="L2518" s="27"/>
    </row>
    <row r="2519" spans="1:12">
      <c r="A2519">
        <v>2517</v>
      </c>
      <c r="B2519">
        <f t="shared" si="272"/>
        <v>41.95</v>
      </c>
      <c r="C2519">
        <f t="shared" si="269"/>
        <v>15261.740069999998</v>
      </c>
      <c r="D2519" s="12">
        <v>0</v>
      </c>
      <c r="E2519" s="9">
        <f t="shared" si="270"/>
        <v>0</v>
      </c>
      <c r="F2519">
        <f t="shared" si="271"/>
        <v>0</v>
      </c>
      <c r="G2519" s="11">
        <v>0.90694399999999997</v>
      </c>
      <c r="H2519" s="11">
        <f>SUM(G$2:G2519)</f>
        <v>4359.8523614949754</v>
      </c>
      <c r="I2519" s="11">
        <v>1</v>
      </c>
      <c r="L2519" s="27"/>
    </row>
    <row r="2520" spans="1:12">
      <c r="A2520">
        <v>2518</v>
      </c>
      <c r="B2520">
        <f t="shared" si="272"/>
        <v>41.966666666666669</v>
      </c>
      <c r="C2520">
        <f t="shared" si="269"/>
        <v>15261.740069999998</v>
      </c>
      <c r="D2520" s="12">
        <v>0</v>
      </c>
      <c r="E2520" s="9">
        <f t="shared" si="270"/>
        <v>0</v>
      </c>
      <c r="F2520">
        <f t="shared" si="271"/>
        <v>0</v>
      </c>
      <c r="G2520" s="11">
        <v>0.90694399999999997</v>
      </c>
      <c r="H2520" s="11">
        <f>SUM(G$2:G2520)</f>
        <v>4360.7593054949757</v>
      </c>
      <c r="I2520" s="11">
        <v>1</v>
      </c>
      <c r="L2520" s="27"/>
    </row>
    <row r="2521" spans="1:12">
      <c r="A2521">
        <v>2519</v>
      </c>
      <c r="B2521">
        <f t="shared" si="272"/>
        <v>41.983333333333334</v>
      </c>
      <c r="C2521">
        <f t="shared" si="269"/>
        <v>15261.740069999998</v>
      </c>
      <c r="D2521" s="12">
        <v>0</v>
      </c>
      <c r="E2521" s="9">
        <f t="shared" si="270"/>
        <v>0</v>
      </c>
      <c r="F2521">
        <f t="shared" si="271"/>
        <v>0</v>
      </c>
      <c r="G2521" s="11">
        <v>0.90694399999999997</v>
      </c>
      <c r="H2521" s="11">
        <f>SUM(G$2:G2521)</f>
        <v>4361.666249494976</v>
      </c>
      <c r="I2521" s="11">
        <v>1</v>
      </c>
      <c r="L2521" s="27"/>
    </row>
    <row r="2522" spans="1:12">
      <c r="A2522">
        <v>2520</v>
      </c>
      <c r="B2522">
        <f t="shared" si="272"/>
        <v>42</v>
      </c>
      <c r="C2522">
        <f t="shared" si="269"/>
        <v>15261.740069999998</v>
      </c>
      <c r="D2522" s="12">
        <v>0</v>
      </c>
      <c r="E2522" s="9">
        <f t="shared" si="270"/>
        <v>0</v>
      </c>
      <c r="F2522">
        <f t="shared" si="271"/>
        <v>0</v>
      </c>
      <c r="G2522" s="11">
        <v>0.90694399999999997</v>
      </c>
      <c r="H2522" s="11">
        <f>SUM(G$2:G2522)</f>
        <v>4362.5731934949763</v>
      </c>
      <c r="I2522" s="11">
        <v>1</v>
      </c>
      <c r="L2522" s="27"/>
    </row>
    <row r="2523" spans="1:12">
      <c r="A2523">
        <v>2521</v>
      </c>
      <c r="B2523">
        <f t="shared" si="272"/>
        <v>42.016666666666666</v>
      </c>
      <c r="C2523">
        <f t="shared" si="269"/>
        <v>15261.740069999998</v>
      </c>
      <c r="D2523" s="12">
        <v>0</v>
      </c>
      <c r="E2523" s="9">
        <f t="shared" si="270"/>
        <v>0</v>
      </c>
      <c r="F2523">
        <f t="shared" si="271"/>
        <v>0</v>
      </c>
      <c r="G2523" s="11">
        <v>0.90694399999999997</v>
      </c>
      <c r="H2523" s="11">
        <f>SUM(G$2:G2523)</f>
        <v>4363.4801374949766</v>
      </c>
      <c r="I2523" s="11">
        <v>1</v>
      </c>
      <c r="L2523" s="27"/>
    </row>
    <row r="2524" spans="1:12">
      <c r="A2524">
        <v>2522</v>
      </c>
      <c r="B2524">
        <f t="shared" si="272"/>
        <v>42.033333333333331</v>
      </c>
      <c r="C2524">
        <f t="shared" si="269"/>
        <v>15261.740069999998</v>
      </c>
      <c r="D2524" s="12">
        <v>0</v>
      </c>
      <c r="E2524" s="9">
        <f t="shared" si="270"/>
        <v>0</v>
      </c>
      <c r="F2524">
        <f t="shared" si="271"/>
        <v>0</v>
      </c>
      <c r="G2524" s="11">
        <v>0.90694399999999997</v>
      </c>
      <c r="H2524" s="11">
        <f>SUM(G$2:G2524)</f>
        <v>4364.3870814949769</v>
      </c>
      <c r="I2524" s="11">
        <v>1</v>
      </c>
      <c r="L2524" s="27"/>
    </row>
    <row r="2525" spans="1:12">
      <c r="A2525">
        <v>2523</v>
      </c>
      <c r="B2525">
        <f t="shared" si="272"/>
        <v>42.05</v>
      </c>
      <c r="C2525">
        <f t="shared" si="269"/>
        <v>15261.740069999998</v>
      </c>
      <c r="D2525" s="12">
        <v>0</v>
      </c>
      <c r="E2525" s="9">
        <f t="shared" si="270"/>
        <v>0.83010000000000006</v>
      </c>
      <c r="F2525">
        <f t="shared" si="271"/>
        <v>0</v>
      </c>
      <c r="G2525" s="11">
        <v>0.90694399999999997</v>
      </c>
      <c r="H2525" s="11">
        <f>SUM(G$2:G2525)</f>
        <v>4365.2940254949772</v>
      </c>
      <c r="I2525" s="11">
        <v>1</v>
      </c>
      <c r="L2525" s="27"/>
    </row>
    <row r="2526" spans="1:12">
      <c r="A2526">
        <v>2524</v>
      </c>
      <c r="B2526">
        <f t="shared" si="272"/>
        <v>42.06666666666667</v>
      </c>
      <c r="C2526">
        <f t="shared" si="269"/>
        <v>15262.570169999997</v>
      </c>
      <c r="D2526" s="12">
        <v>0.83010000000000006</v>
      </c>
      <c r="E2526" s="9">
        <f t="shared" si="270"/>
        <v>2.5647000000000002</v>
      </c>
      <c r="F2526">
        <f t="shared" si="271"/>
        <v>2.2179175269615476</v>
      </c>
      <c r="G2526" s="11">
        <v>1.9691666670000001</v>
      </c>
      <c r="H2526" s="11">
        <f>SUM(G$2:G2526)</f>
        <v>4367.2631921619768</v>
      </c>
      <c r="I2526" s="11">
        <v>3</v>
      </c>
      <c r="L2526" s="27"/>
    </row>
    <row r="2527" spans="1:12">
      <c r="A2527">
        <v>2525</v>
      </c>
      <c r="B2527">
        <f t="shared" si="272"/>
        <v>42.083333333333336</v>
      </c>
      <c r="C2527">
        <f t="shared" si="269"/>
        <v>15265.964969999997</v>
      </c>
      <c r="D2527" s="12">
        <v>3.3948</v>
      </c>
      <c r="E2527" s="9">
        <f t="shared" si="270"/>
        <v>2.9611000000000001</v>
      </c>
      <c r="F2527">
        <f t="shared" si="271"/>
        <v>10.440192879117133</v>
      </c>
      <c r="G2527" s="11">
        <v>4.1236111109999998</v>
      </c>
      <c r="H2527" s="11">
        <f>SUM(G$2:G2527)</f>
        <v>4371.386803272977</v>
      </c>
      <c r="I2527" s="11">
        <v>6</v>
      </c>
      <c r="L2527" s="27"/>
    </row>
    <row r="2528" spans="1:12">
      <c r="A2528">
        <v>2526</v>
      </c>
      <c r="B2528">
        <f t="shared" si="272"/>
        <v>42.1</v>
      </c>
      <c r="C2528">
        <f t="shared" si="269"/>
        <v>15272.320869999998</v>
      </c>
      <c r="D2528" s="12">
        <v>6.3559000000000001</v>
      </c>
      <c r="E2528" s="9">
        <f t="shared" si="270"/>
        <v>-0.48580000000000023</v>
      </c>
      <c r="F2528">
        <f t="shared" si="271"/>
        <v>-2.2749476349980924</v>
      </c>
      <c r="G2528" s="11">
        <v>0.98027799999999998</v>
      </c>
      <c r="H2528" s="11">
        <f>SUM(G$2:G2528)</f>
        <v>4372.367081272977</v>
      </c>
      <c r="I2528" s="11">
        <v>0</v>
      </c>
      <c r="L2528" s="27"/>
    </row>
    <row r="2529" spans="1:12">
      <c r="A2529">
        <v>2527</v>
      </c>
      <c r="B2529">
        <f t="shared" si="272"/>
        <v>42.116666666666667</v>
      </c>
      <c r="C2529">
        <f t="shared" si="269"/>
        <v>15278.190969999998</v>
      </c>
      <c r="D2529" s="12">
        <v>5.8700999999999999</v>
      </c>
      <c r="E2529" s="9">
        <f t="shared" si="270"/>
        <v>1.3519999999999994</v>
      </c>
      <c r="F2529">
        <f t="shared" si="271"/>
        <v>8.6715307571151072</v>
      </c>
      <c r="G2529" s="11">
        <v>3.4580555560000001</v>
      </c>
      <c r="H2529" s="11">
        <f>SUM(G$2:G2529)</f>
        <v>4375.8251368289766</v>
      </c>
      <c r="I2529" s="11">
        <v>5</v>
      </c>
      <c r="L2529" s="27"/>
    </row>
    <row r="2530" spans="1:12">
      <c r="A2530">
        <v>2528</v>
      </c>
      <c r="B2530">
        <f t="shared" si="272"/>
        <v>42.133333333333333</v>
      </c>
      <c r="C2530">
        <f t="shared" si="269"/>
        <v>15285.413069999999</v>
      </c>
      <c r="D2530" s="12">
        <v>7.2220999999999993</v>
      </c>
      <c r="E2530" s="9">
        <f t="shared" si="270"/>
        <v>3.1426999999999996</v>
      </c>
      <c r="F2530">
        <f t="shared" si="271"/>
        <v>23.657164564802986</v>
      </c>
      <c r="G2530" s="11">
        <v>4.9805555559999997</v>
      </c>
      <c r="H2530" s="11">
        <f>SUM(G$2:G2530)</f>
        <v>4380.8056923849763</v>
      </c>
      <c r="I2530" s="11">
        <v>7</v>
      </c>
      <c r="L2530" s="27"/>
    </row>
    <row r="2531" spans="1:12">
      <c r="A2531">
        <v>2529</v>
      </c>
      <c r="B2531">
        <f t="shared" si="272"/>
        <v>42.15</v>
      </c>
      <c r="C2531">
        <f t="shared" si="269"/>
        <v>15295.777869999998</v>
      </c>
      <c r="D2531" s="12">
        <v>10.364799999999999</v>
      </c>
      <c r="E2531" s="9">
        <f t="shared" si="270"/>
        <v>1.9177</v>
      </c>
      <c r="F2531">
        <f t="shared" si="271"/>
        <v>21.489602596685977</v>
      </c>
      <c r="G2531" s="11">
        <v>4.9805555559999997</v>
      </c>
      <c r="H2531" s="11">
        <f>SUM(G$2:G2531)</f>
        <v>4385.786247940976</v>
      </c>
      <c r="I2531" s="11">
        <v>7</v>
      </c>
      <c r="L2531" s="27"/>
    </row>
    <row r="2532" spans="1:12">
      <c r="A2532">
        <v>2530</v>
      </c>
      <c r="B2532">
        <f t="shared" si="272"/>
        <v>42.166666666666664</v>
      </c>
      <c r="C2532">
        <f t="shared" si="269"/>
        <v>15308.060369999997</v>
      </c>
      <c r="D2532" s="12">
        <v>12.282499999999999</v>
      </c>
      <c r="E2532" s="9">
        <f t="shared" si="270"/>
        <v>0.78640000000000221</v>
      </c>
      <c r="F2532">
        <f t="shared" si="271"/>
        <v>11.779978043289644</v>
      </c>
      <c r="G2532" s="11">
        <v>4.6050000000000004</v>
      </c>
      <c r="H2532" s="11">
        <f>SUM(G$2:G2532)</f>
        <v>4390.3912479409755</v>
      </c>
      <c r="I2532" s="11">
        <v>12</v>
      </c>
      <c r="L2532" s="27"/>
    </row>
    <row r="2533" spans="1:12">
      <c r="A2533">
        <v>2531</v>
      </c>
      <c r="B2533">
        <f t="shared" si="272"/>
        <v>42.18333333333333</v>
      </c>
      <c r="C2533">
        <f t="shared" si="269"/>
        <v>15321.129269999998</v>
      </c>
      <c r="D2533" s="12">
        <v>13.068900000000001</v>
      </c>
      <c r="E2533" s="9">
        <f t="shared" si="270"/>
        <v>1.5082999999999966</v>
      </c>
      <c r="F2533">
        <f t="shared" si="271"/>
        <v>22.069332315818475</v>
      </c>
      <c r="G2533" s="11">
        <v>8.1830555559999993</v>
      </c>
      <c r="H2533" s="11">
        <f>SUM(G$2:G2533)</f>
        <v>4398.5743034969755</v>
      </c>
      <c r="I2533" s="11">
        <v>14</v>
      </c>
      <c r="L2533" s="27"/>
    </row>
    <row r="2534" spans="1:12">
      <c r="A2534">
        <v>2532</v>
      </c>
      <c r="B2534">
        <f t="shared" si="272"/>
        <v>42.2</v>
      </c>
      <c r="C2534">
        <f t="shared" si="269"/>
        <v>15335.706469999997</v>
      </c>
      <c r="D2534" s="12">
        <v>14.577199999999998</v>
      </c>
      <c r="E2534" s="9">
        <f t="shared" si="270"/>
        <v>-0.28929999999999723</v>
      </c>
      <c r="F2534">
        <f t="shared" si="271"/>
        <v>-1.3553762966921366</v>
      </c>
      <c r="G2534" s="11">
        <v>0.98027799999999998</v>
      </c>
      <c r="H2534" s="11">
        <f>SUM(G$2:G2534)</f>
        <v>4399.5545814969755</v>
      </c>
      <c r="I2534" s="11">
        <v>0</v>
      </c>
      <c r="L2534" s="27"/>
    </row>
    <row r="2535" spans="1:12">
      <c r="A2535">
        <v>2533</v>
      </c>
      <c r="B2535">
        <f t="shared" si="272"/>
        <v>42.216666666666669</v>
      </c>
      <c r="C2535">
        <f t="shared" si="269"/>
        <v>15349.994369999997</v>
      </c>
      <c r="D2535" s="12">
        <v>14.2879</v>
      </c>
      <c r="E2535" s="9">
        <f t="shared" si="270"/>
        <v>-0.37769999999999904</v>
      </c>
      <c r="F2535">
        <f t="shared" si="271"/>
        <v>-2.6368618658761664</v>
      </c>
      <c r="G2535" s="11">
        <v>0.98027799999999998</v>
      </c>
      <c r="H2535" s="11">
        <f>SUM(G$2:G2535)</f>
        <v>4400.5348594969755</v>
      </c>
      <c r="I2535" s="11">
        <v>0</v>
      </c>
      <c r="L2535" s="27"/>
    </row>
    <row r="2536" spans="1:12">
      <c r="A2536">
        <v>2534</v>
      </c>
      <c r="B2536">
        <f t="shared" si="272"/>
        <v>42.233333333333334</v>
      </c>
      <c r="C2536">
        <f t="shared" si="269"/>
        <v>15363.904569999997</v>
      </c>
      <c r="D2536" s="12">
        <v>13.910200000000001</v>
      </c>
      <c r="E2536" s="9">
        <f t="shared" si="270"/>
        <v>-1.8224000000000018</v>
      </c>
      <c r="F2536">
        <f t="shared" si="271"/>
        <v>-22.719677327202351</v>
      </c>
      <c r="G2536" s="11">
        <v>0.98027799999999998</v>
      </c>
      <c r="H2536" s="11">
        <f>SUM(G$2:G2536)</f>
        <v>4401.5151374969755</v>
      </c>
      <c r="I2536" s="11">
        <v>0</v>
      </c>
      <c r="L2536" s="27"/>
    </row>
    <row r="2537" spans="1:12">
      <c r="A2537">
        <v>2535</v>
      </c>
      <c r="B2537">
        <f t="shared" si="272"/>
        <v>42.25</v>
      </c>
      <c r="C2537">
        <f t="shared" si="269"/>
        <v>15375.992369999996</v>
      </c>
      <c r="D2537" s="12">
        <v>12.0878</v>
      </c>
      <c r="E2537" s="9">
        <f t="shared" si="270"/>
        <v>2.5244000000000018</v>
      </c>
      <c r="F2537">
        <f t="shared" si="271"/>
        <v>32.579551655599879</v>
      </c>
      <c r="G2537" s="11">
        <v>14.07833333</v>
      </c>
      <c r="H2537" s="11">
        <f>SUM(G$2:G2537)</f>
        <v>4415.5934708269751</v>
      </c>
      <c r="I2537" s="11">
        <v>16</v>
      </c>
      <c r="L2537" s="27"/>
    </row>
    <row r="2538" spans="1:12">
      <c r="A2538">
        <v>2536</v>
      </c>
      <c r="B2538">
        <f t="shared" si="272"/>
        <v>42.266666666666666</v>
      </c>
      <c r="C2538">
        <f t="shared" si="269"/>
        <v>15390.604569999996</v>
      </c>
      <c r="D2538" s="12">
        <v>14.612200000000001</v>
      </c>
      <c r="E2538" s="9">
        <f t="shared" si="270"/>
        <v>-0.91460000000000186</v>
      </c>
      <c r="F2538">
        <f t="shared" si="271"/>
        <v>-10.489974906983296</v>
      </c>
      <c r="G2538" s="11">
        <v>0.98027799999999998</v>
      </c>
      <c r="H2538" s="11">
        <f>SUM(G$2:G2538)</f>
        <v>4416.5737488269751</v>
      </c>
      <c r="I2538" s="11">
        <v>0</v>
      </c>
      <c r="L2538" s="27"/>
    </row>
    <row r="2539" spans="1:12">
      <c r="A2539">
        <v>2537</v>
      </c>
      <c r="B2539">
        <f t="shared" si="272"/>
        <v>42.283333333333331</v>
      </c>
      <c r="C2539">
        <f t="shared" si="269"/>
        <v>15404.302169999995</v>
      </c>
      <c r="D2539" s="12">
        <v>13.6976</v>
      </c>
      <c r="E2539" s="9">
        <f t="shared" si="270"/>
        <v>1.758799999999999</v>
      </c>
      <c r="F2539">
        <f t="shared" si="271"/>
        <v>26.650690509847223</v>
      </c>
      <c r="G2539" s="11">
        <v>11.21083333</v>
      </c>
      <c r="H2539" s="11">
        <f>SUM(G$2:G2539)</f>
        <v>4427.7845821569754</v>
      </c>
      <c r="I2539" s="11">
        <v>15</v>
      </c>
      <c r="L2539" s="27"/>
    </row>
    <row r="2540" spans="1:12">
      <c r="A2540">
        <v>2538</v>
      </c>
      <c r="B2540">
        <f t="shared" si="272"/>
        <v>42.3</v>
      </c>
      <c r="C2540">
        <f t="shared" si="269"/>
        <v>15419.758569999995</v>
      </c>
      <c r="D2540" s="12">
        <v>15.456399999999999</v>
      </c>
      <c r="E2540" s="9">
        <f t="shared" si="270"/>
        <v>0.24610000000000198</v>
      </c>
      <c r="F2540">
        <f t="shared" si="271"/>
        <v>6.9925621107735134</v>
      </c>
      <c r="G2540" s="11">
        <v>3.4508333329999998</v>
      </c>
      <c r="H2540" s="11">
        <f>SUM(G$2:G2540)</f>
        <v>4431.2354154899758</v>
      </c>
      <c r="I2540" s="11">
        <v>11</v>
      </c>
      <c r="L2540" s="27"/>
    </row>
    <row r="2541" spans="1:12">
      <c r="A2541">
        <v>2539</v>
      </c>
      <c r="B2541">
        <f t="shared" si="272"/>
        <v>42.31666666666667</v>
      </c>
      <c r="C2541">
        <f t="shared" si="269"/>
        <v>15435.461069999994</v>
      </c>
      <c r="D2541" s="12">
        <v>15.702500000000001</v>
      </c>
      <c r="E2541" s="9">
        <f t="shared" si="270"/>
        <v>-1.9716000000000005</v>
      </c>
      <c r="F2541">
        <f t="shared" si="271"/>
        <v>-27.674200119922713</v>
      </c>
      <c r="G2541" s="11">
        <v>0.98027799999999998</v>
      </c>
      <c r="H2541" s="11">
        <f>SUM(G$2:G2541)</f>
        <v>4432.2156934899758</v>
      </c>
      <c r="I2541" s="11">
        <v>0</v>
      </c>
      <c r="L2541" s="27"/>
    </row>
    <row r="2542" spans="1:12">
      <c r="A2542">
        <v>2540</v>
      </c>
      <c r="B2542">
        <f t="shared" si="272"/>
        <v>42.333333333333336</v>
      </c>
      <c r="C2542">
        <f t="shared" si="269"/>
        <v>15449.191969999994</v>
      </c>
      <c r="D2542" s="12">
        <v>13.7309</v>
      </c>
      <c r="E2542" s="9">
        <f t="shared" si="270"/>
        <v>0.53160000000000096</v>
      </c>
      <c r="F2542">
        <f t="shared" si="271"/>
        <v>9.8697160600449738</v>
      </c>
      <c r="G2542" s="11">
        <v>4.6050000000000004</v>
      </c>
      <c r="H2542" s="11">
        <f>SUM(G$2:G2542)</f>
        <v>4436.8206934899754</v>
      </c>
      <c r="I2542" s="11">
        <v>12</v>
      </c>
      <c r="L2542" s="27"/>
    </row>
    <row r="2543" spans="1:12">
      <c r="A2543">
        <v>2541</v>
      </c>
      <c r="B2543">
        <f t="shared" si="272"/>
        <v>42.35</v>
      </c>
      <c r="C2543">
        <f t="shared" si="269"/>
        <v>15463.454469999995</v>
      </c>
      <c r="D2543" s="12">
        <v>14.262500000000001</v>
      </c>
      <c r="E2543" s="9">
        <f t="shared" si="270"/>
        <v>-1.8886000000000003</v>
      </c>
      <c r="F2543">
        <f t="shared" si="271"/>
        <v>-24.185320694323927</v>
      </c>
      <c r="G2543" s="11">
        <v>0.98027799999999998</v>
      </c>
      <c r="H2543" s="11">
        <f>SUM(G$2:G2543)</f>
        <v>4437.8009714899754</v>
      </c>
      <c r="I2543" s="11">
        <v>0</v>
      </c>
      <c r="L2543" s="27"/>
    </row>
    <row r="2544" spans="1:12">
      <c r="A2544">
        <v>2542</v>
      </c>
      <c r="B2544">
        <f t="shared" si="272"/>
        <v>42.366666666666667</v>
      </c>
      <c r="C2544">
        <f t="shared" ref="C2544:C2607" si="273">C2543+D2544</f>
        <v>15475.828369999996</v>
      </c>
      <c r="D2544" s="12">
        <v>12.373900000000001</v>
      </c>
      <c r="E2544" s="9">
        <f t="shared" si="270"/>
        <v>0.79130000000000145</v>
      </c>
      <c r="F2544">
        <f t="shared" si="271"/>
        <v>11.939089263012804</v>
      </c>
      <c r="G2544" s="11">
        <v>4.6050000000000004</v>
      </c>
      <c r="H2544" s="11">
        <f>SUM(G$2:G2544)</f>
        <v>4442.4059714899749</v>
      </c>
      <c r="I2544" s="11">
        <v>12</v>
      </c>
      <c r="L2544" s="27"/>
    </row>
    <row r="2545" spans="1:12">
      <c r="A2545">
        <v>2543</v>
      </c>
      <c r="B2545">
        <f t="shared" si="272"/>
        <v>42.383333333333333</v>
      </c>
      <c r="C2545">
        <f t="shared" si="273"/>
        <v>15488.993569999995</v>
      </c>
      <c r="D2545" s="12">
        <v>13.165200000000002</v>
      </c>
      <c r="E2545" s="9">
        <f t="shared" ref="E2545:E2608" si="274">D2546-D2545</f>
        <v>-0.91800000000000281</v>
      </c>
      <c r="F2545">
        <f t="shared" si="271"/>
        <v>-9.697977771964144</v>
      </c>
      <c r="G2545" s="11">
        <v>0.98027799999999998</v>
      </c>
      <c r="H2545" s="11">
        <f>SUM(G$2:G2545)</f>
        <v>4443.3862494899749</v>
      </c>
      <c r="I2545" s="11">
        <v>0</v>
      </c>
      <c r="L2545" s="27"/>
    </row>
    <row r="2546" spans="1:12">
      <c r="A2546">
        <v>2544</v>
      </c>
      <c r="B2546">
        <f t="shared" si="272"/>
        <v>42.4</v>
      </c>
      <c r="C2546">
        <f t="shared" si="273"/>
        <v>15501.240769999995</v>
      </c>
      <c r="D2546" s="12">
        <v>12.247199999999999</v>
      </c>
      <c r="E2546" s="9">
        <f t="shared" si="274"/>
        <v>-1.8702999999999985</v>
      </c>
      <c r="F2546">
        <f t="shared" si="271"/>
        <v>-20.795131224453815</v>
      </c>
      <c r="G2546" s="11">
        <v>0.98027799999999998</v>
      </c>
      <c r="H2546" s="11">
        <f>SUM(G$2:G2546)</f>
        <v>4444.3665274899749</v>
      </c>
      <c r="I2546" s="11">
        <v>0</v>
      </c>
      <c r="L2546" s="27"/>
    </row>
    <row r="2547" spans="1:12">
      <c r="A2547">
        <v>2545</v>
      </c>
      <c r="B2547">
        <f t="shared" si="272"/>
        <v>42.416666666666664</v>
      </c>
      <c r="C2547">
        <f t="shared" si="273"/>
        <v>15511.617669999994</v>
      </c>
      <c r="D2547" s="12">
        <v>10.376900000000001</v>
      </c>
      <c r="E2547" s="9">
        <f t="shared" si="274"/>
        <v>1.3231999999999999</v>
      </c>
      <c r="F2547">
        <f t="shared" si="271"/>
        <v>15.346660152604844</v>
      </c>
      <c r="G2547" s="11">
        <v>4.9805555559999997</v>
      </c>
      <c r="H2547" s="11">
        <f>SUM(G$2:G2547)</f>
        <v>4449.3470830459746</v>
      </c>
      <c r="I2547" s="11">
        <v>7</v>
      </c>
      <c r="L2547" s="27"/>
    </row>
    <row r="2548" spans="1:12">
      <c r="A2548">
        <v>2546</v>
      </c>
      <c r="B2548">
        <f t="shared" si="272"/>
        <v>42.43333333333333</v>
      </c>
      <c r="C2548">
        <f t="shared" si="273"/>
        <v>15523.317769999994</v>
      </c>
      <c r="D2548" s="12">
        <v>11.700100000000001</v>
      </c>
      <c r="E2548" s="9">
        <f t="shared" si="274"/>
        <v>0.21529299999999729</v>
      </c>
      <c r="F2548">
        <f t="shared" si="271"/>
        <v>4.4757440229964685</v>
      </c>
      <c r="G2548" s="11">
        <v>2.6897222219999999</v>
      </c>
      <c r="H2548" s="11">
        <f>SUM(G$2:G2548)</f>
        <v>4452.0368052679742</v>
      </c>
      <c r="I2548" s="11">
        <v>10</v>
      </c>
      <c r="L2548" s="27"/>
    </row>
    <row r="2549" spans="1:12">
      <c r="A2549">
        <v>2547</v>
      </c>
      <c r="B2549">
        <f t="shared" si="272"/>
        <v>42.45</v>
      </c>
      <c r="C2549">
        <f t="shared" si="273"/>
        <v>15535.233162999994</v>
      </c>
      <c r="D2549" s="12">
        <v>11.915392999999998</v>
      </c>
      <c r="E2549" s="9">
        <f t="shared" si="274"/>
        <v>-0.30804899999999868</v>
      </c>
      <c r="F2549">
        <f t="shared" si="271"/>
        <v>-1.6540739564699229</v>
      </c>
      <c r="G2549" s="11">
        <v>0.98027799999999998</v>
      </c>
      <c r="H2549" s="11">
        <f>SUM(G$2:G2549)</f>
        <v>4453.0170832679742</v>
      </c>
      <c r="I2549" s="11">
        <v>0</v>
      </c>
      <c r="L2549" s="27"/>
    </row>
    <row r="2550" spans="1:12">
      <c r="A2550">
        <v>2548</v>
      </c>
      <c r="B2550">
        <f t="shared" si="272"/>
        <v>42.466666666666669</v>
      </c>
      <c r="C2550">
        <f t="shared" si="273"/>
        <v>15546.840506999994</v>
      </c>
      <c r="D2550" s="12">
        <v>11.607343999999999</v>
      </c>
      <c r="E2550" s="9">
        <f t="shared" si="274"/>
        <v>-0.11173200000000172</v>
      </c>
      <c r="F2550">
        <f t="shared" si="271"/>
        <v>0.63455432229456576</v>
      </c>
      <c r="G2550" s="11">
        <v>0.98027799999999998</v>
      </c>
      <c r="H2550" s="11">
        <f>SUM(G$2:G2550)</f>
        <v>4453.9973612679742</v>
      </c>
      <c r="I2550" s="11">
        <v>0</v>
      </c>
      <c r="L2550" s="27"/>
    </row>
    <row r="2551" spans="1:12">
      <c r="A2551">
        <v>2549</v>
      </c>
      <c r="B2551">
        <f t="shared" si="272"/>
        <v>42.483333333333334</v>
      </c>
      <c r="C2551">
        <f t="shared" si="273"/>
        <v>15558.336118999994</v>
      </c>
      <c r="D2551" s="12">
        <v>11.495611999999998</v>
      </c>
      <c r="E2551" s="9">
        <f t="shared" si="274"/>
        <v>0.99634100000000103</v>
      </c>
      <c r="F2551">
        <f t="shared" si="271"/>
        <v>13.354801436917008</v>
      </c>
      <c r="G2551" s="11">
        <v>6.0708333330000004</v>
      </c>
      <c r="H2551" s="11">
        <f>SUM(G$2:G2551)</f>
        <v>4460.0681946009745</v>
      </c>
      <c r="I2551" s="11">
        <v>13</v>
      </c>
      <c r="L2551" s="27"/>
    </row>
    <row r="2552" spans="1:12">
      <c r="A2552">
        <v>2550</v>
      </c>
      <c r="B2552">
        <f t="shared" si="272"/>
        <v>42.5</v>
      </c>
      <c r="C2552">
        <f t="shared" si="273"/>
        <v>15570.828071999995</v>
      </c>
      <c r="D2552" s="12">
        <v>12.491952999999999</v>
      </c>
      <c r="E2552" s="9">
        <f t="shared" si="274"/>
        <v>-0.16390200000000021</v>
      </c>
      <c r="F2552">
        <f t="shared" si="271"/>
        <v>0.13486507565472713</v>
      </c>
      <c r="G2552" s="11">
        <v>0.98027799999999998</v>
      </c>
      <c r="H2552" s="11">
        <f>SUM(G$2:G2552)</f>
        <v>4461.0484726009745</v>
      </c>
      <c r="I2552" s="11">
        <v>0</v>
      </c>
      <c r="L2552" s="27"/>
    </row>
    <row r="2553" spans="1:12">
      <c r="A2553">
        <v>2551</v>
      </c>
      <c r="B2553">
        <f t="shared" si="272"/>
        <v>42.516666666666666</v>
      </c>
      <c r="C2553">
        <f t="shared" si="273"/>
        <v>15583.156122999995</v>
      </c>
      <c r="D2553" s="12">
        <v>12.328050999999999</v>
      </c>
      <c r="E2553" s="9">
        <f t="shared" si="274"/>
        <v>0.40185299999999913</v>
      </c>
      <c r="F2553">
        <f t="shared" si="271"/>
        <v>7.0883134768700682</v>
      </c>
      <c r="G2553" s="11">
        <v>3.4508333329999998</v>
      </c>
      <c r="H2553" s="11">
        <f>SUM(G$2:G2553)</f>
        <v>4464.4993059339749</v>
      </c>
      <c r="I2553" s="11">
        <v>11</v>
      </c>
      <c r="L2553" s="27"/>
    </row>
    <row r="2554" spans="1:12">
      <c r="A2554">
        <v>2552</v>
      </c>
      <c r="B2554">
        <f t="shared" si="272"/>
        <v>42.533333333333331</v>
      </c>
      <c r="C2554">
        <f t="shared" si="273"/>
        <v>15595.886026999995</v>
      </c>
      <c r="D2554" s="12">
        <v>12.729903999999998</v>
      </c>
      <c r="E2554" s="9">
        <f t="shared" si="274"/>
        <v>-0.26219500000000018</v>
      </c>
      <c r="F2554">
        <f t="shared" si="271"/>
        <v>-1.0842803978417026</v>
      </c>
      <c r="G2554" s="11">
        <v>0.98027799999999998</v>
      </c>
      <c r="H2554" s="11">
        <f>SUM(G$2:G2554)</f>
        <v>4465.4795839339749</v>
      </c>
      <c r="I2554" s="11">
        <v>0</v>
      </c>
      <c r="L2554" s="27"/>
    </row>
    <row r="2555" spans="1:12">
      <c r="A2555">
        <v>2553</v>
      </c>
      <c r="B2555">
        <f t="shared" si="272"/>
        <v>42.55</v>
      </c>
      <c r="C2555">
        <f t="shared" si="273"/>
        <v>15608.353735999995</v>
      </c>
      <c r="D2555" s="12">
        <v>12.467708999999997</v>
      </c>
      <c r="E2555" s="9">
        <f t="shared" si="274"/>
        <v>-0.99502399999999902</v>
      </c>
      <c r="F2555">
        <f t="shared" si="271"/>
        <v>-10.230505847977957</v>
      </c>
      <c r="G2555" s="11">
        <v>0.98027799999999998</v>
      </c>
      <c r="H2555" s="11">
        <f>SUM(G$2:G2555)</f>
        <v>4466.4598619339749</v>
      </c>
      <c r="I2555" s="11">
        <v>0</v>
      </c>
      <c r="L2555" s="27"/>
    </row>
    <row r="2556" spans="1:12">
      <c r="A2556">
        <v>2554</v>
      </c>
      <c r="B2556">
        <f t="shared" si="272"/>
        <v>42.56666666666667</v>
      </c>
      <c r="C2556">
        <f t="shared" si="273"/>
        <v>15619.826420999996</v>
      </c>
      <c r="D2556" s="12">
        <v>11.472684999999998</v>
      </c>
      <c r="E2556" s="9">
        <f t="shared" si="274"/>
        <v>0.86195099999999947</v>
      </c>
      <c r="F2556">
        <f t="shared" si="271"/>
        <v>11.783984077828631</v>
      </c>
      <c r="G2556" s="11">
        <v>4.6050000000000004</v>
      </c>
      <c r="H2556" s="11">
        <f>SUM(G$2:G2556)</f>
        <v>4471.0648619339745</v>
      </c>
      <c r="I2556" s="11">
        <v>12</v>
      </c>
      <c r="L2556" s="27"/>
    </row>
    <row r="2557" spans="1:12">
      <c r="A2557">
        <v>2555</v>
      </c>
      <c r="B2557">
        <f t="shared" si="272"/>
        <v>42.583333333333336</v>
      </c>
      <c r="C2557">
        <f t="shared" si="273"/>
        <v>15632.161056999996</v>
      </c>
      <c r="D2557" s="12">
        <v>12.334635999999998</v>
      </c>
      <c r="E2557" s="9">
        <f t="shared" si="274"/>
        <v>-0.70331700000000019</v>
      </c>
      <c r="F2557">
        <f t="shared" si="271"/>
        <v>-6.5389928505266246</v>
      </c>
      <c r="G2557" s="11">
        <v>0.98027799999999998</v>
      </c>
      <c r="H2557" s="11">
        <f>SUM(G$2:G2557)</f>
        <v>4472.0451399339745</v>
      </c>
      <c r="I2557" s="11">
        <v>0</v>
      </c>
      <c r="L2557" s="27"/>
    </row>
    <row r="2558" spans="1:12">
      <c r="A2558">
        <v>2556</v>
      </c>
      <c r="B2558">
        <f t="shared" si="272"/>
        <v>42.6</v>
      </c>
      <c r="C2558">
        <f t="shared" si="273"/>
        <v>15643.792375999996</v>
      </c>
      <c r="D2558" s="12">
        <v>11.631318999999998</v>
      </c>
      <c r="E2558" s="9">
        <f t="shared" si="274"/>
        <v>-0.24321899999999985</v>
      </c>
      <c r="F2558">
        <f t="shared" si="271"/>
        <v>-0.89096640918870895</v>
      </c>
      <c r="G2558" s="11">
        <v>0.98027799999999998</v>
      </c>
      <c r="H2558" s="11">
        <f>SUM(G$2:G2558)</f>
        <v>4473.0254179339745</v>
      </c>
      <c r="I2558" s="11">
        <v>0</v>
      </c>
      <c r="L2558" s="27"/>
    </row>
    <row r="2559" spans="1:12">
      <c r="A2559">
        <v>2557</v>
      </c>
      <c r="B2559">
        <f t="shared" si="272"/>
        <v>42.616666666666667</v>
      </c>
      <c r="C2559">
        <f t="shared" si="273"/>
        <v>15655.180475999996</v>
      </c>
      <c r="D2559" s="12">
        <v>11.388099999999998</v>
      </c>
      <c r="E2559" s="9">
        <f t="shared" si="274"/>
        <v>0.81636599999999859</v>
      </c>
      <c r="F2559">
        <f t="shared" si="271"/>
        <v>11.169339170602857</v>
      </c>
      <c r="G2559" s="11">
        <v>4.6050000000000004</v>
      </c>
      <c r="H2559" s="11">
        <f>SUM(G$2:G2559)</f>
        <v>4477.6304179339741</v>
      </c>
      <c r="I2559" s="11">
        <v>12</v>
      </c>
      <c r="L2559" s="27"/>
    </row>
    <row r="2560" spans="1:12">
      <c r="A2560">
        <v>2558</v>
      </c>
      <c r="B2560">
        <f t="shared" si="272"/>
        <v>42.633333333333333</v>
      </c>
      <c r="C2560">
        <f t="shared" si="273"/>
        <v>15667.384941999995</v>
      </c>
      <c r="D2560" s="12">
        <v>12.204465999999996</v>
      </c>
      <c r="E2560" s="9">
        <f t="shared" si="274"/>
        <v>-1.1578780000000002</v>
      </c>
      <c r="F2560">
        <f t="shared" si="271"/>
        <v>-12.032794370438246</v>
      </c>
      <c r="G2560" s="11">
        <v>0.98027799999999998</v>
      </c>
      <c r="H2560" s="11">
        <f>SUM(G$2:G2560)</f>
        <v>4478.6106959339741</v>
      </c>
      <c r="I2560" s="11">
        <v>0</v>
      </c>
      <c r="L2560" s="27"/>
    </row>
    <row r="2561" spans="1:12">
      <c r="A2561">
        <v>2559</v>
      </c>
      <c r="B2561">
        <f t="shared" si="272"/>
        <v>42.65</v>
      </c>
      <c r="C2561">
        <f t="shared" si="273"/>
        <v>15678.431529999994</v>
      </c>
      <c r="D2561" s="12">
        <v>11.046587999999996</v>
      </c>
      <c r="E2561" s="9">
        <f t="shared" si="274"/>
        <v>-0.26877999999999957</v>
      </c>
      <c r="F2561">
        <f t="shared" si="271"/>
        <v>-1.1860689283954506</v>
      </c>
      <c r="G2561" s="11">
        <v>0.98027799999999998</v>
      </c>
      <c r="H2561" s="11">
        <f>SUM(G$2:G2561)</f>
        <v>4479.5909739339741</v>
      </c>
      <c r="I2561" s="11">
        <v>0</v>
      </c>
      <c r="L2561" s="27"/>
    </row>
    <row r="2562" spans="1:12">
      <c r="A2562">
        <v>2560</v>
      </c>
      <c r="B2562">
        <f t="shared" si="272"/>
        <v>42.666666666666664</v>
      </c>
      <c r="C2562">
        <f t="shared" si="273"/>
        <v>15689.209337999995</v>
      </c>
      <c r="D2562" s="12">
        <v>10.777807999999997</v>
      </c>
      <c r="E2562" s="9">
        <f t="shared" si="274"/>
        <v>0.74363400000000013</v>
      </c>
      <c r="F2562">
        <f t="shared" ref="F2562:F2625" si="275">(R$2*D2562+R$3*D2562^2+R$4*D2562^3+R$5*D2562*E2562)/R$5</f>
        <v>9.7294154023825623</v>
      </c>
      <c r="G2562" s="11">
        <v>4.1236111109999998</v>
      </c>
      <c r="H2562" s="11">
        <f>SUM(G$2:G2562)</f>
        <v>4483.7145850449742</v>
      </c>
      <c r="I2562" s="11">
        <v>6</v>
      </c>
      <c r="L2562" s="27"/>
    </row>
    <row r="2563" spans="1:12">
      <c r="A2563">
        <v>2561</v>
      </c>
      <c r="B2563">
        <f t="shared" ref="B2563:B2626" si="276">A2563/60</f>
        <v>42.68333333333333</v>
      </c>
      <c r="C2563">
        <f t="shared" si="273"/>
        <v>15700.730779999994</v>
      </c>
      <c r="D2563" s="12">
        <v>11.521441999999997</v>
      </c>
      <c r="E2563" s="9">
        <f t="shared" si="274"/>
        <v>-0.5149019999999993</v>
      </c>
      <c r="F2563">
        <f t="shared" si="275"/>
        <v>-4.0242053750606379</v>
      </c>
      <c r="G2563" s="11">
        <v>0.98027799999999998</v>
      </c>
      <c r="H2563" s="11">
        <f>SUM(G$2:G2563)</f>
        <v>4484.6948630449742</v>
      </c>
      <c r="I2563" s="11">
        <v>0</v>
      </c>
      <c r="L2563" s="27"/>
    </row>
    <row r="2564" spans="1:12">
      <c r="A2564">
        <v>2562</v>
      </c>
      <c r="B2564">
        <f t="shared" si="276"/>
        <v>42.7</v>
      </c>
      <c r="C2564">
        <f t="shared" si="273"/>
        <v>15711.737319999995</v>
      </c>
      <c r="D2564" s="12">
        <v>11.006539999999998</v>
      </c>
      <c r="E2564" s="9">
        <f t="shared" si="274"/>
        <v>0.56497599999999792</v>
      </c>
      <c r="F2564">
        <f t="shared" si="275"/>
        <v>7.9911654806093537</v>
      </c>
      <c r="G2564" s="11">
        <v>3.4580555560000001</v>
      </c>
      <c r="H2564" s="11">
        <f>SUM(G$2:G2564)</f>
        <v>4488.1529186009739</v>
      </c>
      <c r="I2564" s="11">
        <v>5</v>
      </c>
      <c r="L2564" s="27"/>
    </row>
    <row r="2565" spans="1:12">
      <c r="A2565">
        <v>2563</v>
      </c>
      <c r="B2565">
        <f t="shared" si="276"/>
        <v>42.716666666666669</v>
      </c>
      <c r="C2565">
        <f t="shared" si="273"/>
        <v>15723.308835999995</v>
      </c>
      <c r="D2565" s="12">
        <v>11.571515999999995</v>
      </c>
      <c r="E2565" s="9">
        <f t="shared" si="274"/>
        <v>0.24321900000000163</v>
      </c>
      <c r="F2565">
        <f t="shared" si="275"/>
        <v>4.7361550539686137</v>
      </c>
      <c r="G2565" s="11">
        <v>2.6897222219999999</v>
      </c>
      <c r="H2565" s="11">
        <f>SUM(G$2:G2565)</f>
        <v>4490.8426408229734</v>
      </c>
      <c r="I2565" s="11">
        <v>10</v>
      </c>
      <c r="L2565" s="27"/>
    </row>
    <row r="2566" spans="1:12">
      <c r="A2566">
        <v>2564</v>
      </c>
      <c r="B2566">
        <f t="shared" si="276"/>
        <v>42.733333333333334</v>
      </c>
      <c r="C2566">
        <f t="shared" si="273"/>
        <v>15735.123570999995</v>
      </c>
      <c r="D2566" s="12">
        <v>11.814734999999997</v>
      </c>
      <c r="E2566" s="9">
        <f t="shared" si="274"/>
        <v>-0.24875599999999842</v>
      </c>
      <c r="F2566">
        <f t="shared" si="275"/>
        <v>-0.95057886000971969</v>
      </c>
      <c r="G2566" s="11">
        <v>0.98027799999999998</v>
      </c>
      <c r="H2566" s="11">
        <f>SUM(G$2:G2566)</f>
        <v>4491.8229188229734</v>
      </c>
      <c r="I2566" s="11">
        <v>0</v>
      </c>
      <c r="L2566" s="27"/>
    </row>
    <row r="2567" spans="1:12">
      <c r="A2567">
        <v>2565</v>
      </c>
      <c r="B2567">
        <f t="shared" si="276"/>
        <v>42.75</v>
      </c>
      <c r="C2567">
        <f t="shared" si="273"/>
        <v>15746.689549999996</v>
      </c>
      <c r="D2567" s="12">
        <v>11.565978999999999</v>
      </c>
      <c r="E2567" s="9">
        <f t="shared" si="274"/>
        <v>-0.37102400000000024</v>
      </c>
      <c r="F2567">
        <f t="shared" si="275"/>
        <v>-2.371013048024019</v>
      </c>
      <c r="G2567" s="11">
        <v>0.98027799999999998</v>
      </c>
      <c r="H2567" s="11">
        <f>SUM(G$2:G2567)</f>
        <v>4492.8031968229734</v>
      </c>
      <c r="I2567" s="11">
        <v>0</v>
      </c>
      <c r="L2567" s="27"/>
    </row>
    <row r="2568" spans="1:12">
      <c r="A2568">
        <v>2566</v>
      </c>
      <c r="B2568">
        <f t="shared" si="276"/>
        <v>42.766666666666666</v>
      </c>
      <c r="C2568">
        <f t="shared" si="273"/>
        <v>15757.884504999996</v>
      </c>
      <c r="D2568" s="12">
        <v>11.194954999999998</v>
      </c>
      <c r="E2568" s="9">
        <f t="shared" si="274"/>
        <v>7.7730999999998218E-2</v>
      </c>
      <c r="F2568">
        <f t="shared" si="275"/>
        <v>2.6917284361488534</v>
      </c>
      <c r="G2568" s="11">
        <v>2.2083333330000001</v>
      </c>
      <c r="H2568" s="11">
        <f>SUM(G$2:G2568)</f>
        <v>4495.0115301559736</v>
      </c>
      <c r="I2568" s="11">
        <v>9</v>
      </c>
      <c r="L2568" s="27"/>
    </row>
    <row r="2569" spans="1:12">
      <c r="A2569">
        <v>2567</v>
      </c>
      <c r="B2569">
        <f t="shared" si="276"/>
        <v>42.783333333333331</v>
      </c>
      <c r="C2569">
        <f t="shared" si="273"/>
        <v>15769.157190999997</v>
      </c>
      <c r="D2569" s="12">
        <v>11.272685999999997</v>
      </c>
      <c r="E2569" s="9">
        <f t="shared" si="274"/>
        <v>-0.12095099999999803</v>
      </c>
      <c r="F2569">
        <f t="shared" si="275"/>
        <v>0.47848146402377595</v>
      </c>
      <c r="G2569" s="11">
        <v>0.98027799999999998</v>
      </c>
      <c r="H2569" s="11">
        <f>SUM(G$2:G2569)</f>
        <v>4495.9918081559736</v>
      </c>
      <c r="I2569" s="11">
        <v>0</v>
      </c>
      <c r="L2569" s="27"/>
    </row>
    <row r="2570" spans="1:12">
      <c r="A2570">
        <v>2568</v>
      </c>
      <c r="B2570">
        <f t="shared" si="276"/>
        <v>42.8</v>
      </c>
      <c r="C2570">
        <f t="shared" si="273"/>
        <v>15780.308925999996</v>
      </c>
      <c r="D2570" s="12">
        <v>11.151734999999999</v>
      </c>
      <c r="E2570" s="9">
        <f t="shared" si="274"/>
        <v>0.18551199999999923</v>
      </c>
      <c r="F2570">
        <f t="shared" si="275"/>
        <v>3.8790420124156317</v>
      </c>
      <c r="G2570" s="11">
        <v>2.7366666670000002</v>
      </c>
      <c r="H2570" s="11">
        <f>SUM(G$2:G2570)</f>
        <v>4498.7284748229731</v>
      </c>
      <c r="I2570" s="11">
        <v>4</v>
      </c>
      <c r="L2570" s="27"/>
    </row>
    <row r="2571" spans="1:12">
      <c r="A2571">
        <v>2569</v>
      </c>
      <c r="B2571">
        <f t="shared" si="276"/>
        <v>42.81666666666667</v>
      </c>
      <c r="C2571">
        <f t="shared" si="273"/>
        <v>15791.646172999996</v>
      </c>
      <c r="D2571" s="12">
        <v>11.337246999999998</v>
      </c>
      <c r="E2571" s="9">
        <f t="shared" si="274"/>
        <v>0.77973100000000173</v>
      </c>
      <c r="F2571">
        <f t="shared" si="275"/>
        <v>10.69897882652308</v>
      </c>
      <c r="G2571" s="11">
        <v>4.6050000000000004</v>
      </c>
      <c r="H2571" s="11">
        <f>SUM(G$2:G2571)</f>
        <v>4503.3334748229727</v>
      </c>
      <c r="I2571" s="11">
        <v>12</v>
      </c>
      <c r="L2571" s="27"/>
    </row>
    <row r="2572" spans="1:12">
      <c r="A2572">
        <v>2570</v>
      </c>
      <c r="B2572">
        <f t="shared" si="276"/>
        <v>42.833333333333336</v>
      </c>
      <c r="C2572">
        <f t="shared" si="273"/>
        <v>15803.763150999996</v>
      </c>
      <c r="D2572" s="12">
        <v>12.116978</v>
      </c>
      <c r="E2572" s="9">
        <f t="shared" si="274"/>
        <v>-0.10487800000000114</v>
      </c>
      <c r="F2572">
        <f t="shared" si="275"/>
        <v>0.80261854022219281</v>
      </c>
      <c r="G2572" s="11">
        <v>0.98027799999999998</v>
      </c>
      <c r="H2572" s="11">
        <f>SUM(G$2:G2572)</f>
        <v>4504.3137528229727</v>
      </c>
      <c r="I2572" s="11">
        <v>0</v>
      </c>
      <c r="L2572" s="27"/>
    </row>
    <row r="2573" spans="1:12">
      <c r="A2573">
        <v>2571</v>
      </c>
      <c r="B2573">
        <f t="shared" si="276"/>
        <v>42.85</v>
      </c>
      <c r="C2573">
        <f t="shared" si="273"/>
        <v>15815.775250999995</v>
      </c>
      <c r="D2573" s="12">
        <v>12.012099999999998</v>
      </c>
      <c r="E2573" s="9">
        <f t="shared" si="274"/>
        <v>-2.8195000000000192E-2</v>
      </c>
      <c r="F2573">
        <f t="shared" si="275"/>
        <v>1.7049656558359449</v>
      </c>
      <c r="G2573" s="11">
        <v>0.98027799999999998</v>
      </c>
      <c r="H2573" s="11">
        <f>SUM(G$2:G2573)</f>
        <v>4505.2940308229727</v>
      </c>
      <c r="I2573" s="11">
        <v>0</v>
      </c>
      <c r="L2573" s="27"/>
    </row>
    <row r="2574" spans="1:12">
      <c r="A2574">
        <v>2572</v>
      </c>
      <c r="B2574">
        <f t="shared" si="276"/>
        <v>42.866666666666667</v>
      </c>
      <c r="C2574">
        <f t="shared" si="273"/>
        <v>15827.759155999995</v>
      </c>
      <c r="D2574" s="12">
        <v>11.983904999999998</v>
      </c>
      <c r="E2574" s="9">
        <f t="shared" si="274"/>
        <v>-6.8539999999988055E-3</v>
      </c>
      <c r="F2574">
        <f t="shared" si="275"/>
        <v>1.9535544333653718</v>
      </c>
      <c r="G2574" s="11">
        <v>0.98027799999999998</v>
      </c>
      <c r="H2574" s="11">
        <f>SUM(G$2:G2574)</f>
        <v>4506.2743088229727</v>
      </c>
      <c r="I2574" s="11">
        <v>0</v>
      </c>
      <c r="L2574" s="27"/>
    </row>
    <row r="2575" spans="1:12">
      <c r="A2575">
        <v>2573</v>
      </c>
      <c r="B2575">
        <f t="shared" si="276"/>
        <v>42.883333333333333</v>
      </c>
      <c r="C2575">
        <f t="shared" si="273"/>
        <v>15839.736206999994</v>
      </c>
      <c r="D2575" s="12">
        <v>11.977050999999999</v>
      </c>
      <c r="E2575" s="9">
        <f t="shared" si="274"/>
        <v>-0.25692700000000102</v>
      </c>
      <c r="F2575">
        <f t="shared" si="275"/>
        <v>-1.0434661898216153</v>
      </c>
      <c r="G2575" s="11">
        <v>0.98027799999999998</v>
      </c>
      <c r="H2575" s="11">
        <f>SUM(G$2:G2575)</f>
        <v>4507.2545868229727</v>
      </c>
      <c r="I2575" s="11">
        <v>0</v>
      </c>
      <c r="L2575" s="27"/>
    </row>
    <row r="2576" spans="1:12">
      <c r="A2576">
        <v>2574</v>
      </c>
      <c r="B2576">
        <f t="shared" si="276"/>
        <v>42.9</v>
      </c>
      <c r="C2576">
        <f t="shared" si="273"/>
        <v>15851.456330999994</v>
      </c>
      <c r="D2576" s="12">
        <v>11.720123999999998</v>
      </c>
      <c r="E2576" s="9">
        <f t="shared" si="274"/>
        <v>0.3979020000000002</v>
      </c>
      <c r="F2576">
        <f t="shared" si="275"/>
        <v>6.6257524074728895</v>
      </c>
      <c r="G2576" s="11">
        <v>3.4508333329999998</v>
      </c>
      <c r="H2576" s="11">
        <f>SUM(G$2:G2576)</f>
        <v>4510.7054201559731</v>
      </c>
      <c r="I2576" s="11">
        <v>11</v>
      </c>
      <c r="L2576" s="27"/>
    </row>
    <row r="2577" spans="1:12">
      <c r="A2577">
        <v>2575</v>
      </c>
      <c r="B2577">
        <f t="shared" si="276"/>
        <v>42.916666666666664</v>
      </c>
      <c r="C2577">
        <f t="shared" si="273"/>
        <v>15863.574356999994</v>
      </c>
      <c r="D2577" s="12">
        <v>12.118025999999999</v>
      </c>
      <c r="E2577" s="9">
        <f t="shared" si="274"/>
        <v>0.46273199999999903</v>
      </c>
      <c r="F2577">
        <f t="shared" si="275"/>
        <v>7.681120396368879</v>
      </c>
      <c r="G2577" s="11">
        <v>3.4508333329999998</v>
      </c>
      <c r="H2577" s="11">
        <f>SUM(G$2:G2577)</f>
        <v>4514.1562534889736</v>
      </c>
      <c r="I2577" s="11">
        <v>11</v>
      </c>
      <c r="L2577" s="27"/>
    </row>
    <row r="2578" spans="1:12">
      <c r="A2578">
        <v>2576</v>
      </c>
      <c r="B2578">
        <f t="shared" si="276"/>
        <v>42.93333333333333</v>
      </c>
      <c r="C2578">
        <f t="shared" si="273"/>
        <v>15876.155114999994</v>
      </c>
      <c r="D2578" s="12">
        <v>12.580757999999998</v>
      </c>
      <c r="E2578" s="9">
        <f t="shared" si="274"/>
        <v>-1.1309999999999985</v>
      </c>
      <c r="F2578">
        <f t="shared" si="275"/>
        <v>-12.020159976838913</v>
      </c>
      <c r="G2578" s="11">
        <v>0.98027799999999998</v>
      </c>
      <c r="H2578" s="11">
        <f>SUM(G$2:G2578)</f>
        <v>4515.1365314889736</v>
      </c>
      <c r="I2578" s="11">
        <v>0</v>
      </c>
      <c r="L2578" s="27"/>
    </row>
    <row r="2579" spans="1:12">
      <c r="A2579">
        <v>2577</v>
      </c>
      <c r="B2579">
        <f t="shared" si="276"/>
        <v>42.95</v>
      </c>
      <c r="C2579">
        <f t="shared" si="273"/>
        <v>15887.604872999995</v>
      </c>
      <c r="D2579" s="12">
        <v>11.449757999999999</v>
      </c>
      <c r="E2579" s="9">
        <f t="shared" si="274"/>
        <v>0.3618049999999986</v>
      </c>
      <c r="F2579">
        <f t="shared" si="275"/>
        <v>6.0315248251894147</v>
      </c>
      <c r="G2579" s="11">
        <v>3.4508333329999998</v>
      </c>
      <c r="H2579" s="11">
        <f>SUM(G$2:G2579)</f>
        <v>4518.587364821974</v>
      </c>
      <c r="I2579" s="11">
        <v>11</v>
      </c>
      <c r="L2579" s="27"/>
    </row>
    <row r="2580" spans="1:12">
      <c r="A2580">
        <v>2578</v>
      </c>
      <c r="B2580">
        <f t="shared" si="276"/>
        <v>42.966666666666669</v>
      </c>
      <c r="C2580">
        <f t="shared" si="273"/>
        <v>15899.416435999994</v>
      </c>
      <c r="D2580" s="12">
        <v>11.811562999999998</v>
      </c>
      <c r="E2580" s="9">
        <f t="shared" si="274"/>
        <v>5.0853000000000037E-2</v>
      </c>
      <c r="F2580">
        <f t="shared" si="275"/>
        <v>2.5881813899078061</v>
      </c>
      <c r="G2580" s="11">
        <v>2.2083333330000001</v>
      </c>
      <c r="H2580" s="11">
        <f>SUM(G$2:G2580)</f>
        <v>4520.7956981549742</v>
      </c>
      <c r="I2580" s="11">
        <v>9</v>
      </c>
      <c r="L2580" s="27"/>
    </row>
    <row r="2581" spans="1:12">
      <c r="A2581">
        <v>2579</v>
      </c>
      <c r="B2581">
        <f t="shared" si="276"/>
        <v>42.983333333333334</v>
      </c>
      <c r="C2581">
        <f t="shared" si="273"/>
        <v>15911.278851999994</v>
      </c>
      <c r="D2581" s="12">
        <v>11.862415999999998</v>
      </c>
      <c r="E2581" s="9">
        <f t="shared" si="274"/>
        <v>-0.28090199999999932</v>
      </c>
      <c r="F2581">
        <f t="shared" si="275"/>
        <v>-1.330518332036339</v>
      </c>
      <c r="G2581" s="11">
        <v>0.98027799999999998</v>
      </c>
      <c r="H2581" s="11">
        <f>SUM(G$2:G2581)</f>
        <v>4521.7759761549742</v>
      </c>
      <c r="I2581" s="11">
        <v>0</v>
      </c>
      <c r="L2581" s="27"/>
    </row>
    <row r="2582" spans="1:12">
      <c r="A2582">
        <v>2580</v>
      </c>
      <c r="B2582">
        <f t="shared" si="276"/>
        <v>43</v>
      </c>
      <c r="C2582">
        <f t="shared" si="273"/>
        <v>15922.860365999994</v>
      </c>
      <c r="D2582" s="12">
        <v>11.581513999999999</v>
      </c>
      <c r="E2582" s="9">
        <f t="shared" si="274"/>
        <v>0.86485399999999935</v>
      </c>
      <c r="F2582">
        <f t="shared" si="275"/>
        <v>11.940771291345214</v>
      </c>
      <c r="G2582" s="11">
        <v>4.6050000000000004</v>
      </c>
      <c r="H2582" s="11">
        <f>SUM(G$2:G2582)</f>
        <v>4526.3809761549737</v>
      </c>
      <c r="I2582" s="11">
        <v>12</v>
      </c>
      <c r="L2582" s="27"/>
    </row>
    <row r="2583" spans="1:12">
      <c r="A2583">
        <v>2581</v>
      </c>
      <c r="B2583">
        <f t="shared" si="276"/>
        <v>43.016666666666666</v>
      </c>
      <c r="C2583">
        <f t="shared" si="273"/>
        <v>15935.306733999994</v>
      </c>
      <c r="D2583" s="12">
        <v>12.446367999999998</v>
      </c>
      <c r="E2583" s="9">
        <f t="shared" si="274"/>
        <v>-1.2437799999999992</v>
      </c>
      <c r="F2583">
        <f t="shared" si="275"/>
        <v>-13.311666621408838</v>
      </c>
      <c r="G2583" s="11">
        <v>0.98027799999999998</v>
      </c>
      <c r="H2583" s="11">
        <f>SUM(G$2:G2583)</f>
        <v>4527.3612541549737</v>
      </c>
      <c r="I2583" s="11">
        <v>0</v>
      </c>
      <c r="L2583" s="27"/>
    </row>
    <row r="2584" spans="1:12">
      <c r="A2584">
        <v>2582</v>
      </c>
      <c r="B2584">
        <f t="shared" si="276"/>
        <v>43.033333333333331</v>
      </c>
      <c r="C2584">
        <f t="shared" si="273"/>
        <v>15946.509321999994</v>
      </c>
      <c r="D2584" s="12">
        <v>11.202587999999999</v>
      </c>
      <c r="E2584" s="9">
        <f t="shared" si="274"/>
        <v>0.1602200000000007</v>
      </c>
      <c r="F2584">
        <f t="shared" si="275"/>
        <v>3.6184076341585265</v>
      </c>
      <c r="G2584" s="11">
        <v>2.6897222219999999</v>
      </c>
      <c r="H2584" s="11">
        <f>SUM(G$2:G2584)</f>
        <v>4530.0509763769733</v>
      </c>
      <c r="I2584" s="11">
        <v>10</v>
      </c>
      <c r="L2584" s="27"/>
    </row>
    <row r="2585" spans="1:12">
      <c r="A2585">
        <v>2583</v>
      </c>
      <c r="B2585">
        <f t="shared" si="276"/>
        <v>43.05</v>
      </c>
      <c r="C2585">
        <f t="shared" si="273"/>
        <v>15957.872129999994</v>
      </c>
      <c r="D2585" s="12">
        <v>11.362807999999999</v>
      </c>
      <c r="E2585" s="9">
        <f t="shared" si="274"/>
        <v>-0.50304900000000075</v>
      </c>
      <c r="F2585">
        <f t="shared" si="275"/>
        <v>-3.8502929898408507</v>
      </c>
      <c r="G2585" s="11">
        <v>0.98027799999999998</v>
      </c>
      <c r="H2585" s="11">
        <f>SUM(G$2:G2585)</f>
        <v>4531.0312543769733</v>
      </c>
      <c r="I2585" s="11">
        <v>0</v>
      </c>
      <c r="L2585" s="27"/>
    </row>
    <row r="2586" spans="1:12">
      <c r="A2586">
        <v>2584</v>
      </c>
      <c r="B2586">
        <f t="shared" si="276"/>
        <v>43.06666666666667</v>
      </c>
      <c r="C2586">
        <f t="shared" si="273"/>
        <v>15968.731888999995</v>
      </c>
      <c r="D2586" s="12">
        <v>10.859758999999999</v>
      </c>
      <c r="E2586" s="9">
        <f t="shared" si="274"/>
        <v>0.17470699999999972</v>
      </c>
      <c r="F2586">
        <f t="shared" si="275"/>
        <v>3.6326030353290313</v>
      </c>
      <c r="G2586" s="11">
        <v>2.7366666670000002</v>
      </c>
      <c r="H2586" s="11">
        <f>SUM(G$2:G2586)</f>
        <v>4533.7679210439728</v>
      </c>
      <c r="I2586" s="11">
        <v>4</v>
      </c>
      <c r="L2586" s="27"/>
    </row>
    <row r="2587" spans="1:12">
      <c r="A2587">
        <v>2585</v>
      </c>
      <c r="B2587">
        <f t="shared" si="276"/>
        <v>43.083333333333336</v>
      </c>
      <c r="C2587">
        <f t="shared" si="273"/>
        <v>15979.766354999994</v>
      </c>
      <c r="D2587" s="12">
        <v>11.034465999999998</v>
      </c>
      <c r="E2587" s="9">
        <f t="shared" si="274"/>
        <v>0.3027810000000013</v>
      </c>
      <c r="F2587">
        <f t="shared" si="275"/>
        <v>5.1209382487545021</v>
      </c>
      <c r="G2587" s="11">
        <v>2.7366666670000002</v>
      </c>
      <c r="H2587" s="11">
        <f>SUM(G$2:G2587)</f>
        <v>4536.5045877109724</v>
      </c>
      <c r="I2587" s="11">
        <v>4</v>
      </c>
      <c r="L2587" s="27"/>
    </row>
    <row r="2588" spans="1:12">
      <c r="A2588">
        <v>2586</v>
      </c>
      <c r="B2588">
        <f t="shared" si="276"/>
        <v>43.1</v>
      </c>
      <c r="C2588">
        <f t="shared" si="273"/>
        <v>15991.103601999994</v>
      </c>
      <c r="D2588" s="12">
        <v>11.337247</v>
      </c>
      <c r="E2588" s="9">
        <f t="shared" si="274"/>
        <v>0.24770800000000115</v>
      </c>
      <c r="F2588">
        <f t="shared" si="275"/>
        <v>4.667302665842076</v>
      </c>
      <c r="G2588" s="11">
        <v>2.6897222219999999</v>
      </c>
      <c r="H2588" s="11">
        <f>SUM(G$2:G2588)</f>
        <v>4539.1943099329719</v>
      </c>
      <c r="I2588" s="11">
        <v>10</v>
      </c>
      <c r="L2588" s="27"/>
    </row>
    <row r="2589" spans="1:12">
      <c r="A2589">
        <v>2587</v>
      </c>
      <c r="B2589">
        <f t="shared" si="276"/>
        <v>43.116666666666667</v>
      </c>
      <c r="C2589">
        <f t="shared" si="273"/>
        <v>16002.688556999994</v>
      </c>
      <c r="D2589" s="12">
        <v>11.584955000000001</v>
      </c>
      <c r="E2589" s="9">
        <f t="shared" si="274"/>
        <v>-0.50700000000000145</v>
      </c>
      <c r="F2589">
        <f t="shared" si="275"/>
        <v>-3.9481862804484793</v>
      </c>
      <c r="G2589" s="11">
        <v>0.98027799999999998</v>
      </c>
      <c r="H2589" s="11">
        <f>SUM(G$2:G2589)</f>
        <v>4540.1745879329719</v>
      </c>
      <c r="I2589" s="11">
        <v>0</v>
      </c>
      <c r="L2589" s="27"/>
    </row>
    <row r="2590" spans="1:12">
      <c r="A2590">
        <v>2588</v>
      </c>
      <c r="B2590">
        <f t="shared" si="276"/>
        <v>43.133333333333333</v>
      </c>
      <c r="C2590">
        <f t="shared" si="273"/>
        <v>16013.766511999995</v>
      </c>
      <c r="D2590" s="12">
        <v>11.077954999999999</v>
      </c>
      <c r="E2590" s="9">
        <f t="shared" si="274"/>
        <v>-0.59685300000000119</v>
      </c>
      <c r="F2590">
        <f t="shared" si="275"/>
        <v>-4.8207838176154363</v>
      </c>
      <c r="G2590" s="11">
        <v>0.98027799999999998</v>
      </c>
      <c r="H2590" s="11">
        <f>SUM(G$2:G2590)</f>
        <v>4541.1548659329719</v>
      </c>
      <c r="I2590" s="11">
        <v>0</v>
      </c>
      <c r="L2590" s="27"/>
    </row>
    <row r="2591" spans="1:12">
      <c r="A2591">
        <v>2589</v>
      </c>
      <c r="B2591">
        <f t="shared" si="276"/>
        <v>43.15</v>
      </c>
      <c r="C2591">
        <f t="shared" si="273"/>
        <v>16024.247613999994</v>
      </c>
      <c r="D2591" s="12">
        <v>10.481101999999998</v>
      </c>
      <c r="E2591" s="9">
        <f t="shared" si="274"/>
        <v>0.33492700000000042</v>
      </c>
      <c r="F2591">
        <f t="shared" si="275"/>
        <v>5.1516425746460861</v>
      </c>
      <c r="G2591" s="11">
        <v>2.7366666670000002</v>
      </c>
      <c r="H2591" s="11">
        <f>SUM(G$2:G2591)</f>
        <v>4543.8915325999715</v>
      </c>
      <c r="I2591" s="11">
        <v>4</v>
      </c>
      <c r="L2591" s="27"/>
    </row>
    <row r="2592" spans="1:12">
      <c r="A2592">
        <v>2590</v>
      </c>
      <c r="B2592">
        <f t="shared" si="276"/>
        <v>43.166666666666664</v>
      </c>
      <c r="C2592">
        <f t="shared" si="273"/>
        <v>16035.063642999994</v>
      </c>
      <c r="D2592" s="12">
        <v>10.816028999999999</v>
      </c>
      <c r="E2592" s="9">
        <f t="shared" si="274"/>
        <v>6.5849999999993969E-3</v>
      </c>
      <c r="F2592">
        <f t="shared" si="275"/>
        <v>1.7955079594965371</v>
      </c>
      <c r="G2592" s="11">
        <v>1.9691666670000001</v>
      </c>
      <c r="H2592" s="11">
        <f>SUM(G$2:G2592)</f>
        <v>4545.8606992669711</v>
      </c>
      <c r="I2592" s="11">
        <v>3</v>
      </c>
      <c r="L2592" s="27"/>
    </row>
    <row r="2593" spans="1:12">
      <c r="A2593">
        <v>2591</v>
      </c>
      <c r="B2593">
        <f t="shared" si="276"/>
        <v>43.18333333333333</v>
      </c>
      <c r="C2593">
        <f t="shared" si="273"/>
        <v>16045.886256999995</v>
      </c>
      <c r="D2593" s="12">
        <v>10.822613999999998</v>
      </c>
      <c r="E2593" s="9">
        <f t="shared" si="274"/>
        <v>8.7488000000000454E-2</v>
      </c>
      <c r="F2593">
        <f t="shared" si="275"/>
        <v>2.6727931294621317</v>
      </c>
      <c r="G2593" s="11">
        <v>1.9691666670000001</v>
      </c>
      <c r="H2593" s="11">
        <f>SUM(G$2:G2593)</f>
        <v>4547.8298659339707</v>
      </c>
      <c r="I2593" s="11">
        <v>3</v>
      </c>
      <c r="L2593" s="27"/>
    </row>
    <row r="2594" spans="1:12">
      <c r="A2594">
        <v>2592</v>
      </c>
      <c r="B2594">
        <f t="shared" si="276"/>
        <v>43.2</v>
      </c>
      <c r="C2594">
        <f t="shared" si="273"/>
        <v>16056.796358999994</v>
      </c>
      <c r="D2594" s="12">
        <v>10.910101999999998</v>
      </c>
      <c r="E2594" s="9">
        <f t="shared" si="274"/>
        <v>-0.13070799999999849</v>
      </c>
      <c r="F2594">
        <f t="shared" si="275"/>
        <v>0.32205994543548433</v>
      </c>
      <c r="G2594" s="11">
        <v>0.98027799999999998</v>
      </c>
      <c r="H2594" s="11">
        <f>SUM(G$2:G2594)</f>
        <v>4548.8101439339707</v>
      </c>
      <c r="I2594" s="11">
        <v>0</v>
      </c>
      <c r="L2594" s="27"/>
    </row>
    <row r="2595" spans="1:12">
      <c r="A2595">
        <v>2593</v>
      </c>
      <c r="B2595">
        <f t="shared" si="276"/>
        <v>43.216666666666669</v>
      </c>
      <c r="C2595">
        <f t="shared" si="273"/>
        <v>16067.575752999994</v>
      </c>
      <c r="D2595" s="12">
        <v>10.779394</v>
      </c>
      <c r="E2595" s="9">
        <f t="shared" si="274"/>
        <v>-0.12385399999999969</v>
      </c>
      <c r="F2595">
        <f t="shared" si="275"/>
        <v>0.37999807479996317</v>
      </c>
      <c r="G2595" s="11">
        <v>0.98027799999999998</v>
      </c>
      <c r="H2595" s="11">
        <f>SUM(G$2:G2595)</f>
        <v>4549.7904219339707</v>
      </c>
      <c r="I2595" s="11">
        <v>0</v>
      </c>
      <c r="L2595" s="27"/>
    </row>
    <row r="2596" spans="1:12">
      <c r="A2596">
        <v>2594</v>
      </c>
      <c r="B2596">
        <f t="shared" si="276"/>
        <v>43.233333333333334</v>
      </c>
      <c r="C2596">
        <f t="shared" si="273"/>
        <v>16078.231292999993</v>
      </c>
      <c r="D2596" s="12">
        <v>10.65554</v>
      </c>
      <c r="E2596" s="9">
        <f t="shared" si="274"/>
        <v>0.66722000000000037</v>
      </c>
      <c r="F2596">
        <f t="shared" si="275"/>
        <v>8.7937443793394259</v>
      </c>
      <c r="G2596" s="11">
        <v>3.4580555560000001</v>
      </c>
      <c r="H2596" s="11">
        <f>SUM(G$2:G2596)</f>
        <v>4553.2484774899704</v>
      </c>
      <c r="I2596" s="11">
        <v>5</v>
      </c>
      <c r="L2596" s="27"/>
    </row>
    <row r="2597" spans="1:12">
      <c r="A2597">
        <v>2595</v>
      </c>
      <c r="B2597">
        <f t="shared" si="276"/>
        <v>43.25</v>
      </c>
      <c r="C2597">
        <f t="shared" si="273"/>
        <v>16089.554052999993</v>
      </c>
      <c r="D2597" s="12">
        <v>11.322760000000001</v>
      </c>
      <c r="E2597" s="9">
        <f t="shared" si="274"/>
        <v>0.1557309999999994</v>
      </c>
      <c r="F2597">
        <f t="shared" si="275"/>
        <v>3.6184451531771491</v>
      </c>
      <c r="G2597" s="11">
        <v>2.6897222219999999</v>
      </c>
      <c r="H2597" s="11">
        <f>SUM(G$2:G2597)</f>
        <v>4555.9381997119699</v>
      </c>
      <c r="I2597" s="11">
        <v>10</v>
      </c>
      <c r="L2597" s="27"/>
    </row>
    <row r="2598" spans="1:12">
      <c r="A2598">
        <v>2596</v>
      </c>
      <c r="B2598">
        <f t="shared" si="276"/>
        <v>43.266666666666666</v>
      </c>
      <c r="C2598">
        <f t="shared" si="273"/>
        <v>16101.032543999992</v>
      </c>
      <c r="D2598" s="12">
        <v>11.478491</v>
      </c>
      <c r="E2598" s="9">
        <f t="shared" si="274"/>
        <v>-0.39026899999999998</v>
      </c>
      <c r="F2598">
        <f t="shared" si="275"/>
        <v>-2.5830487319792073</v>
      </c>
      <c r="G2598" s="11">
        <v>0.98027799999999998</v>
      </c>
      <c r="H2598" s="11">
        <f>SUM(G$2:G2598)</f>
        <v>4556.9184777119699</v>
      </c>
      <c r="I2598" s="11">
        <v>0</v>
      </c>
      <c r="L2598" s="27"/>
    </row>
    <row r="2599" spans="1:12">
      <c r="A2599">
        <v>2597</v>
      </c>
      <c r="B2599">
        <f t="shared" si="276"/>
        <v>43.283333333333331</v>
      </c>
      <c r="C2599">
        <f t="shared" si="273"/>
        <v>16112.120765999993</v>
      </c>
      <c r="D2599" s="12">
        <v>11.088222</v>
      </c>
      <c r="E2599" s="9">
        <f t="shared" si="274"/>
        <v>0.32834200000000102</v>
      </c>
      <c r="F2599">
        <f t="shared" si="275"/>
        <v>5.4345104245321831</v>
      </c>
      <c r="G2599" s="11">
        <v>2.7366666670000002</v>
      </c>
      <c r="H2599" s="11">
        <f>SUM(G$2:G2599)</f>
        <v>4559.6551443789695</v>
      </c>
      <c r="I2599" s="11">
        <v>4</v>
      </c>
      <c r="L2599" s="27"/>
    </row>
    <row r="2600" spans="1:12">
      <c r="A2600">
        <v>2598</v>
      </c>
      <c r="B2600">
        <f t="shared" si="276"/>
        <v>43.3</v>
      </c>
      <c r="C2600">
        <f t="shared" si="273"/>
        <v>16123.537329999992</v>
      </c>
      <c r="D2600" s="12">
        <v>11.416564000000001</v>
      </c>
      <c r="E2600" s="9">
        <f t="shared" si="274"/>
        <v>0.31990199999999902</v>
      </c>
      <c r="F2600">
        <f t="shared" si="275"/>
        <v>5.5322514370028344</v>
      </c>
      <c r="G2600" s="11">
        <v>2.6897222219999999</v>
      </c>
      <c r="H2600" s="11">
        <f>SUM(G$2:G2600)</f>
        <v>4562.344866600969</v>
      </c>
      <c r="I2600" s="11">
        <v>10</v>
      </c>
      <c r="L2600" s="27"/>
    </row>
    <row r="2601" spans="1:12">
      <c r="A2601">
        <v>2599</v>
      </c>
      <c r="B2601">
        <f t="shared" si="276"/>
        <v>43.31666666666667</v>
      </c>
      <c r="C2601">
        <f t="shared" si="273"/>
        <v>16135.273795999992</v>
      </c>
      <c r="D2601" s="12">
        <v>11.736466</v>
      </c>
      <c r="E2601" s="9">
        <f t="shared" si="274"/>
        <v>-9.8292999999998187E-2</v>
      </c>
      <c r="F2601">
        <f t="shared" si="275"/>
        <v>0.81317334449752787</v>
      </c>
      <c r="G2601" s="11">
        <v>0.98027799999999998</v>
      </c>
      <c r="H2601" s="11">
        <f>SUM(G$2:G2601)</f>
        <v>4563.325144600969</v>
      </c>
      <c r="I2601" s="11">
        <v>0</v>
      </c>
      <c r="L2601" s="27"/>
    </row>
    <row r="2602" spans="1:12">
      <c r="A2602">
        <v>2600</v>
      </c>
      <c r="B2602">
        <f t="shared" si="276"/>
        <v>43.333333333333336</v>
      </c>
      <c r="C2602">
        <f t="shared" si="273"/>
        <v>16146.911968999992</v>
      </c>
      <c r="D2602" s="12">
        <v>11.638173000000002</v>
      </c>
      <c r="E2602" s="9">
        <f t="shared" si="274"/>
        <v>0.32385299999999972</v>
      </c>
      <c r="F2602">
        <f t="shared" si="275"/>
        <v>5.708916803486229</v>
      </c>
      <c r="G2602" s="11">
        <v>2.6897222219999999</v>
      </c>
      <c r="H2602" s="11">
        <f>SUM(G$2:G2602)</f>
        <v>4566.0148668229685</v>
      </c>
      <c r="I2602" s="11">
        <v>10</v>
      </c>
      <c r="L2602" s="27"/>
    </row>
    <row r="2603" spans="1:12">
      <c r="A2603">
        <v>2601</v>
      </c>
      <c r="B2603">
        <f t="shared" si="276"/>
        <v>43.35</v>
      </c>
      <c r="C2603">
        <f t="shared" si="273"/>
        <v>16158.873994999991</v>
      </c>
      <c r="D2603" s="12">
        <v>11.962026000000002</v>
      </c>
      <c r="E2603" s="9">
        <f t="shared" si="274"/>
        <v>-0.23926799999999915</v>
      </c>
      <c r="F2603">
        <f t="shared" si="275"/>
        <v>-0.8325960695718484</v>
      </c>
      <c r="G2603" s="11">
        <v>0.98027799999999998</v>
      </c>
      <c r="H2603" s="11">
        <f>SUM(G$2:G2603)</f>
        <v>4566.9951448229685</v>
      </c>
      <c r="I2603" s="11">
        <v>0</v>
      </c>
      <c r="L2603" s="27"/>
    </row>
    <row r="2604" spans="1:12">
      <c r="A2604">
        <v>2602</v>
      </c>
      <c r="B2604">
        <f t="shared" si="276"/>
        <v>43.366666666666667</v>
      </c>
      <c r="C2604">
        <f t="shared" si="273"/>
        <v>16170.596752999991</v>
      </c>
      <c r="D2604" s="12">
        <v>11.722758000000002</v>
      </c>
      <c r="E2604" s="9">
        <f t="shared" si="274"/>
        <v>-8.8535999999999504E-2</v>
      </c>
      <c r="F2604">
        <f t="shared" si="275"/>
        <v>0.92512942264671361</v>
      </c>
      <c r="G2604" s="11">
        <v>0.98027799999999998</v>
      </c>
      <c r="H2604" s="11">
        <f>SUM(G$2:G2604)</f>
        <v>4567.9754228229685</v>
      </c>
      <c r="I2604" s="11">
        <v>0</v>
      </c>
      <c r="L2604" s="27"/>
    </row>
    <row r="2605" spans="1:12">
      <c r="A2605">
        <v>2603</v>
      </c>
      <c r="B2605">
        <f t="shared" si="276"/>
        <v>43.383333333333333</v>
      </c>
      <c r="C2605">
        <f t="shared" si="273"/>
        <v>16182.230974999991</v>
      </c>
      <c r="D2605" s="12">
        <v>11.634222000000003</v>
      </c>
      <c r="E2605" s="9">
        <f t="shared" si="274"/>
        <v>4.3219999999999814E-2</v>
      </c>
      <c r="F2605">
        <f t="shared" si="275"/>
        <v>2.4416135639797183</v>
      </c>
      <c r="G2605" s="11">
        <v>2.2083333330000001</v>
      </c>
      <c r="H2605" s="11">
        <f>SUM(G$2:G2605)</f>
        <v>4570.1837561559687</v>
      </c>
      <c r="I2605" s="11">
        <v>9</v>
      </c>
      <c r="L2605" s="27"/>
    </row>
    <row r="2606" spans="1:12">
      <c r="A2606">
        <v>2604</v>
      </c>
      <c r="B2606">
        <f t="shared" si="276"/>
        <v>43.4</v>
      </c>
      <c r="C2606">
        <f t="shared" si="273"/>
        <v>16193.908416999991</v>
      </c>
      <c r="D2606" s="12">
        <v>11.677442000000003</v>
      </c>
      <c r="E2606" s="9">
        <f t="shared" si="274"/>
        <v>-0.57287799999999933</v>
      </c>
      <c r="F2606">
        <f t="shared" si="275"/>
        <v>-4.7391629622004272</v>
      </c>
      <c r="G2606" s="11">
        <v>0.98027799999999998</v>
      </c>
      <c r="H2606" s="11">
        <f>SUM(G$2:G2606)</f>
        <v>4571.1640341559687</v>
      </c>
      <c r="I2606" s="11">
        <v>0</v>
      </c>
      <c r="L2606" s="27"/>
    </row>
    <row r="2607" spans="1:12">
      <c r="A2607">
        <v>2605</v>
      </c>
      <c r="B2607">
        <f t="shared" si="276"/>
        <v>43.416666666666664</v>
      </c>
      <c r="C2607">
        <f t="shared" si="273"/>
        <v>16205.012980999991</v>
      </c>
      <c r="D2607" s="12">
        <v>11.104564000000003</v>
      </c>
      <c r="E2607" s="9">
        <f t="shared" si="274"/>
        <v>-0.43558499999999967</v>
      </c>
      <c r="F2607">
        <f t="shared" si="275"/>
        <v>-3.0389693691674058</v>
      </c>
      <c r="G2607" s="11">
        <v>0.98027799999999998</v>
      </c>
      <c r="H2607" s="11">
        <f>SUM(G$2:G2607)</f>
        <v>4572.1443121559687</v>
      </c>
      <c r="I2607" s="11">
        <v>0</v>
      </c>
      <c r="L2607" s="27"/>
    </row>
    <row r="2608" spans="1:12">
      <c r="A2608">
        <v>2606</v>
      </c>
      <c r="B2608">
        <f t="shared" si="276"/>
        <v>43.43333333333333</v>
      </c>
      <c r="C2608">
        <f t="shared" ref="C2608:C2671" si="277">C2607+D2608</f>
        <v>16215.681959999991</v>
      </c>
      <c r="D2608" s="12">
        <v>10.668979000000004</v>
      </c>
      <c r="E2608" s="9">
        <f t="shared" si="274"/>
        <v>0.64534099999999661</v>
      </c>
      <c r="F2608">
        <f t="shared" si="275"/>
        <v>8.5726210784974466</v>
      </c>
      <c r="G2608" s="11">
        <v>3.4580555560000001</v>
      </c>
      <c r="H2608" s="11">
        <f>SUM(G$2:G2608)</f>
        <v>4575.6023677119683</v>
      </c>
      <c r="I2608" s="11">
        <v>5</v>
      </c>
      <c r="L2608" s="27"/>
    </row>
    <row r="2609" spans="1:12">
      <c r="A2609">
        <v>2607</v>
      </c>
      <c r="B2609">
        <f t="shared" si="276"/>
        <v>43.45</v>
      </c>
      <c r="C2609">
        <f t="shared" si="277"/>
        <v>16226.99627999999</v>
      </c>
      <c r="D2609" s="12">
        <v>11.31432</v>
      </c>
      <c r="E2609" s="9">
        <f t="shared" ref="E2609:E2634" si="278">D2610-D2609</f>
        <v>-0.60370699999999822</v>
      </c>
      <c r="F2609">
        <f t="shared" si="275"/>
        <v>-4.9776258286960928</v>
      </c>
      <c r="G2609" s="11">
        <v>0.98027799999999998</v>
      </c>
      <c r="H2609" s="11">
        <f>SUM(G$2:G2609)</f>
        <v>4576.5826457119683</v>
      </c>
      <c r="I2609" s="11">
        <v>0</v>
      </c>
      <c r="L2609" s="27"/>
    </row>
    <row r="2610" spans="1:12">
      <c r="A2610">
        <v>2608</v>
      </c>
      <c r="B2610">
        <f t="shared" si="276"/>
        <v>43.466666666666669</v>
      </c>
      <c r="C2610">
        <f t="shared" si="277"/>
        <v>16237.70689299999</v>
      </c>
      <c r="D2610" s="12">
        <v>10.710613000000002</v>
      </c>
      <c r="E2610" s="9">
        <f t="shared" si="278"/>
        <v>0.75153599999999798</v>
      </c>
      <c r="F2610">
        <f t="shared" si="275"/>
        <v>9.7472668585977598</v>
      </c>
      <c r="G2610" s="11">
        <v>4.1236111109999998</v>
      </c>
      <c r="H2610" s="11">
        <f>SUM(G$2:G2610)</f>
        <v>4580.7062568229685</v>
      </c>
      <c r="I2610" s="11">
        <v>6</v>
      </c>
      <c r="L2610" s="27"/>
    </row>
    <row r="2611" spans="1:12">
      <c r="A2611">
        <v>2609</v>
      </c>
      <c r="B2611">
        <f t="shared" si="276"/>
        <v>43.483333333333334</v>
      </c>
      <c r="C2611">
        <f t="shared" si="277"/>
        <v>16249.16904199999</v>
      </c>
      <c r="D2611" s="12">
        <v>11.462149</v>
      </c>
      <c r="E2611" s="9">
        <f t="shared" si="278"/>
        <v>-0.60238999999999976</v>
      </c>
      <c r="F2611">
        <f t="shared" si="275"/>
        <v>-5.012418498180903</v>
      </c>
      <c r="G2611" s="11">
        <v>0.98027799999999998</v>
      </c>
      <c r="H2611" s="11">
        <f>SUM(G$2:G2611)</f>
        <v>4581.6865348229685</v>
      </c>
      <c r="I2611" s="11">
        <v>0</v>
      </c>
      <c r="L2611" s="27"/>
    </row>
    <row r="2612" spans="1:12">
      <c r="A2612">
        <v>2610</v>
      </c>
      <c r="B2612">
        <f t="shared" si="276"/>
        <v>43.5</v>
      </c>
      <c r="C2612">
        <f t="shared" si="277"/>
        <v>16260.028800999991</v>
      </c>
      <c r="D2612" s="12">
        <v>10.859759</v>
      </c>
      <c r="E2612" s="9">
        <f t="shared" si="278"/>
        <v>1.0356100000000001</v>
      </c>
      <c r="F2612">
        <f t="shared" si="275"/>
        <v>12.981802137706037</v>
      </c>
      <c r="G2612" s="11">
        <v>4.9805555559999997</v>
      </c>
      <c r="H2612" s="11">
        <f>SUM(G$2:G2612)</f>
        <v>4586.6670903789682</v>
      </c>
      <c r="I2612" s="11">
        <v>7</v>
      </c>
      <c r="L2612" s="27"/>
    </row>
    <row r="2613" spans="1:12">
      <c r="A2613">
        <v>2611</v>
      </c>
      <c r="B2613">
        <f t="shared" si="276"/>
        <v>43.516666666666666</v>
      </c>
      <c r="C2613">
        <f t="shared" si="277"/>
        <v>16271.924169999991</v>
      </c>
      <c r="D2613" s="12">
        <v>11.895369000000001</v>
      </c>
      <c r="E2613" s="9">
        <f t="shared" si="278"/>
        <v>-0.43031699999999873</v>
      </c>
      <c r="F2613">
        <f t="shared" si="275"/>
        <v>-3.1079286428092128</v>
      </c>
      <c r="G2613" s="11">
        <v>0.98027799999999998</v>
      </c>
      <c r="H2613" s="11">
        <f>SUM(G$2:G2613)</f>
        <v>4587.6473683789682</v>
      </c>
      <c r="I2613" s="11">
        <v>0</v>
      </c>
      <c r="L2613" s="27"/>
    </row>
    <row r="2614" spans="1:12">
      <c r="A2614">
        <v>2612</v>
      </c>
      <c r="B2614">
        <f t="shared" si="276"/>
        <v>43.533333333333331</v>
      </c>
      <c r="C2614">
        <f t="shared" si="277"/>
        <v>16283.389221999991</v>
      </c>
      <c r="D2614" s="12">
        <v>11.465052000000002</v>
      </c>
      <c r="E2614" s="9">
        <f t="shared" si="278"/>
        <v>-0.824268</v>
      </c>
      <c r="F2614">
        <f t="shared" si="275"/>
        <v>-7.5572315845004017</v>
      </c>
      <c r="G2614" s="11">
        <v>0.98027799999999998</v>
      </c>
      <c r="H2614" s="11">
        <f>SUM(G$2:G2614)</f>
        <v>4588.6276463789682</v>
      </c>
      <c r="I2614" s="11">
        <v>0</v>
      </c>
      <c r="L2614" s="27"/>
    </row>
    <row r="2615" spans="1:12">
      <c r="A2615">
        <v>2613</v>
      </c>
      <c r="B2615">
        <f t="shared" si="276"/>
        <v>43.55</v>
      </c>
      <c r="C2615">
        <f t="shared" si="277"/>
        <v>16294.03000599999</v>
      </c>
      <c r="D2615" s="12">
        <v>10.640784000000002</v>
      </c>
      <c r="E2615" s="9">
        <f t="shared" si="278"/>
        <v>1.0392919999999997</v>
      </c>
      <c r="F2615">
        <f t="shared" si="275"/>
        <v>12.739378163316164</v>
      </c>
      <c r="G2615" s="11">
        <v>4.9805555559999997</v>
      </c>
      <c r="H2615" s="11">
        <f>SUM(G$2:G2615)</f>
        <v>4593.6082019349678</v>
      </c>
      <c r="I2615" s="11">
        <v>7</v>
      </c>
      <c r="L2615" s="27"/>
    </row>
    <row r="2616" spans="1:12">
      <c r="A2616">
        <v>2614</v>
      </c>
      <c r="B2616">
        <f t="shared" si="276"/>
        <v>43.56666666666667</v>
      </c>
      <c r="C2616">
        <f t="shared" si="277"/>
        <v>16305.710081999991</v>
      </c>
      <c r="D2616" s="12">
        <v>11.680076000000001</v>
      </c>
      <c r="E2616" s="9">
        <f t="shared" si="278"/>
        <v>-0.47195100000000068</v>
      </c>
      <c r="F2616">
        <f t="shared" si="275"/>
        <v>-3.5611159280684976</v>
      </c>
      <c r="G2616" s="11">
        <v>0.98027799999999998</v>
      </c>
      <c r="H2616" s="11">
        <f>SUM(G$2:G2616)</f>
        <v>4594.5884799349678</v>
      </c>
      <c r="I2616" s="11">
        <v>0</v>
      </c>
      <c r="L2616" s="27"/>
    </row>
    <row r="2617" spans="1:12">
      <c r="A2617">
        <v>2615</v>
      </c>
      <c r="B2617">
        <f t="shared" si="276"/>
        <v>43.583333333333336</v>
      </c>
      <c r="C2617">
        <f t="shared" si="277"/>
        <v>16316.91820699999</v>
      </c>
      <c r="D2617" s="12">
        <v>11.208125000000001</v>
      </c>
      <c r="E2617" s="9">
        <f t="shared" si="278"/>
        <v>0.1386099999999999</v>
      </c>
      <c r="F2617">
        <f t="shared" si="275"/>
        <v>3.378535716821923</v>
      </c>
      <c r="G2617" s="11">
        <v>2.6897222219999999</v>
      </c>
      <c r="H2617" s="11">
        <f>SUM(G$2:G2617)</f>
        <v>4597.2782021569674</v>
      </c>
      <c r="I2617" s="11">
        <v>10</v>
      </c>
      <c r="L2617" s="27"/>
    </row>
    <row r="2618" spans="1:12">
      <c r="A2618">
        <v>2616</v>
      </c>
      <c r="B2618">
        <f t="shared" si="276"/>
        <v>43.6</v>
      </c>
      <c r="C2618">
        <f t="shared" si="277"/>
        <v>16328.264941999989</v>
      </c>
      <c r="D2618" s="12">
        <v>11.346735000000001</v>
      </c>
      <c r="E2618" s="9">
        <f t="shared" si="278"/>
        <v>-0.29065899999999978</v>
      </c>
      <c r="F2618">
        <f t="shared" si="275"/>
        <v>-1.4365399057210375</v>
      </c>
      <c r="G2618" s="11">
        <v>0.98027799999999998</v>
      </c>
      <c r="H2618" s="11">
        <f>SUM(G$2:G2618)</f>
        <v>4598.2584801569674</v>
      </c>
      <c r="I2618" s="11">
        <v>0</v>
      </c>
      <c r="L2618" s="27"/>
    </row>
    <row r="2619" spans="1:12">
      <c r="A2619">
        <v>2617</v>
      </c>
      <c r="B2619">
        <f t="shared" si="276"/>
        <v>43.616666666666667</v>
      </c>
      <c r="C2619">
        <f t="shared" si="277"/>
        <v>16339.32101799999</v>
      </c>
      <c r="D2619" s="12">
        <v>11.056076000000001</v>
      </c>
      <c r="E2619" s="9">
        <f t="shared" si="278"/>
        <v>0.76392700000000069</v>
      </c>
      <c r="F2619">
        <f t="shared" si="275"/>
        <v>10.231513649850646</v>
      </c>
      <c r="G2619" s="11">
        <v>4.1236111109999998</v>
      </c>
      <c r="H2619" s="11">
        <f>SUM(G$2:G2619)</f>
        <v>4602.3820912679676</v>
      </c>
      <c r="I2619" s="11">
        <v>6</v>
      </c>
      <c r="L2619" s="27"/>
    </row>
    <row r="2620" spans="1:12">
      <c r="A2620">
        <v>2618</v>
      </c>
      <c r="B2620">
        <f t="shared" si="276"/>
        <v>43.633333333333333</v>
      </c>
      <c r="C2620">
        <f t="shared" si="277"/>
        <v>16351.14102099999</v>
      </c>
      <c r="D2620" s="12">
        <v>11.820003000000002</v>
      </c>
      <c r="E2620" s="9">
        <f t="shared" si="278"/>
        <v>-0.72070700000000265</v>
      </c>
      <c r="F2620">
        <f t="shared" si="275"/>
        <v>-6.5288904940887322</v>
      </c>
      <c r="G2620" s="11">
        <v>0.98027799999999998</v>
      </c>
      <c r="H2620" s="11">
        <f>SUM(G$2:G2620)</f>
        <v>4603.3623692679676</v>
      </c>
      <c r="I2620" s="11">
        <v>0</v>
      </c>
      <c r="L2620" s="27"/>
    </row>
    <row r="2621" spans="1:12">
      <c r="A2621">
        <v>2619</v>
      </c>
      <c r="B2621">
        <f t="shared" si="276"/>
        <v>43.65</v>
      </c>
      <c r="C2621">
        <f t="shared" si="277"/>
        <v>16362.240316999991</v>
      </c>
      <c r="D2621" s="12">
        <v>11.099295999999999</v>
      </c>
      <c r="E2621" s="9">
        <f t="shared" si="278"/>
        <v>0.56761000000000017</v>
      </c>
      <c r="F2621">
        <f t="shared" si="275"/>
        <v>8.096719009543623</v>
      </c>
      <c r="G2621" s="11">
        <v>3.4580555560000001</v>
      </c>
      <c r="H2621" s="11">
        <f>SUM(G$2:G2621)</f>
        <v>4606.8204248239672</v>
      </c>
      <c r="I2621" s="11">
        <v>5</v>
      </c>
      <c r="L2621" s="27"/>
    </row>
    <row r="2622" spans="1:12">
      <c r="A2622">
        <v>2620</v>
      </c>
      <c r="B2622">
        <f t="shared" si="276"/>
        <v>43.666666666666664</v>
      </c>
      <c r="C2622">
        <f t="shared" si="277"/>
        <v>16373.907222999991</v>
      </c>
      <c r="D2622" s="12">
        <v>11.666905999999999</v>
      </c>
      <c r="E2622" s="9">
        <f t="shared" si="278"/>
        <v>-0.91834099999999985</v>
      </c>
      <c r="F2622">
        <f t="shared" si="275"/>
        <v>-8.7664935178997716</v>
      </c>
      <c r="G2622" s="11">
        <v>0.98027799999999998</v>
      </c>
      <c r="H2622" s="11">
        <f>SUM(G$2:G2622)</f>
        <v>4607.8007028239672</v>
      </c>
      <c r="I2622" s="11">
        <v>0</v>
      </c>
      <c r="L2622" s="27"/>
    </row>
    <row r="2623" spans="1:12">
      <c r="A2623">
        <v>2621</v>
      </c>
      <c r="B2623">
        <f t="shared" si="276"/>
        <v>43.68333333333333</v>
      </c>
      <c r="C2623">
        <f t="shared" si="277"/>
        <v>16384.655787999993</v>
      </c>
      <c r="D2623" s="12">
        <v>10.748564999999999</v>
      </c>
      <c r="E2623" s="9">
        <f t="shared" si="278"/>
        <v>-0.35626799999999825</v>
      </c>
      <c r="F2623">
        <f t="shared" si="275"/>
        <v>-2.1220302074497353</v>
      </c>
      <c r="G2623" s="11">
        <v>0.98027799999999998</v>
      </c>
      <c r="H2623" s="11">
        <f>SUM(G$2:G2623)</f>
        <v>4608.7809808239672</v>
      </c>
      <c r="I2623" s="11">
        <v>0</v>
      </c>
      <c r="L2623" s="27"/>
    </row>
    <row r="2624" spans="1:12">
      <c r="A2624">
        <v>2622</v>
      </c>
      <c r="B2624">
        <f t="shared" si="276"/>
        <v>43.7</v>
      </c>
      <c r="C2624">
        <f t="shared" si="277"/>
        <v>16395.048084999991</v>
      </c>
      <c r="D2624" s="12">
        <v>10.392297000000001</v>
      </c>
      <c r="E2624" s="9">
        <f t="shared" si="278"/>
        <v>-3.3732000000000539E-2</v>
      </c>
      <c r="F2624">
        <f t="shared" si="275"/>
        <v>1.2691142678328515</v>
      </c>
      <c r="G2624" s="11">
        <v>0.98027799999999998</v>
      </c>
      <c r="H2624" s="11">
        <f>SUM(G$2:G2624)</f>
        <v>4609.7612588239672</v>
      </c>
      <c r="I2624" s="11">
        <v>0</v>
      </c>
      <c r="L2624" s="27"/>
    </row>
    <row r="2625" spans="1:12">
      <c r="A2625">
        <v>2623</v>
      </c>
      <c r="B2625">
        <f t="shared" si="276"/>
        <v>43.716666666666669</v>
      </c>
      <c r="C2625">
        <f t="shared" si="277"/>
        <v>16405.40664999999</v>
      </c>
      <c r="D2625" s="12">
        <v>10.358565</v>
      </c>
      <c r="E2625" s="9">
        <f t="shared" si="278"/>
        <v>0.80687800000000109</v>
      </c>
      <c r="F2625">
        <f t="shared" si="275"/>
        <v>9.9696203164000536</v>
      </c>
      <c r="G2625" s="11">
        <v>4.1236111109999998</v>
      </c>
      <c r="H2625" s="11">
        <f>SUM(G$2:G2625)</f>
        <v>4613.8848699349674</v>
      </c>
      <c r="I2625" s="11">
        <v>6</v>
      </c>
      <c r="L2625" s="27"/>
    </row>
    <row r="2626" spans="1:12">
      <c r="A2626">
        <v>2624</v>
      </c>
      <c r="B2626">
        <f t="shared" si="276"/>
        <v>43.733333333333334</v>
      </c>
      <c r="C2626">
        <f t="shared" si="277"/>
        <v>16416.572092999992</v>
      </c>
      <c r="D2626" s="12">
        <v>11.165443000000002</v>
      </c>
      <c r="E2626" s="9">
        <f t="shared" si="278"/>
        <v>-0.52438999999999858</v>
      </c>
      <c r="F2626">
        <f t="shared" ref="F2626:F2689" si="279">(R$2*D2626+R$3*D2626^2+R$4*D2626^3+R$5*D2626*E2626)/R$5</f>
        <v>-4.0412152386150195</v>
      </c>
      <c r="G2626" s="11">
        <v>0.98027799999999998</v>
      </c>
      <c r="H2626" s="11">
        <f>SUM(G$2:G2626)</f>
        <v>4614.8651479349674</v>
      </c>
      <c r="I2626" s="11">
        <v>0</v>
      </c>
      <c r="L2626" s="27"/>
    </row>
    <row r="2627" spans="1:12">
      <c r="A2627">
        <v>2625</v>
      </c>
      <c r="B2627">
        <f t="shared" ref="B2627:B2690" si="280">A2627/60</f>
        <v>43.75</v>
      </c>
      <c r="C2627">
        <f t="shared" si="277"/>
        <v>16427.213145999991</v>
      </c>
      <c r="D2627" s="12">
        <v>10.641053000000003</v>
      </c>
      <c r="E2627" s="9">
        <f t="shared" si="278"/>
        <v>0.3228049999999989</v>
      </c>
      <c r="F2627">
        <f t="shared" si="279"/>
        <v>5.1155482393531839</v>
      </c>
      <c r="G2627" s="11">
        <v>2.7366666670000002</v>
      </c>
      <c r="H2627" s="11">
        <f>SUM(G$2:G2627)</f>
        <v>4617.6018146019669</v>
      </c>
      <c r="I2627" s="11">
        <v>4</v>
      </c>
      <c r="L2627" s="27"/>
    </row>
    <row r="2628" spans="1:12">
      <c r="A2628">
        <v>2626</v>
      </c>
      <c r="B2628">
        <f t="shared" si="280"/>
        <v>43.766666666666666</v>
      </c>
      <c r="C2628">
        <f t="shared" si="277"/>
        <v>16438.17700399999</v>
      </c>
      <c r="D2628" s="12">
        <v>10.963858000000002</v>
      </c>
      <c r="E2628" s="9">
        <f t="shared" si="278"/>
        <v>-2.689999999994086E-4</v>
      </c>
      <c r="F2628">
        <f t="shared" si="279"/>
        <v>1.7588530726248597</v>
      </c>
      <c r="G2628" s="11">
        <v>0.98027799999999998</v>
      </c>
      <c r="H2628" s="11">
        <f>SUM(G$2:G2628)</f>
        <v>4618.5820926019669</v>
      </c>
      <c r="I2628" s="11">
        <v>0</v>
      </c>
      <c r="L2628" s="27"/>
    </row>
    <row r="2629" spans="1:12">
      <c r="A2629">
        <v>2627</v>
      </c>
      <c r="B2629">
        <f t="shared" si="280"/>
        <v>43.783333333333331</v>
      </c>
      <c r="C2629">
        <f t="shared" si="277"/>
        <v>16449.140592999989</v>
      </c>
      <c r="D2629" s="12">
        <v>10.963589000000002</v>
      </c>
      <c r="E2629" s="9">
        <f t="shared" si="278"/>
        <v>-0.21265900000000215</v>
      </c>
      <c r="F2629">
        <f t="shared" si="279"/>
        <v>-0.56977227961280974</v>
      </c>
      <c r="G2629" s="11">
        <v>0.98027799999999998</v>
      </c>
      <c r="H2629" s="11">
        <f>SUM(G$2:G2629)</f>
        <v>4619.5623706019669</v>
      </c>
      <c r="I2629" s="11">
        <v>0</v>
      </c>
      <c r="L2629" s="27"/>
    </row>
    <row r="2630" spans="1:12">
      <c r="A2630">
        <v>2628</v>
      </c>
      <c r="B2630">
        <f t="shared" si="280"/>
        <v>43.8</v>
      </c>
      <c r="C2630">
        <f t="shared" si="277"/>
        <v>16459.891522999988</v>
      </c>
      <c r="D2630" s="12">
        <v>10.75093</v>
      </c>
      <c r="E2630" s="9">
        <f t="shared" si="278"/>
        <v>0.10514700000000232</v>
      </c>
      <c r="F2630">
        <f t="shared" si="279"/>
        <v>2.8383597337155391</v>
      </c>
      <c r="G2630" s="11">
        <v>1.9691666670000001</v>
      </c>
      <c r="H2630" s="11">
        <f>SUM(G$2:G2630)</f>
        <v>4621.5315372689665</v>
      </c>
      <c r="I2630" s="11">
        <v>3</v>
      </c>
      <c r="L2630" s="27"/>
    </row>
    <row r="2631" spans="1:12">
      <c r="A2631">
        <v>2629</v>
      </c>
      <c r="B2631">
        <f t="shared" si="280"/>
        <v>43.81666666666667</v>
      </c>
      <c r="C2631">
        <f t="shared" si="277"/>
        <v>16470.747599999988</v>
      </c>
      <c r="D2631" s="12">
        <v>10.856077000000003</v>
      </c>
      <c r="E2631" s="9">
        <f t="shared" si="278"/>
        <v>-0.15573100000000295</v>
      </c>
      <c r="F2631">
        <f t="shared" si="279"/>
        <v>4.3767815496781493E-2</v>
      </c>
      <c r="G2631" s="11">
        <v>0.98027799999999998</v>
      </c>
      <c r="H2631" s="11">
        <f>SUM(G$2:G2631)</f>
        <v>4622.5118152689665</v>
      </c>
      <c r="I2631" s="11">
        <v>0</v>
      </c>
      <c r="L2631" s="27"/>
    </row>
    <row r="2632" spans="1:12">
      <c r="A2632">
        <v>2630</v>
      </c>
      <c r="B2632">
        <f t="shared" si="280"/>
        <v>43.833333333333336</v>
      </c>
      <c r="C2632">
        <f t="shared" si="277"/>
        <v>16481.447945999989</v>
      </c>
      <c r="D2632" s="12">
        <v>10.700346</v>
      </c>
      <c r="E2632" s="9">
        <f t="shared" si="278"/>
        <v>-0.34151199999999804</v>
      </c>
      <c r="F2632">
        <f t="shared" si="279"/>
        <v>-1.9590006352068079</v>
      </c>
      <c r="G2632" s="11">
        <v>0.98027799999999998</v>
      </c>
      <c r="H2632" s="11">
        <f>SUM(G$2:G2632)</f>
        <v>4623.4920932689665</v>
      </c>
      <c r="I2632" s="11">
        <v>0</v>
      </c>
      <c r="L2632" s="27"/>
    </row>
    <row r="2633" spans="1:12">
      <c r="A2633">
        <v>2631</v>
      </c>
      <c r="B2633">
        <f t="shared" si="280"/>
        <v>43.85</v>
      </c>
      <c r="C2633">
        <f t="shared" si="277"/>
        <v>16491.806779999988</v>
      </c>
      <c r="D2633" s="12">
        <v>10.358834000000002</v>
      </c>
      <c r="E2633" s="9">
        <f t="shared" si="278"/>
        <v>0.63321900000000042</v>
      </c>
      <c r="F2633">
        <f t="shared" si="279"/>
        <v>8.1709974618185441</v>
      </c>
      <c r="G2633" s="11">
        <v>3.4580555560000001</v>
      </c>
      <c r="H2633" s="11">
        <f>SUM(G$2:G2633)</f>
        <v>4626.9501488249662</v>
      </c>
      <c r="I2633" s="11">
        <v>5</v>
      </c>
      <c r="L2633" s="27"/>
    </row>
    <row r="2634" spans="1:12">
      <c r="A2634">
        <v>2632</v>
      </c>
      <c r="B2634">
        <f t="shared" si="280"/>
        <v>43.866666666666667</v>
      </c>
      <c r="C2634">
        <f t="shared" si="277"/>
        <v>16502.79883299999</v>
      </c>
      <c r="D2634" s="12">
        <v>10.992053000000002</v>
      </c>
      <c r="E2634" s="9">
        <f t="shared" si="278"/>
        <v>-0.42900000000000027</v>
      </c>
      <c r="F2634">
        <f t="shared" si="279"/>
        <v>-2.9465718077342569</v>
      </c>
      <c r="G2634" s="11">
        <v>0.98027799999999998</v>
      </c>
      <c r="H2634" s="11">
        <f>SUM(G$2:G2634)</f>
        <v>4627.9304268249662</v>
      </c>
      <c r="I2634" s="11">
        <v>0</v>
      </c>
      <c r="L2634" s="27"/>
    </row>
    <row r="2635" spans="1:12">
      <c r="A2635">
        <v>2633</v>
      </c>
      <c r="B2635">
        <f t="shared" si="280"/>
        <v>43.883333333333333</v>
      </c>
      <c r="C2635">
        <f t="shared" si="277"/>
        <v>16513.361885999992</v>
      </c>
      <c r="D2635" s="12">
        <v>10.563053000000002</v>
      </c>
      <c r="E2635" s="9">
        <f>D2636-D2635</f>
        <v>-0.3589020000000005</v>
      </c>
      <c r="F2635">
        <f t="shared" si="279"/>
        <v>-2.1297904480293628</v>
      </c>
      <c r="G2635" s="11">
        <v>0.98027799999999998</v>
      </c>
      <c r="H2635" s="11">
        <f>SUM(G$2:G2635)</f>
        <v>4628.9107048249662</v>
      </c>
      <c r="I2635" s="11">
        <v>0</v>
      </c>
      <c r="L2635" s="27"/>
    </row>
    <row r="2636" spans="1:12">
      <c r="A2636">
        <v>2634</v>
      </c>
      <c r="B2636">
        <f t="shared" si="280"/>
        <v>43.9</v>
      </c>
      <c r="C2636">
        <f t="shared" si="277"/>
        <v>16523.566036999993</v>
      </c>
      <c r="D2636" s="12">
        <v>10.204151000000001</v>
      </c>
      <c r="E2636" s="9">
        <f t="shared" ref="E2636:E2699" si="281">D2637-D2636</f>
        <v>0.517535999999998</v>
      </c>
      <c r="F2636">
        <f t="shared" si="279"/>
        <v>6.8555907551318711</v>
      </c>
      <c r="G2636" s="11">
        <v>3.4580555560000001</v>
      </c>
      <c r="H2636" s="11">
        <f>SUM(G$2:G2636)</f>
        <v>4632.3687603809658</v>
      </c>
      <c r="I2636" s="11">
        <v>5</v>
      </c>
      <c r="L2636" s="27"/>
    </row>
    <row r="2637" spans="1:12">
      <c r="A2637">
        <v>2635</v>
      </c>
      <c r="B2637">
        <f t="shared" si="280"/>
        <v>43.916666666666664</v>
      </c>
      <c r="C2637">
        <f t="shared" si="277"/>
        <v>16534.287723999994</v>
      </c>
      <c r="D2637" s="12">
        <v>10.721686999999999</v>
      </c>
      <c r="E2637" s="9">
        <f t="shared" si="281"/>
        <v>-0.5755119999999998</v>
      </c>
      <c r="F2637">
        <f t="shared" si="279"/>
        <v>-4.4698401992609185</v>
      </c>
      <c r="G2637" s="11">
        <v>0.98027799999999998</v>
      </c>
      <c r="H2637" s="11">
        <f>SUM(G$2:G2637)</f>
        <v>4633.3490383809658</v>
      </c>
      <c r="I2637" s="11">
        <v>0</v>
      </c>
      <c r="L2637" s="27"/>
    </row>
    <row r="2638" spans="1:12">
      <c r="A2638">
        <v>2636</v>
      </c>
      <c r="B2638">
        <f t="shared" si="280"/>
        <v>43.93333333333333</v>
      </c>
      <c r="C2638">
        <f t="shared" si="277"/>
        <v>16544.433898999996</v>
      </c>
      <c r="D2638" s="12">
        <v>10.146174999999999</v>
      </c>
      <c r="E2638" s="9">
        <f t="shared" si="281"/>
        <v>1.1159750000000006</v>
      </c>
      <c r="F2638">
        <f t="shared" si="279"/>
        <v>12.883723524603592</v>
      </c>
      <c r="G2638" s="11">
        <v>4.9805555559999997</v>
      </c>
      <c r="H2638" s="11">
        <f>SUM(G$2:G2638)</f>
        <v>4638.3295939369655</v>
      </c>
      <c r="I2638" s="11">
        <v>7</v>
      </c>
      <c r="L2638" s="27"/>
    </row>
    <row r="2639" spans="1:12">
      <c r="A2639">
        <v>2637</v>
      </c>
      <c r="B2639">
        <f t="shared" si="280"/>
        <v>43.95</v>
      </c>
      <c r="C2639">
        <f t="shared" si="277"/>
        <v>16555.696048999995</v>
      </c>
      <c r="D2639" s="12">
        <v>11.26215</v>
      </c>
      <c r="E2639" s="9">
        <f t="shared" si="281"/>
        <v>-0.30514599999999881</v>
      </c>
      <c r="F2639">
        <f t="shared" si="279"/>
        <v>-1.5974486745631904</v>
      </c>
      <c r="G2639" s="11">
        <v>0.98027799999999998</v>
      </c>
      <c r="H2639" s="11">
        <f>SUM(G$2:G2639)</f>
        <v>4639.3098719369655</v>
      </c>
      <c r="I2639" s="11">
        <v>0</v>
      </c>
      <c r="L2639" s="27"/>
    </row>
    <row r="2640" spans="1:12">
      <c r="A2640">
        <v>2638</v>
      </c>
      <c r="B2640">
        <f t="shared" si="280"/>
        <v>43.966666666666669</v>
      </c>
      <c r="C2640">
        <f t="shared" si="277"/>
        <v>16566.653052999995</v>
      </c>
      <c r="D2640" s="12">
        <v>10.957004000000001</v>
      </c>
      <c r="E2640" s="9">
        <f t="shared" si="281"/>
        <v>0.14229199999999942</v>
      </c>
      <c r="F2640">
        <f t="shared" si="279"/>
        <v>3.319145024167852</v>
      </c>
      <c r="G2640" s="11">
        <v>2.7366666670000002</v>
      </c>
      <c r="H2640" s="11">
        <f>SUM(G$2:G2640)</f>
        <v>4642.046538603965</v>
      </c>
      <c r="I2640" s="11">
        <v>4</v>
      </c>
      <c r="L2640" s="27"/>
    </row>
    <row r="2641" spans="1:12">
      <c r="A2641">
        <v>2639</v>
      </c>
      <c r="B2641">
        <f t="shared" si="280"/>
        <v>43.983333333333334</v>
      </c>
      <c r="C2641">
        <f t="shared" si="277"/>
        <v>16577.752348999995</v>
      </c>
      <c r="D2641" s="12">
        <v>11.099296000000001</v>
      </c>
      <c r="E2641" s="9">
        <f t="shared" si="281"/>
        <v>0.28221899999999955</v>
      </c>
      <c r="F2641">
        <f t="shared" si="279"/>
        <v>4.9290798248076166</v>
      </c>
      <c r="G2641" s="11">
        <v>2.7366666670000002</v>
      </c>
      <c r="H2641" s="11">
        <f>SUM(G$2:G2641)</f>
        <v>4644.7832052709646</v>
      </c>
      <c r="I2641" s="11">
        <v>4</v>
      </c>
      <c r="L2641" s="27"/>
    </row>
    <row r="2642" spans="1:12">
      <c r="A2642">
        <v>2640</v>
      </c>
      <c r="B2642">
        <f t="shared" si="280"/>
        <v>44</v>
      </c>
      <c r="C2642">
        <f t="shared" si="277"/>
        <v>16589.133863999996</v>
      </c>
      <c r="D2642" s="12">
        <v>11.381515</v>
      </c>
      <c r="E2642" s="9">
        <f t="shared" si="281"/>
        <v>-0.17997499999999889</v>
      </c>
      <c r="F2642">
        <f t="shared" si="279"/>
        <v>-0.17765919941105771</v>
      </c>
      <c r="G2642" s="11">
        <v>0.98027799999999998</v>
      </c>
      <c r="H2642" s="11">
        <f>SUM(G$2:G2642)</f>
        <v>4645.7634832709646</v>
      </c>
      <c r="I2642" s="11">
        <v>0</v>
      </c>
      <c r="L2642" s="27"/>
    </row>
    <row r="2643" spans="1:12">
      <c r="A2643">
        <v>2641</v>
      </c>
      <c r="B2643">
        <f t="shared" si="280"/>
        <v>44.016666666666666</v>
      </c>
      <c r="C2643">
        <f t="shared" si="277"/>
        <v>16600.335403999994</v>
      </c>
      <c r="D2643" s="12">
        <v>11.201540000000001</v>
      </c>
      <c r="E2643" s="9">
        <f t="shared" si="281"/>
        <v>-7.2462999999999056E-2</v>
      </c>
      <c r="F2643">
        <f t="shared" si="279"/>
        <v>1.01155771276245</v>
      </c>
      <c r="G2643" s="11">
        <v>0.98027799999999998</v>
      </c>
      <c r="H2643" s="11">
        <f>SUM(G$2:G2643)</f>
        <v>4646.7437612709646</v>
      </c>
      <c r="I2643" s="11">
        <v>0</v>
      </c>
      <c r="L2643" s="27"/>
    </row>
    <row r="2644" spans="1:12">
      <c r="A2644">
        <v>2642</v>
      </c>
      <c r="B2644">
        <f t="shared" si="280"/>
        <v>44.033333333333331</v>
      </c>
      <c r="C2644">
        <f t="shared" si="277"/>
        <v>16611.464480999995</v>
      </c>
      <c r="D2644" s="12">
        <v>11.129077000000002</v>
      </c>
      <c r="E2644" s="9">
        <f t="shared" si="281"/>
        <v>0.10882900000000006</v>
      </c>
      <c r="F2644">
        <f t="shared" si="279"/>
        <v>3.015536988156752</v>
      </c>
      <c r="G2644" s="11">
        <v>2.7366666670000002</v>
      </c>
      <c r="H2644" s="11">
        <f>SUM(G$2:G2644)</f>
        <v>4649.4804279379641</v>
      </c>
      <c r="I2644" s="11">
        <v>4</v>
      </c>
      <c r="L2644" s="27"/>
    </row>
    <row r="2645" spans="1:12">
      <c r="A2645">
        <v>2643</v>
      </c>
      <c r="B2645">
        <f t="shared" si="280"/>
        <v>44.05</v>
      </c>
      <c r="C2645">
        <f t="shared" si="277"/>
        <v>16622.702386999994</v>
      </c>
      <c r="D2645" s="12">
        <v>11.237906000000002</v>
      </c>
      <c r="E2645" s="9">
        <f t="shared" si="281"/>
        <v>9.2189999999980898E-3</v>
      </c>
      <c r="F2645">
        <f t="shared" si="279"/>
        <v>1.9363839375190626</v>
      </c>
      <c r="G2645" s="11">
        <v>2.2083333330000001</v>
      </c>
      <c r="H2645" s="11">
        <f>SUM(G$2:G2645)</f>
        <v>4651.6887612709643</v>
      </c>
      <c r="I2645" s="11">
        <v>9</v>
      </c>
      <c r="L2645" s="27"/>
    </row>
    <row r="2646" spans="1:12">
      <c r="A2646">
        <v>2644</v>
      </c>
      <c r="B2646">
        <f t="shared" si="280"/>
        <v>44.06666666666667</v>
      </c>
      <c r="C2646">
        <f t="shared" si="277"/>
        <v>16633.949511999996</v>
      </c>
      <c r="D2646" s="12">
        <v>11.247125</v>
      </c>
      <c r="E2646" s="9">
        <f t="shared" si="281"/>
        <v>0.99634100000000103</v>
      </c>
      <c r="F2646">
        <f t="shared" si="279"/>
        <v>13.041173830831552</v>
      </c>
      <c r="G2646" s="11">
        <v>6.0708333330000004</v>
      </c>
      <c r="H2646" s="11">
        <f>SUM(G$2:G2646)</f>
        <v>4657.7595946039646</v>
      </c>
      <c r="I2646" s="11">
        <v>13</v>
      </c>
      <c r="L2646" s="27"/>
    </row>
    <row r="2647" spans="1:12">
      <c r="A2647">
        <v>2645</v>
      </c>
      <c r="B2647">
        <f t="shared" si="280"/>
        <v>44.083333333333336</v>
      </c>
      <c r="C2647">
        <f t="shared" si="277"/>
        <v>16646.192977999995</v>
      </c>
      <c r="D2647" s="12">
        <v>12.243466000000002</v>
      </c>
      <c r="E2647" s="9">
        <f t="shared" si="281"/>
        <v>0.38973100000000116</v>
      </c>
      <c r="F2647">
        <f t="shared" si="279"/>
        <v>6.8813868329354317</v>
      </c>
      <c r="G2647" s="11">
        <v>3.4508333329999998</v>
      </c>
      <c r="H2647" s="11">
        <f>SUM(G$2:G2647)</f>
        <v>4661.2104279369651</v>
      </c>
      <c r="I2647" s="11">
        <v>11</v>
      </c>
      <c r="L2647" s="27"/>
    </row>
    <row r="2648" spans="1:12">
      <c r="A2648">
        <v>2646</v>
      </c>
      <c r="B2648">
        <f t="shared" si="280"/>
        <v>44.1</v>
      </c>
      <c r="C2648">
        <f t="shared" si="277"/>
        <v>16658.826174999995</v>
      </c>
      <c r="D2648" s="12">
        <v>12.633197000000003</v>
      </c>
      <c r="E2648" s="9">
        <f t="shared" si="281"/>
        <v>-0.84456100000000056</v>
      </c>
      <c r="F2648">
        <f t="shared" si="279"/>
        <v>-8.4451619172590977</v>
      </c>
      <c r="G2648" s="11">
        <v>0.98027799999999998</v>
      </c>
      <c r="H2648" s="11">
        <f>SUM(G$2:G2648)</f>
        <v>4662.1907059369651</v>
      </c>
      <c r="I2648" s="11">
        <v>0</v>
      </c>
      <c r="L2648" s="27"/>
    </row>
    <row r="2649" spans="1:12">
      <c r="A2649">
        <v>2647</v>
      </c>
      <c r="B2649">
        <f t="shared" si="280"/>
        <v>44.116666666666667</v>
      </c>
      <c r="C2649">
        <f t="shared" si="277"/>
        <v>16670.614810999996</v>
      </c>
      <c r="D2649" s="12">
        <v>11.788636000000002</v>
      </c>
      <c r="E2649" s="9">
        <f t="shared" si="281"/>
        <v>-0.19104900000000136</v>
      </c>
      <c r="F2649">
        <f t="shared" si="279"/>
        <v>-0.27102739480209365</v>
      </c>
      <c r="G2649" s="11">
        <v>0.98027799999999998</v>
      </c>
      <c r="H2649" s="11">
        <f>SUM(G$2:G2649)</f>
        <v>4663.1709839369651</v>
      </c>
      <c r="I2649" s="11">
        <v>0</v>
      </c>
      <c r="L2649" s="27"/>
    </row>
    <row r="2650" spans="1:12">
      <c r="A2650">
        <v>2648</v>
      </c>
      <c r="B2650">
        <f t="shared" si="280"/>
        <v>44.133333333333333</v>
      </c>
      <c r="C2650">
        <f t="shared" si="277"/>
        <v>16682.212397999996</v>
      </c>
      <c r="D2650" s="12">
        <v>11.597587000000001</v>
      </c>
      <c r="E2650" s="9">
        <f t="shared" si="281"/>
        <v>0.55680500000000066</v>
      </c>
      <c r="F2650">
        <f t="shared" si="279"/>
        <v>8.3864092095693241</v>
      </c>
      <c r="G2650" s="11">
        <v>3.4508333329999998</v>
      </c>
      <c r="H2650" s="11">
        <f>SUM(G$2:G2650)</f>
        <v>4666.6218172699655</v>
      </c>
      <c r="I2650" s="11">
        <v>11</v>
      </c>
      <c r="L2650" s="27"/>
    </row>
    <row r="2651" spans="1:12">
      <c r="A2651">
        <v>2649</v>
      </c>
      <c r="B2651">
        <f t="shared" si="280"/>
        <v>44.15</v>
      </c>
      <c r="C2651">
        <f t="shared" si="277"/>
        <v>16694.366789999996</v>
      </c>
      <c r="D2651" s="12">
        <v>12.154392000000001</v>
      </c>
      <c r="E2651" s="9">
        <f t="shared" si="281"/>
        <v>-0.10646400000000078</v>
      </c>
      <c r="F2651">
        <f t="shared" si="279"/>
        <v>0.79011160163932148</v>
      </c>
      <c r="G2651" s="11">
        <v>0.98027799999999998</v>
      </c>
      <c r="H2651" s="11">
        <f>SUM(G$2:G2651)</f>
        <v>4667.6020952699655</v>
      </c>
      <c r="I2651" s="11">
        <v>0</v>
      </c>
      <c r="L2651" s="27"/>
    </row>
    <row r="2652" spans="1:12">
      <c r="A2652">
        <v>2650</v>
      </c>
      <c r="B2652">
        <f t="shared" si="280"/>
        <v>44.166666666666664</v>
      </c>
      <c r="C2652">
        <f t="shared" si="277"/>
        <v>16706.414717999996</v>
      </c>
      <c r="D2652" s="12">
        <v>12.047928000000001</v>
      </c>
      <c r="E2652" s="9">
        <f t="shared" si="281"/>
        <v>-0.20975599999999872</v>
      </c>
      <c r="F2652">
        <f t="shared" si="279"/>
        <v>-0.47333952156617265</v>
      </c>
      <c r="G2652" s="11">
        <v>0.98027799999999998</v>
      </c>
      <c r="H2652" s="11">
        <f>SUM(G$2:G2652)</f>
        <v>4668.5823732699655</v>
      </c>
      <c r="I2652" s="11">
        <v>0</v>
      </c>
      <c r="L2652" s="27"/>
    </row>
    <row r="2653" spans="1:12">
      <c r="A2653">
        <v>2651</v>
      </c>
      <c r="B2653">
        <f t="shared" si="280"/>
        <v>44.18333333333333</v>
      </c>
      <c r="C2653">
        <f t="shared" si="277"/>
        <v>16718.252889999996</v>
      </c>
      <c r="D2653" s="12">
        <v>11.838172000000002</v>
      </c>
      <c r="E2653" s="9">
        <f t="shared" si="281"/>
        <v>0.33914700000000053</v>
      </c>
      <c r="F2653">
        <f t="shared" si="279"/>
        <v>6.0097935985349267</v>
      </c>
      <c r="G2653" s="11">
        <v>3.4508333329999998</v>
      </c>
      <c r="H2653" s="11">
        <f>SUM(G$2:G2653)</f>
        <v>4672.0332066029659</v>
      </c>
      <c r="I2653" s="11">
        <v>11</v>
      </c>
      <c r="L2653" s="27"/>
    </row>
    <row r="2654" spans="1:12">
      <c r="A2654">
        <v>2652</v>
      </c>
      <c r="B2654">
        <f t="shared" si="280"/>
        <v>44.2</v>
      </c>
      <c r="C2654">
        <f t="shared" si="277"/>
        <v>16730.430208999995</v>
      </c>
      <c r="D2654" s="12">
        <v>12.177319000000002</v>
      </c>
      <c r="E2654" s="9">
        <f t="shared" si="281"/>
        <v>-1.0217190000000027</v>
      </c>
      <c r="F2654">
        <f t="shared" si="279"/>
        <v>-10.351109637545383</v>
      </c>
      <c r="G2654" s="11">
        <v>0.98027799999999998</v>
      </c>
      <c r="H2654" s="11">
        <f>SUM(G$2:G2654)</f>
        <v>4673.0134846029659</v>
      </c>
      <c r="I2654" s="11">
        <v>0</v>
      </c>
      <c r="L2654" s="27"/>
    </row>
    <row r="2655" spans="1:12">
      <c r="A2655">
        <v>2653</v>
      </c>
      <c r="B2655">
        <f t="shared" si="280"/>
        <v>44.216666666666669</v>
      </c>
      <c r="C2655">
        <f t="shared" si="277"/>
        <v>16741.585808999993</v>
      </c>
      <c r="D2655" s="12">
        <v>11.1556</v>
      </c>
      <c r="E2655" s="9">
        <f t="shared" si="281"/>
        <v>-1.4804999999999993</v>
      </c>
      <c r="F2655">
        <f t="shared" si="279"/>
        <v>-14.704598338462137</v>
      </c>
      <c r="G2655" s="11">
        <v>0.98027799999999998</v>
      </c>
      <c r="H2655" s="11">
        <f>SUM(G$2:G2655)</f>
        <v>4673.9937626029659</v>
      </c>
      <c r="I2655" s="11">
        <v>0</v>
      </c>
      <c r="L2655" s="27"/>
    </row>
    <row r="2656" spans="1:12">
      <c r="A2656">
        <v>2654</v>
      </c>
      <c r="B2656">
        <f t="shared" si="280"/>
        <v>44.233333333333334</v>
      </c>
      <c r="C2656">
        <f t="shared" si="277"/>
        <v>16751.260908999993</v>
      </c>
      <c r="D2656" s="12">
        <v>9.6751000000000005</v>
      </c>
      <c r="E2656" s="9">
        <f t="shared" si="281"/>
        <v>-0.43170000000000108</v>
      </c>
      <c r="F2656">
        <f t="shared" si="279"/>
        <v>-2.724621106417938</v>
      </c>
      <c r="G2656" s="11">
        <v>0.98027799999999998</v>
      </c>
      <c r="H2656" s="11">
        <f>SUM(G$2:G2656)</f>
        <v>4674.9740406029659</v>
      </c>
      <c r="I2656" s="11">
        <v>0</v>
      </c>
      <c r="L2656" s="27"/>
    </row>
    <row r="2657" spans="1:12">
      <c r="A2657">
        <v>2655</v>
      </c>
      <c r="B2657">
        <f t="shared" si="280"/>
        <v>44.25</v>
      </c>
      <c r="C2657">
        <f t="shared" si="277"/>
        <v>16760.504308999993</v>
      </c>
      <c r="D2657" s="12">
        <v>9.2433999999999994</v>
      </c>
      <c r="E2657" s="9">
        <f t="shared" si="281"/>
        <v>-2.0809999999999986</v>
      </c>
      <c r="F2657">
        <f t="shared" si="279"/>
        <v>-17.878733966221787</v>
      </c>
      <c r="G2657" s="11">
        <v>0.98027799999999998</v>
      </c>
      <c r="H2657" s="11">
        <f>SUM(G$2:G2657)</f>
        <v>4675.9543186029659</v>
      </c>
      <c r="I2657" s="11">
        <v>0</v>
      </c>
      <c r="L2657" s="27"/>
    </row>
    <row r="2658" spans="1:12">
      <c r="A2658">
        <v>2656</v>
      </c>
      <c r="B2658">
        <f t="shared" si="280"/>
        <v>44.266666666666666</v>
      </c>
      <c r="C2658">
        <f t="shared" si="277"/>
        <v>16767.666708999994</v>
      </c>
      <c r="D2658" s="12">
        <v>7.1624000000000008</v>
      </c>
      <c r="E2658" s="9">
        <f t="shared" si="281"/>
        <v>-1.0892000000000008</v>
      </c>
      <c r="F2658">
        <f t="shared" si="279"/>
        <v>-6.8515804514674858</v>
      </c>
      <c r="G2658" s="11">
        <v>0.98027799999999998</v>
      </c>
      <c r="H2658" s="11">
        <f>SUM(G$2:G2658)</f>
        <v>4676.9345966029659</v>
      </c>
      <c r="I2658" s="11">
        <v>0</v>
      </c>
      <c r="L2658" s="27"/>
    </row>
    <row r="2659" spans="1:12">
      <c r="A2659">
        <v>2657</v>
      </c>
      <c r="B2659">
        <f t="shared" si="280"/>
        <v>44.283333333333331</v>
      </c>
      <c r="C2659">
        <f t="shared" si="277"/>
        <v>16773.739908999993</v>
      </c>
      <c r="D2659" s="12">
        <v>6.0731999999999999</v>
      </c>
      <c r="E2659" s="9">
        <f t="shared" si="281"/>
        <v>-0.45157000000000025</v>
      </c>
      <c r="F2659">
        <f t="shared" si="279"/>
        <v>-1.9753074552994985</v>
      </c>
      <c r="G2659" s="11">
        <v>0.98027799999999998</v>
      </c>
      <c r="H2659" s="11">
        <f>SUM(G$2:G2659)</f>
        <v>4677.9148746029659</v>
      </c>
      <c r="I2659" s="11">
        <v>0</v>
      </c>
      <c r="L2659" s="27"/>
    </row>
    <row r="2660" spans="1:12">
      <c r="A2660">
        <v>2658</v>
      </c>
      <c r="B2660">
        <f t="shared" si="280"/>
        <v>44.3</v>
      </c>
      <c r="C2660">
        <f t="shared" si="277"/>
        <v>16779.361538999994</v>
      </c>
      <c r="D2660" s="12">
        <v>5.6216299999999997</v>
      </c>
      <c r="E2660" s="9">
        <f t="shared" si="281"/>
        <v>-1.2240000000000002</v>
      </c>
      <c r="F2660">
        <f t="shared" si="279"/>
        <v>-6.1840742524222243</v>
      </c>
      <c r="G2660" s="11">
        <v>0.98027799999999998</v>
      </c>
      <c r="H2660" s="11">
        <f>SUM(G$2:G2660)</f>
        <v>4678.8951526029659</v>
      </c>
      <c r="I2660" s="11">
        <v>0</v>
      </c>
      <c r="L2660" s="27"/>
    </row>
    <row r="2661" spans="1:12">
      <c r="A2661">
        <v>2659</v>
      </c>
      <c r="B2661">
        <f t="shared" si="280"/>
        <v>44.31666666666667</v>
      </c>
      <c r="C2661">
        <f t="shared" si="277"/>
        <v>16783.759168999994</v>
      </c>
      <c r="D2661" s="12">
        <v>4.3976299999999995</v>
      </c>
      <c r="E2661" s="9">
        <f t="shared" si="281"/>
        <v>1.2072700000000012</v>
      </c>
      <c r="F2661">
        <f t="shared" si="279"/>
        <v>5.8289644585762712</v>
      </c>
      <c r="G2661" s="11">
        <v>2.7366666670000002</v>
      </c>
      <c r="H2661" s="11">
        <f>SUM(G$2:G2661)</f>
        <v>4681.6318192699655</v>
      </c>
      <c r="I2661" s="11">
        <v>4</v>
      </c>
      <c r="L2661" s="27"/>
    </row>
    <row r="2662" spans="1:12">
      <c r="A2662">
        <v>2660</v>
      </c>
      <c r="B2662">
        <f t="shared" si="280"/>
        <v>44.333333333333336</v>
      </c>
      <c r="C2662">
        <f t="shared" si="277"/>
        <v>16789.364068999992</v>
      </c>
      <c r="D2662" s="12">
        <v>5.6049000000000007</v>
      </c>
      <c r="E2662" s="9">
        <f t="shared" si="281"/>
        <v>1.5999999999999126E-2</v>
      </c>
      <c r="F2662">
        <f t="shared" si="279"/>
        <v>0.78392803681152368</v>
      </c>
      <c r="G2662" s="11">
        <v>1.9691666670000001</v>
      </c>
      <c r="H2662" s="11">
        <f>SUM(G$2:G2662)</f>
        <v>4683.6009859369651</v>
      </c>
      <c r="I2662" s="11">
        <v>3</v>
      </c>
      <c r="L2662" s="27"/>
    </row>
    <row r="2663" spans="1:12">
      <c r="A2663">
        <v>2661</v>
      </c>
      <c r="B2663">
        <f t="shared" si="280"/>
        <v>44.35</v>
      </c>
      <c r="C2663">
        <f t="shared" si="277"/>
        <v>16794.984968999994</v>
      </c>
      <c r="D2663" s="12">
        <v>5.6208999999999998</v>
      </c>
      <c r="E2663" s="9">
        <f t="shared" si="281"/>
        <v>-1.2001999999999997</v>
      </c>
      <c r="F2663">
        <f t="shared" si="279"/>
        <v>-6.0495147146601012</v>
      </c>
      <c r="G2663" s="11">
        <v>0.98027799999999998</v>
      </c>
      <c r="H2663" s="11">
        <f>SUM(G$2:G2663)</f>
        <v>4684.5812639369651</v>
      </c>
      <c r="I2663" s="11">
        <v>0</v>
      </c>
      <c r="L2663" s="27"/>
    </row>
    <row r="2664" spans="1:12">
      <c r="A2664">
        <v>2662</v>
      </c>
      <c r="B2664">
        <f t="shared" si="280"/>
        <v>44.366666666666667</v>
      </c>
      <c r="C2664">
        <f t="shared" si="277"/>
        <v>16799.405668999992</v>
      </c>
      <c r="D2664" s="12">
        <v>4.4207000000000001</v>
      </c>
      <c r="E2664" s="9">
        <f t="shared" si="281"/>
        <v>-1.0382000000000002</v>
      </c>
      <c r="F2664">
        <f t="shared" si="279"/>
        <v>-4.0665683921900548</v>
      </c>
      <c r="G2664" s="11">
        <v>0.98027799999999998</v>
      </c>
      <c r="H2664" s="11">
        <f>SUM(G$2:G2664)</f>
        <v>4685.5615419369651</v>
      </c>
      <c r="I2664" s="11">
        <v>0</v>
      </c>
      <c r="L2664" s="27"/>
    </row>
    <row r="2665" spans="1:12">
      <c r="A2665">
        <v>2663</v>
      </c>
      <c r="B2665">
        <f t="shared" si="280"/>
        <v>44.383333333333333</v>
      </c>
      <c r="C2665">
        <f t="shared" si="277"/>
        <v>16802.788168999992</v>
      </c>
      <c r="D2665" s="12">
        <v>3.3824999999999998</v>
      </c>
      <c r="E2665" s="9">
        <f t="shared" si="281"/>
        <v>-1.3943999999999999</v>
      </c>
      <c r="F2665">
        <f t="shared" si="279"/>
        <v>-4.330262886618172</v>
      </c>
      <c r="G2665" s="11">
        <v>0.98027799999999998</v>
      </c>
      <c r="H2665" s="11">
        <f>SUM(G$2:G2665)</f>
        <v>4686.5418199369651</v>
      </c>
      <c r="I2665" s="11">
        <v>0</v>
      </c>
      <c r="L2665" s="27"/>
    </row>
    <row r="2666" spans="1:12">
      <c r="A2666">
        <v>2664</v>
      </c>
      <c r="B2666">
        <f t="shared" si="280"/>
        <v>44.4</v>
      </c>
      <c r="C2666">
        <f t="shared" si="277"/>
        <v>16804.776268999991</v>
      </c>
      <c r="D2666" s="12">
        <v>1.9881</v>
      </c>
      <c r="E2666" s="9">
        <f t="shared" si="281"/>
        <v>-1.8368</v>
      </c>
      <c r="F2666">
        <f t="shared" si="279"/>
        <v>-3.4334043431943027</v>
      </c>
      <c r="G2666" s="11">
        <v>0.98027799999999998</v>
      </c>
      <c r="H2666" s="11">
        <f>SUM(G$2:G2666)</f>
        <v>4687.5220979369651</v>
      </c>
      <c r="I2666" s="11">
        <v>0</v>
      </c>
      <c r="L2666" s="27"/>
    </row>
    <row r="2667" spans="1:12">
      <c r="A2667">
        <v>2665</v>
      </c>
      <c r="B2667">
        <f t="shared" si="280"/>
        <v>44.416666666666664</v>
      </c>
      <c r="C2667">
        <f t="shared" si="277"/>
        <v>16804.927568999992</v>
      </c>
      <c r="D2667" s="12">
        <v>0.15130000000000002</v>
      </c>
      <c r="E2667" s="9">
        <f t="shared" si="281"/>
        <v>-0.15130000000000002</v>
      </c>
      <c r="F2667">
        <f t="shared" si="279"/>
        <v>-6.8497797297264783E-3</v>
      </c>
      <c r="G2667" s="11">
        <v>0.98027799999999998</v>
      </c>
      <c r="H2667" s="11">
        <f>SUM(G$2:G2667)</f>
        <v>4688.5023759369651</v>
      </c>
      <c r="I2667" s="11">
        <v>0</v>
      </c>
      <c r="L2667" s="27"/>
    </row>
    <row r="2668" spans="1:12">
      <c r="A2668">
        <v>2666</v>
      </c>
      <c r="B2668">
        <f t="shared" si="280"/>
        <v>44.43333333333333</v>
      </c>
      <c r="C2668">
        <f t="shared" si="277"/>
        <v>16804.927568999992</v>
      </c>
      <c r="D2668" s="12">
        <v>0</v>
      </c>
      <c r="E2668" s="9">
        <f t="shared" si="281"/>
        <v>0</v>
      </c>
      <c r="F2668">
        <f t="shared" si="279"/>
        <v>0</v>
      </c>
      <c r="G2668" s="11">
        <v>0.90694399999999997</v>
      </c>
      <c r="H2668" s="11">
        <f>SUM(G$2:G2668)</f>
        <v>4689.4093199369654</v>
      </c>
      <c r="I2668" s="11">
        <v>1</v>
      </c>
      <c r="L2668" s="27"/>
    </row>
    <row r="2669" spans="1:12">
      <c r="A2669">
        <v>2667</v>
      </c>
      <c r="B2669">
        <f t="shared" si="280"/>
        <v>44.45</v>
      </c>
      <c r="C2669">
        <f t="shared" si="277"/>
        <v>16804.927568999992</v>
      </c>
      <c r="D2669" s="12">
        <v>0</v>
      </c>
      <c r="E2669" s="9">
        <f t="shared" si="281"/>
        <v>0</v>
      </c>
      <c r="F2669">
        <f t="shared" si="279"/>
        <v>0</v>
      </c>
      <c r="G2669" s="11">
        <v>0.90694399999999997</v>
      </c>
      <c r="H2669" s="11">
        <f>SUM(G$2:G2669)</f>
        <v>4690.3162639369657</v>
      </c>
      <c r="I2669" s="11">
        <v>1</v>
      </c>
      <c r="L2669" s="27"/>
    </row>
    <row r="2670" spans="1:12">
      <c r="A2670">
        <v>2668</v>
      </c>
      <c r="B2670">
        <f t="shared" si="280"/>
        <v>44.466666666666669</v>
      </c>
      <c r="C2670">
        <f t="shared" si="277"/>
        <v>16804.927568999992</v>
      </c>
      <c r="D2670" s="12">
        <v>0</v>
      </c>
      <c r="E2670" s="9">
        <f t="shared" si="281"/>
        <v>0</v>
      </c>
      <c r="F2670">
        <f t="shared" si="279"/>
        <v>0</v>
      </c>
      <c r="G2670" s="11">
        <v>0.90694399999999997</v>
      </c>
      <c r="H2670" s="11">
        <f>SUM(G$2:G2670)</f>
        <v>4691.223207936966</v>
      </c>
      <c r="I2670" s="11">
        <v>1</v>
      </c>
      <c r="L2670" s="27"/>
    </row>
    <row r="2671" spans="1:12">
      <c r="A2671">
        <v>2669</v>
      </c>
      <c r="B2671">
        <f t="shared" si="280"/>
        <v>44.483333333333334</v>
      </c>
      <c r="C2671">
        <f t="shared" si="277"/>
        <v>16804.927568999992</v>
      </c>
      <c r="D2671" s="12">
        <v>0</v>
      </c>
      <c r="E2671" s="9">
        <f t="shared" si="281"/>
        <v>0</v>
      </c>
      <c r="F2671">
        <f t="shared" si="279"/>
        <v>0</v>
      </c>
      <c r="G2671" s="11">
        <v>0.90694399999999997</v>
      </c>
      <c r="H2671" s="11">
        <f>SUM(G$2:G2671)</f>
        <v>4692.1301519369663</v>
      </c>
      <c r="I2671" s="11">
        <v>1</v>
      </c>
      <c r="L2671" s="27"/>
    </row>
    <row r="2672" spans="1:12">
      <c r="A2672">
        <v>2670</v>
      </c>
      <c r="B2672">
        <f t="shared" si="280"/>
        <v>44.5</v>
      </c>
      <c r="C2672">
        <f t="shared" ref="C2672:C2735" si="282">C2671+D2672</f>
        <v>16804.927568999992</v>
      </c>
      <c r="D2672" s="12">
        <v>0</v>
      </c>
      <c r="E2672" s="9">
        <f t="shared" si="281"/>
        <v>0</v>
      </c>
      <c r="F2672">
        <f t="shared" si="279"/>
        <v>0</v>
      </c>
      <c r="G2672" s="11">
        <v>0.90694399999999997</v>
      </c>
      <c r="H2672" s="11">
        <f>SUM(G$2:G2672)</f>
        <v>4693.0370959369666</v>
      </c>
      <c r="I2672" s="11">
        <v>1</v>
      </c>
      <c r="L2672" s="27"/>
    </row>
    <row r="2673" spans="1:12">
      <c r="A2673">
        <v>2671</v>
      </c>
      <c r="B2673">
        <f t="shared" si="280"/>
        <v>44.516666666666666</v>
      </c>
      <c r="C2673">
        <f t="shared" si="282"/>
        <v>16804.927568999992</v>
      </c>
      <c r="D2673" s="12">
        <v>0</v>
      </c>
      <c r="E2673" s="9">
        <f t="shared" si="281"/>
        <v>0</v>
      </c>
      <c r="F2673">
        <f t="shared" si="279"/>
        <v>0</v>
      </c>
      <c r="G2673" s="11">
        <v>0.90694399999999997</v>
      </c>
      <c r="H2673" s="11">
        <f>SUM(G$2:G2673)</f>
        <v>4693.9440399369669</v>
      </c>
      <c r="I2673" s="11">
        <v>1</v>
      </c>
      <c r="L2673" s="27"/>
    </row>
    <row r="2674" spans="1:12">
      <c r="A2674">
        <v>2672</v>
      </c>
      <c r="B2674">
        <f t="shared" si="280"/>
        <v>44.533333333333331</v>
      </c>
      <c r="C2674">
        <f t="shared" si="282"/>
        <v>16804.927568999992</v>
      </c>
      <c r="D2674" s="12">
        <v>0</v>
      </c>
      <c r="E2674" s="9">
        <f t="shared" si="281"/>
        <v>0</v>
      </c>
      <c r="F2674">
        <f t="shared" si="279"/>
        <v>0</v>
      </c>
      <c r="G2674" s="11">
        <v>0.90694399999999997</v>
      </c>
      <c r="H2674" s="11">
        <f>SUM(G$2:G2674)</f>
        <v>4694.8509839369672</v>
      </c>
      <c r="I2674" s="11">
        <v>1</v>
      </c>
      <c r="L2674" s="27"/>
    </row>
    <row r="2675" spans="1:12">
      <c r="A2675">
        <v>2673</v>
      </c>
      <c r="B2675">
        <f t="shared" si="280"/>
        <v>44.55</v>
      </c>
      <c r="C2675">
        <f t="shared" si="282"/>
        <v>16804.927568999992</v>
      </c>
      <c r="D2675" s="12">
        <v>0</v>
      </c>
      <c r="E2675" s="9">
        <f t="shared" si="281"/>
        <v>0</v>
      </c>
      <c r="F2675">
        <f t="shared" si="279"/>
        <v>0</v>
      </c>
      <c r="G2675" s="11">
        <v>0.90694399999999997</v>
      </c>
      <c r="H2675" s="11">
        <f>SUM(G$2:G2675)</f>
        <v>4695.7579279369675</v>
      </c>
      <c r="I2675" s="11">
        <v>1</v>
      </c>
      <c r="L2675" s="27"/>
    </row>
    <row r="2676" spans="1:12">
      <c r="A2676">
        <v>2674</v>
      </c>
      <c r="B2676">
        <f t="shared" si="280"/>
        <v>44.56666666666667</v>
      </c>
      <c r="C2676">
        <f t="shared" si="282"/>
        <v>16804.927568999992</v>
      </c>
      <c r="D2676" s="12">
        <v>0</v>
      </c>
      <c r="E2676" s="9">
        <f t="shared" si="281"/>
        <v>0</v>
      </c>
      <c r="F2676">
        <f t="shared" si="279"/>
        <v>0</v>
      </c>
      <c r="G2676" s="11">
        <v>0.90694399999999997</v>
      </c>
      <c r="H2676" s="11">
        <f>SUM(G$2:G2676)</f>
        <v>4696.6648719369678</v>
      </c>
      <c r="I2676" s="11">
        <v>1</v>
      </c>
      <c r="L2676" s="27"/>
    </row>
    <row r="2677" spans="1:12">
      <c r="A2677">
        <v>2675</v>
      </c>
      <c r="B2677">
        <f t="shared" si="280"/>
        <v>44.583333333333336</v>
      </c>
      <c r="C2677">
        <f t="shared" si="282"/>
        <v>16804.927568999992</v>
      </c>
      <c r="D2677" s="12">
        <v>0</v>
      </c>
      <c r="E2677" s="9">
        <f t="shared" si="281"/>
        <v>0</v>
      </c>
      <c r="F2677">
        <f t="shared" si="279"/>
        <v>0</v>
      </c>
      <c r="G2677" s="11">
        <v>0.90694399999999997</v>
      </c>
      <c r="H2677" s="11">
        <f>SUM(G$2:G2677)</f>
        <v>4697.5718159369681</v>
      </c>
      <c r="I2677" s="11">
        <v>1</v>
      </c>
      <c r="L2677" s="27"/>
    </row>
    <row r="2678" spans="1:12">
      <c r="A2678">
        <v>2676</v>
      </c>
      <c r="B2678">
        <f t="shared" si="280"/>
        <v>44.6</v>
      </c>
      <c r="C2678">
        <f t="shared" si="282"/>
        <v>16804.927568999992</v>
      </c>
      <c r="D2678" s="12">
        <v>0</v>
      </c>
      <c r="E2678" s="9">
        <f t="shared" si="281"/>
        <v>0</v>
      </c>
      <c r="F2678">
        <f t="shared" si="279"/>
        <v>0</v>
      </c>
      <c r="G2678" s="11">
        <v>0.90694399999999997</v>
      </c>
      <c r="H2678" s="11">
        <f>SUM(G$2:G2678)</f>
        <v>4698.4787599369683</v>
      </c>
      <c r="I2678" s="11">
        <v>1</v>
      </c>
      <c r="L2678" s="27"/>
    </row>
    <row r="2679" spans="1:12">
      <c r="A2679">
        <v>2677</v>
      </c>
      <c r="B2679">
        <f t="shared" si="280"/>
        <v>44.616666666666667</v>
      </c>
      <c r="C2679">
        <f t="shared" si="282"/>
        <v>16804.927568999992</v>
      </c>
      <c r="D2679" s="12">
        <v>0</v>
      </c>
      <c r="E2679" s="9">
        <f t="shared" si="281"/>
        <v>0</v>
      </c>
      <c r="F2679">
        <f t="shared" si="279"/>
        <v>0</v>
      </c>
      <c r="G2679" s="11">
        <v>0.90694399999999997</v>
      </c>
      <c r="H2679" s="11">
        <f>SUM(G$2:G2679)</f>
        <v>4699.3857039369686</v>
      </c>
      <c r="I2679" s="11">
        <v>1</v>
      </c>
      <c r="L2679" s="27"/>
    </row>
    <row r="2680" spans="1:12">
      <c r="A2680">
        <v>2678</v>
      </c>
      <c r="B2680">
        <f t="shared" si="280"/>
        <v>44.633333333333333</v>
      </c>
      <c r="C2680">
        <f t="shared" si="282"/>
        <v>16804.927568999992</v>
      </c>
      <c r="D2680" s="12">
        <v>0</v>
      </c>
      <c r="E2680" s="9">
        <f t="shared" si="281"/>
        <v>0</v>
      </c>
      <c r="F2680">
        <f t="shared" si="279"/>
        <v>0</v>
      </c>
      <c r="G2680" s="11">
        <v>0.90694399999999997</v>
      </c>
      <c r="H2680" s="11">
        <f>SUM(G$2:G2680)</f>
        <v>4700.2926479369689</v>
      </c>
      <c r="I2680" s="11">
        <v>1</v>
      </c>
      <c r="L2680" s="27"/>
    </row>
    <row r="2681" spans="1:12">
      <c r="A2681">
        <v>2679</v>
      </c>
      <c r="B2681">
        <f t="shared" si="280"/>
        <v>44.65</v>
      </c>
      <c r="C2681">
        <f t="shared" si="282"/>
        <v>16804.927568999992</v>
      </c>
      <c r="D2681" s="12">
        <v>0</v>
      </c>
      <c r="E2681" s="9">
        <f t="shared" si="281"/>
        <v>0</v>
      </c>
      <c r="F2681">
        <f t="shared" si="279"/>
        <v>0</v>
      </c>
      <c r="G2681" s="11">
        <v>0.90694399999999997</v>
      </c>
      <c r="H2681" s="11">
        <f>SUM(G$2:G2681)</f>
        <v>4701.1995919369692</v>
      </c>
      <c r="I2681" s="11">
        <v>1</v>
      </c>
      <c r="L2681" s="27"/>
    </row>
    <row r="2682" spans="1:12">
      <c r="A2682">
        <v>2680</v>
      </c>
      <c r="B2682">
        <f t="shared" si="280"/>
        <v>44.666666666666664</v>
      </c>
      <c r="C2682">
        <f t="shared" si="282"/>
        <v>16804.927568999992</v>
      </c>
      <c r="D2682" s="12">
        <v>0</v>
      </c>
      <c r="E2682" s="9">
        <f t="shared" si="281"/>
        <v>0</v>
      </c>
      <c r="F2682">
        <f t="shared" si="279"/>
        <v>0</v>
      </c>
      <c r="G2682" s="11">
        <v>0.90694399999999997</v>
      </c>
      <c r="H2682" s="11">
        <f>SUM(G$2:G2682)</f>
        <v>4702.1065359369695</v>
      </c>
      <c r="I2682" s="11">
        <v>1</v>
      </c>
      <c r="L2682" s="27"/>
    </row>
    <row r="2683" spans="1:12">
      <c r="A2683">
        <v>2681</v>
      </c>
      <c r="B2683">
        <f t="shared" si="280"/>
        <v>44.68333333333333</v>
      </c>
      <c r="C2683">
        <f t="shared" si="282"/>
        <v>16804.927568999992</v>
      </c>
      <c r="D2683" s="12">
        <v>0</v>
      </c>
      <c r="E2683" s="9">
        <f t="shared" si="281"/>
        <v>0</v>
      </c>
      <c r="F2683">
        <f t="shared" si="279"/>
        <v>0</v>
      </c>
      <c r="G2683" s="11">
        <v>0.90694399999999997</v>
      </c>
      <c r="H2683" s="11">
        <f>SUM(G$2:G2683)</f>
        <v>4703.0134799369698</v>
      </c>
      <c r="I2683" s="11">
        <v>1</v>
      </c>
      <c r="L2683" s="27"/>
    </row>
    <row r="2684" spans="1:12">
      <c r="A2684">
        <v>2682</v>
      </c>
      <c r="B2684">
        <f t="shared" si="280"/>
        <v>44.7</v>
      </c>
      <c r="C2684">
        <f t="shared" si="282"/>
        <v>16804.927568999992</v>
      </c>
      <c r="D2684" s="12">
        <v>0</v>
      </c>
      <c r="E2684" s="9">
        <f t="shared" si="281"/>
        <v>0</v>
      </c>
      <c r="F2684">
        <f t="shared" si="279"/>
        <v>0</v>
      </c>
      <c r="G2684" s="11">
        <v>0.90694399999999997</v>
      </c>
      <c r="H2684" s="11">
        <f>SUM(G$2:G2684)</f>
        <v>4703.9204239369701</v>
      </c>
      <c r="I2684" s="11">
        <v>1</v>
      </c>
      <c r="L2684" s="27"/>
    </row>
    <row r="2685" spans="1:12">
      <c r="A2685">
        <v>2683</v>
      </c>
      <c r="B2685">
        <f t="shared" si="280"/>
        <v>44.716666666666669</v>
      </c>
      <c r="C2685">
        <f t="shared" si="282"/>
        <v>16804.927568999992</v>
      </c>
      <c r="D2685" s="12">
        <v>0</v>
      </c>
      <c r="E2685" s="9">
        <f t="shared" si="281"/>
        <v>0</v>
      </c>
      <c r="F2685">
        <f t="shared" si="279"/>
        <v>0</v>
      </c>
      <c r="G2685" s="11">
        <v>0.90694399999999997</v>
      </c>
      <c r="H2685" s="11">
        <f>SUM(G$2:G2685)</f>
        <v>4704.8273679369704</v>
      </c>
      <c r="I2685" s="11">
        <v>1</v>
      </c>
      <c r="L2685" s="27"/>
    </row>
    <row r="2686" spans="1:12">
      <c r="A2686">
        <v>2684</v>
      </c>
      <c r="B2686">
        <f t="shared" si="280"/>
        <v>44.733333333333334</v>
      </c>
      <c r="C2686">
        <f t="shared" si="282"/>
        <v>16804.927568999992</v>
      </c>
      <c r="D2686" s="12">
        <v>0</v>
      </c>
      <c r="E2686" s="9">
        <f t="shared" si="281"/>
        <v>0</v>
      </c>
      <c r="F2686">
        <f t="shared" si="279"/>
        <v>0</v>
      </c>
      <c r="G2686" s="11">
        <v>0.90694399999999997</v>
      </c>
      <c r="H2686" s="11">
        <f>SUM(G$2:G2686)</f>
        <v>4705.7343119369707</v>
      </c>
      <c r="I2686" s="11">
        <v>1</v>
      </c>
      <c r="L2686" s="27"/>
    </row>
    <row r="2687" spans="1:12">
      <c r="A2687">
        <v>2685</v>
      </c>
      <c r="B2687">
        <f t="shared" si="280"/>
        <v>44.75</v>
      </c>
      <c r="C2687">
        <f t="shared" si="282"/>
        <v>16804.927568999992</v>
      </c>
      <c r="D2687" s="12">
        <v>0</v>
      </c>
      <c r="E2687" s="9">
        <f t="shared" si="281"/>
        <v>0</v>
      </c>
      <c r="F2687">
        <f t="shared" si="279"/>
        <v>0</v>
      </c>
      <c r="G2687" s="11">
        <v>0.90694399999999997</v>
      </c>
      <c r="H2687" s="11">
        <f>SUM(G$2:G2687)</f>
        <v>4706.641255936971</v>
      </c>
      <c r="I2687" s="11">
        <v>1</v>
      </c>
      <c r="L2687" s="27"/>
    </row>
    <row r="2688" spans="1:12">
      <c r="A2688">
        <v>2686</v>
      </c>
      <c r="B2688">
        <f t="shared" si="280"/>
        <v>44.766666666666666</v>
      </c>
      <c r="C2688">
        <f t="shared" si="282"/>
        <v>16804.927568999992</v>
      </c>
      <c r="D2688" s="12">
        <v>0</v>
      </c>
      <c r="E2688" s="9">
        <f t="shared" si="281"/>
        <v>0</v>
      </c>
      <c r="F2688">
        <f t="shared" si="279"/>
        <v>0</v>
      </c>
      <c r="G2688" s="11">
        <v>0.90694399999999997</v>
      </c>
      <c r="H2688" s="11">
        <f>SUM(G$2:G2688)</f>
        <v>4707.5481999369713</v>
      </c>
      <c r="I2688" s="11">
        <v>1</v>
      </c>
      <c r="L2688" s="27"/>
    </row>
    <row r="2689" spans="1:12">
      <c r="A2689">
        <v>2687</v>
      </c>
      <c r="B2689">
        <f t="shared" si="280"/>
        <v>44.783333333333331</v>
      </c>
      <c r="C2689">
        <f t="shared" si="282"/>
        <v>16804.927568999992</v>
      </c>
      <c r="D2689" s="12">
        <v>0</v>
      </c>
      <c r="E2689" s="9">
        <f t="shared" si="281"/>
        <v>8.8999999999999999E-3</v>
      </c>
      <c r="F2689">
        <f t="shared" si="279"/>
        <v>0</v>
      </c>
      <c r="G2689" s="11">
        <v>0.90694399999999997</v>
      </c>
      <c r="H2689" s="11">
        <f>SUM(G$2:G2689)</f>
        <v>4708.4551439369716</v>
      </c>
      <c r="I2689" s="11">
        <v>1</v>
      </c>
      <c r="L2689" s="27"/>
    </row>
    <row r="2690" spans="1:12">
      <c r="A2690">
        <v>2688</v>
      </c>
      <c r="B2690">
        <f t="shared" si="280"/>
        <v>44.8</v>
      </c>
      <c r="C2690">
        <f t="shared" si="282"/>
        <v>16804.936468999993</v>
      </c>
      <c r="D2690" s="12">
        <v>8.8999999999999999E-3</v>
      </c>
      <c r="E2690" s="9">
        <f t="shared" si="281"/>
        <v>0.78320000000000001</v>
      </c>
      <c r="F2690">
        <f t="shared" ref="F2690:F2753" si="283">(R$2*D2690+R$3*D2690^2+R$4*D2690^3+R$5*D2690*E2690)/R$5</f>
        <v>7.9123386380579638E-3</v>
      </c>
      <c r="G2690" s="11">
        <v>0.90694399999999997</v>
      </c>
      <c r="H2690" s="11">
        <f>SUM(G$2:G2690)</f>
        <v>4709.3620879369719</v>
      </c>
      <c r="I2690" s="11">
        <v>1</v>
      </c>
      <c r="L2690" s="27"/>
    </row>
    <row r="2691" spans="1:12">
      <c r="A2691">
        <v>2689</v>
      </c>
      <c r="B2691">
        <f t="shared" ref="B2691:B2754" si="284">A2691/60</f>
        <v>44.81666666666667</v>
      </c>
      <c r="C2691">
        <f t="shared" si="282"/>
        <v>16805.728568999992</v>
      </c>
      <c r="D2691" s="12">
        <v>0.79210000000000003</v>
      </c>
      <c r="E2691" s="9">
        <f t="shared" si="281"/>
        <v>1.6358000000000001</v>
      </c>
      <c r="F2691">
        <f t="shared" si="283"/>
        <v>1.3805478511621014</v>
      </c>
      <c r="G2691" s="11">
        <v>1.9691666670000001</v>
      </c>
      <c r="H2691" s="11">
        <f>SUM(G$2:G2691)</f>
        <v>4711.3312546039715</v>
      </c>
      <c r="I2691" s="11">
        <v>3</v>
      </c>
      <c r="L2691" s="27"/>
    </row>
    <row r="2692" spans="1:12">
      <c r="A2692">
        <v>2690</v>
      </c>
      <c r="B2692">
        <f t="shared" si="284"/>
        <v>44.833333333333336</v>
      </c>
      <c r="C2692">
        <f t="shared" si="282"/>
        <v>16808.15646899999</v>
      </c>
      <c r="D2692" s="12">
        <v>2.4279000000000002</v>
      </c>
      <c r="E2692" s="9">
        <f t="shared" si="281"/>
        <v>2.0708000000000002</v>
      </c>
      <c r="F2692">
        <f t="shared" si="283"/>
        <v>5.297348801060477</v>
      </c>
      <c r="G2692" s="11">
        <v>2.7366666670000002</v>
      </c>
      <c r="H2692" s="11">
        <f>SUM(G$2:G2692)</f>
        <v>4714.0679212709711</v>
      </c>
      <c r="I2692" s="11">
        <v>4</v>
      </c>
      <c r="L2692" s="27"/>
    </row>
    <row r="2693" spans="1:12">
      <c r="A2693">
        <v>2691</v>
      </c>
      <c r="B2693">
        <f t="shared" si="284"/>
        <v>44.85</v>
      </c>
      <c r="C2693">
        <f t="shared" si="282"/>
        <v>16812.655168999991</v>
      </c>
      <c r="D2693" s="12">
        <v>4.4987000000000004</v>
      </c>
      <c r="E2693" s="9">
        <f t="shared" si="281"/>
        <v>2.5233999999999996</v>
      </c>
      <c r="F2693">
        <f t="shared" si="283"/>
        <v>11.885767323837705</v>
      </c>
      <c r="G2693" s="11">
        <v>4.1236111109999998</v>
      </c>
      <c r="H2693" s="11">
        <f>SUM(G$2:G2693)</f>
        <v>4718.1915323819712</v>
      </c>
      <c r="I2693" s="11">
        <v>6</v>
      </c>
      <c r="L2693" s="27"/>
    </row>
    <row r="2694" spans="1:12">
      <c r="A2694">
        <v>2692</v>
      </c>
      <c r="B2694">
        <f t="shared" si="284"/>
        <v>44.866666666666667</v>
      </c>
      <c r="C2694">
        <f t="shared" si="282"/>
        <v>16819.677268999989</v>
      </c>
      <c r="D2694" s="12">
        <v>7.0221</v>
      </c>
      <c r="E2694" s="9">
        <f t="shared" si="281"/>
        <v>1.4366000000000003</v>
      </c>
      <c r="F2694">
        <f t="shared" si="283"/>
        <v>11.013063271047981</v>
      </c>
      <c r="G2694" s="11">
        <v>4.1236111109999998</v>
      </c>
      <c r="H2694" s="11">
        <f>SUM(G$2:G2694)</f>
        <v>4722.3151434929714</v>
      </c>
      <c r="I2694" s="11">
        <v>6</v>
      </c>
      <c r="L2694" s="27"/>
    </row>
    <row r="2695" spans="1:12">
      <c r="A2695">
        <v>2693</v>
      </c>
      <c r="B2695">
        <f t="shared" si="284"/>
        <v>44.883333333333333</v>
      </c>
      <c r="C2695">
        <f t="shared" si="282"/>
        <v>16828.135968999988</v>
      </c>
      <c r="D2695" s="12">
        <v>8.4587000000000003</v>
      </c>
      <c r="E2695" s="9">
        <f t="shared" si="281"/>
        <v>2.0251999999999999</v>
      </c>
      <c r="F2695">
        <f t="shared" si="283"/>
        <v>18.324040363873543</v>
      </c>
      <c r="G2695" s="11">
        <v>4.9805555559999997</v>
      </c>
      <c r="H2695" s="11">
        <f>SUM(G$2:G2695)</f>
        <v>4727.2956990489711</v>
      </c>
      <c r="I2695" s="11">
        <v>7</v>
      </c>
      <c r="L2695" s="27"/>
    </row>
    <row r="2696" spans="1:12">
      <c r="A2696">
        <v>2694</v>
      </c>
      <c r="B2696">
        <f t="shared" si="284"/>
        <v>44.9</v>
      </c>
      <c r="C2696">
        <f t="shared" si="282"/>
        <v>16838.619868999987</v>
      </c>
      <c r="D2696" s="12">
        <v>10.4839</v>
      </c>
      <c r="E2696" s="9">
        <f t="shared" si="281"/>
        <v>1.283199999999999</v>
      </c>
      <c r="F2696">
        <f t="shared" si="283"/>
        <v>15.094861680725689</v>
      </c>
      <c r="G2696" s="11">
        <v>4.9805555559999997</v>
      </c>
      <c r="H2696" s="11">
        <f>SUM(G$2:G2696)</f>
        <v>4732.2762546049707</v>
      </c>
      <c r="I2696" s="11">
        <v>7</v>
      </c>
      <c r="L2696" s="27"/>
    </row>
    <row r="2697" spans="1:12">
      <c r="A2697">
        <v>2695</v>
      </c>
      <c r="B2697">
        <f t="shared" si="284"/>
        <v>44.916666666666664</v>
      </c>
      <c r="C2697">
        <f t="shared" si="282"/>
        <v>16850.386968999988</v>
      </c>
      <c r="D2697" s="12">
        <v>11.767099999999999</v>
      </c>
      <c r="E2697" s="9">
        <f t="shared" si="281"/>
        <v>1.2033000000000005</v>
      </c>
      <c r="F2697">
        <f t="shared" si="283"/>
        <v>16.134580631475853</v>
      </c>
      <c r="G2697" s="11">
        <v>6.0708333330000004</v>
      </c>
      <c r="H2697" s="11">
        <f>SUM(G$2:G2697)</f>
        <v>4738.3470879379711</v>
      </c>
      <c r="I2697" s="11">
        <v>13</v>
      </c>
      <c r="L2697" s="27"/>
    </row>
    <row r="2698" spans="1:12">
      <c r="A2698">
        <v>2696</v>
      </c>
      <c r="B2698">
        <f t="shared" si="284"/>
        <v>44.93333333333333</v>
      </c>
      <c r="C2698">
        <f t="shared" si="282"/>
        <v>16863.357368999987</v>
      </c>
      <c r="D2698" s="12">
        <v>12.9704</v>
      </c>
      <c r="E2698" s="9">
        <f t="shared" si="281"/>
        <v>-0.38369999999999926</v>
      </c>
      <c r="F2698">
        <f t="shared" si="283"/>
        <v>-2.6498100339977659</v>
      </c>
      <c r="G2698" s="11">
        <v>0.98027799999999998</v>
      </c>
      <c r="H2698" s="11">
        <f>SUM(G$2:G2698)</f>
        <v>4739.3273659379711</v>
      </c>
      <c r="I2698" s="11">
        <v>0</v>
      </c>
      <c r="L2698" s="27"/>
    </row>
    <row r="2699" spans="1:12">
      <c r="A2699">
        <v>2697</v>
      </c>
      <c r="B2699">
        <f t="shared" si="284"/>
        <v>44.95</v>
      </c>
      <c r="C2699">
        <f t="shared" si="282"/>
        <v>16875.944068999986</v>
      </c>
      <c r="D2699" s="12">
        <v>12.5867</v>
      </c>
      <c r="E2699" s="9">
        <f t="shared" si="281"/>
        <v>0.83320000000000149</v>
      </c>
      <c r="F2699">
        <f t="shared" si="283"/>
        <v>12.697687092788254</v>
      </c>
      <c r="G2699" s="11">
        <v>6.0708333330000004</v>
      </c>
      <c r="H2699" s="11">
        <f>SUM(G$2:G2699)</f>
        <v>4745.3981992709714</v>
      </c>
      <c r="I2699" s="11">
        <v>13</v>
      </c>
      <c r="L2699" s="27"/>
    </row>
    <row r="2700" spans="1:12">
      <c r="A2700">
        <v>2698</v>
      </c>
      <c r="B2700">
        <f t="shared" si="284"/>
        <v>44.966666666666669</v>
      </c>
      <c r="C2700">
        <f t="shared" si="282"/>
        <v>16889.363968999987</v>
      </c>
      <c r="D2700" s="12">
        <v>13.419900000000002</v>
      </c>
      <c r="E2700" s="9">
        <f t="shared" ref="E2700:E2760" si="285">D2701-D2700</f>
        <v>0.16409999999999769</v>
      </c>
      <c r="F2700">
        <f t="shared" si="283"/>
        <v>4.670966364653891</v>
      </c>
      <c r="G2700" s="11">
        <v>2.6897222219999999</v>
      </c>
      <c r="H2700" s="11">
        <f>SUM(G$2:G2700)</f>
        <v>4748.087921492971</v>
      </c>
      <c r="I2700" s="11">
        <v>10</v>
      </c>
      <c r="L2700" s="27"/>
    </row>
    <row r="2701" spans="1:12">
      <c r="A2701">
        <v>2699</v>
      </c>
      <c r="B2701">
        <f t="shared" si="284"/>
        <v>44.983333333333334</v>
      </c>
      <c r="C2701">
        <f t="shared" si="282"/>
        <v>16902.947968999986</v>
      </c>
      <c r="D2701" s="12">
        <v>13.584</v>
      </c>
      <c r="E2701" s="9">
        <f t="shared" si="285"/>
        <v>-0.50649999999999906</v>
      </c>
      <c r="F2701">
        <f t="shared" si="283"/>
        <v>-4.3582807271164237</v>
      </c>
      <c r="G2701" s="11">
        <v>0.98027799999999998</v>
      </c>
      <c r="H2701" s="11">
        <f>SUM(G$2:G2701)</f>
        <v>4749.068199492971</v>
      </c>
      <c r="I2701" s="11">
        <v>0</v>
      </c>
      <c r="L2701" s="27"/>
    </row>
    <row r="2702" spans="1:12">
      <c r="A2702">
        <v>2700</v>
      </c>
      <c r="B2702">
        <f t="shared" si="284"/>
        <v>45</v>
      </c>
      <c r="C2702">
        <f t="shared" si="282"/>
        <v>16916.025468999986</v>
      </c>
      <c r="D2702" s="12">
        <v>13.077500000000001</v>
      </c>
      <c r="E2702" s="9">
        <f t="shared" si="285"/>
        <v>0.13269999999999982</v>
      </c>
      <c r="F2702">
        <f t="shared" si="283"/>
        <v>4.0955776967757602</v>
      </c>
      <c r="G2702" s="11">
        <v>2.6897222219999999</v>
      </c>
      <c r="H2702" s="11">
        <f>SUM(G$2:G2702)</f>
        <v>4751.7579217149705</v>
      </c>
      <c r="I2702" s="11">
        <v>10</v>
      </c>
      <c r="L2702" s="27"/>
    </row>
    <row r="2703" spans="1:12">
      <c r="A2703">
        <v>2701</v>
      </c>
      <c r="B2703">
        <f t="shared" si="284"/>
        <v>45.016666666666666</v>
      </c>
      <c r="C2703">
        <f t="shared" si="282"/>
        <v>16929.235668999987</v>
      </c>
      <c r="D2703" s="12">
        <v>13.2102</v>
      </c>
      <c r="E2703" s="9">
        <f t="shared" si="285"/>
        <v>-0.92790000000000106</v>
      </c>
      <c r="F2703">
        <f t="shared" si="283"/>
        <v>-9.8558806376272283</v>
      </c>
      <c r="G2703" s="11">
        <v>0.98027799999999998</v>
      </c>
      <c r="H2703" s="11">
        <f>SUM(G$2:G2703)</f>
        <v>4752.7381997149705</v>
      </c>
      <c r="I2703" s="11">
        <v>0</v>
      </c>
      <c r="L2703" s="27"/>
    </row>
    <row r="2704" spans="1:12">
      <c r="A2704">
        <v>2702</v>
      </c>
      <c r="B2704">
        <f t="shared" si="284"/>
        <v>45.033333333333331</v>
      </c>
      <c r="C2704">
        <f t="shared" si="282"/>
        <v>16941.517968999986</v>
      </c>
      <c r="D2704" s="12">
        <v>12.282299999999999</v>
      </c>
      <c r="E2704" s="9">
        <f t="shared" si="285"/>
        <v>0.65490000000000137</v>
      </c>
      <c r="F2704">
        <f t="shared" si="283"/>
        <v>10.164640353083945</v>
      </c>
      <c r="G2704" s="11">
        <v>4.6050000000000004</v>
      </c>
      <c r="H2704" s="11">
        <f>SUM(G$2:G2704)</f>
        <v>4757.3431997149701</v>
      </c>
      <c r="I2704" s="11">
        <v>12</v>
      </c>
      <c r="L2704" s="27"/>
    </row>
    <row r="2705" spans="1:12">
      <c r="A2705">
        <v>2703</v>
      </c>
      <c r="B2705">
        <f t="shared" si="284"/>
        <v>45.05</v>
      </c>
      <c r="C2705">
        <f t="shared" si="282"/>
        <v>16954.455168999986</v>
      </c>
      <c r="D2705" s="12">
        <v>12.937200000000001</v>
      </c>
      <c r="E2705" s="9">
        <f t="shared" si="285"/>
        <v>-0.23350000000000115</v>
      </c>
      <c r="F2705">
        <f t="shared" si="283"/>
        <v>-0.7041475673484523</v>
      </c>
      <c r="G2705" s="11">
        <v>0.98027799999999998</v>
      </c>
      <c r="H2705" s="11">
        <f>SUM(G$2:G2705)</f>
        <v>4758.3234777149701</v>
      </c>
      <c r="I2705" s="11">
        <v>0</v>
      </c>
      <c r="L2705" s="27"/>
    </row>
    <row r="2706" spans="1:12">
      <c r="A2706">
        <v>2704</v>
      </c>
      <c r="B2706">
        <f t="shared" si="284"/>
        <v>45.06666666666667</v>
      </c>
      <c r="C2706">
        <f t="shared" si="282"/>
        <v>16967.158868999984</v>
      </c>
      <c r="D2706" s="12">
        <v>12.7037</v>
      </c>
      <c r="E2706" s="9">
        <f t="shared" si="285"/>
        <v>0.14080000000000226</v>
      </c>
      <c r="F2706">
        <f t="shared" si="283"/>
        <v>4.034208640369517</v>
      </c>
      <c r="G2706" s="11">
        <v>2.6897222219999999</v>
      </c>
      <c r="H2706" s="11">
        <f>SUM(G$2:G2706)</f>
        <v>4761.0131999369696</v>
      </c>
      <c r="I2706" s="11">
        <v>10</v>
      </c>
      <c r="L2706" s="27"/>
    </row>
    <row r="2707" spans="1:12">
      <c r="A2707">
        <v>2705</v>
      </c>
      <c r="B2707">
        <f t="shared" si="284"/>
        <v>45.083333333333336</v>
      </c>
      <c r="C2707">
        <f t="shared" si="282"/>
        <v>16980.003368999984</v>
      </c>
      <c r="D2707" s="12">
        <v>12.844500000000002</v>
      </c>
      <c r="E2707" s="9">
        <f t="shared" si="285"/>
        <v>-0.70960000000000178</v>
      </c>
      <c r="F2707">
        <f t="shared" si="283"/>
        <v>-6.8262045887592357</v>
      </c>
      <c r="G2707" s="11">
        <v>0.98027799999999998</v>
      </c>
      <c r="H2707" s="11">
        <f>SUM(G$2:G2707)</f>
        <v>4761.9934779369696</v>
      </c>
      <c r="I2707" s="11">
        <v>0</v>
      </c>
      <c r="L2707" s="27"/>
    </row>
    <row r="2708" spans="1:12">
      <c r="A2708">
        <v>2706</v>
      </c>
      <c r="B2708">
        <f t="shared" si="284"/>
        <v>45.1</v>
      </c>
      <c r="C2708">
        <f t="shared" si="282"/>
        <v>16992.138268999985</v>
      </c>
      <c r="D2708" s="12">
        <v>12.1349</v>
      </c>
      <c r="E2708" s="9">
        <f t="shared" si="285"/>
        <v>-0.71720000000000006</v>
      </c>
      <c r="F2708">
        <f t="shared" si="283"/>
        <v>-6.6246094856689766</v>
      </c>
      <c r="G2708" s="11">
        <v>0.98027799999999998</v>
      </c>
      <c r="H2708" s="11">
        <f>SUM(G$2:G2708)</f>
        <v>4762.9737559369696</v>
      </c>
      <c r="I2708" s="11">
        <v>0</v>
      </c>
      <c r="L2708" s="27"/>
    </row>
    <row r="2709" spans="1:12">
      <c r="A2709">
        <v>2707</v>
      </c>
      <c r="B2709">
        <f t="shared" si="284"/>
        <v>45.116666666666667</v>
      </c>
      <c r="C2709">
        <f t="shared" si="282"/>
        <v>17003.555968999986</v>
      </c>
      <c r="D2709" s="12">
        <v>11.4177</v>
      </c>
      <c r="E2709" s="9">
        <f t="shared" si="285"/>
        <v>0.77950000000000053</v>
      </c>
      <c r="F2709">
        <f t="shared" si="283"/>
        <v>10.780470206759524</v>
      </c>
      <c r="G2709" s="11">
        <v>4.6050000000000004</v>
      </c>
      <c r="H2709" s="11">
        <f>SUM(G$2:G2709)</f>
        <v>4767.5787559369692</v>
      </c>
      <c r="I2709" s="11">
        <v>12</v>
      </c>
      <c r="L2709" s="27"/>
    </row>
    <row r="2710" spans="1:12">
      <c r="A2710">
        <v>2708</v>
      </c>
      <c r="B2710">
        <f t="shared" si="284"/>
        <v>45.133333333333333</v>
      </c>
      <c r="C2710">
        <f t="shared" si="282"/>
        <v>17015.753168999985</v>
      </c>
      <c r="D2710" s="12">
        <v>12.1972</v>
      </c>
      <c r="E2710" s="9">
        <f t="shared" si="285"/>
        <v>-0.35050000000000026</v>
      </c>
      <c r="F2710">
        <f t="shared" si="283"/>
        <v>-2.1787198785071831</v>
      </c>
      <c r="G2710" s="11">
        <v>0.98027799999999998</v>
      </c>
      <c r="H2710" s="11">
        <f>SUM(G$2:G2710)</f>
        <v>4768.5590339369692</v>
      </c>
      <c r="I2710" s="11">
        <v>0</v>
      </c>
      <c r="L2710" s="27"/>
    </row>
    <row r="2711" spans="1:12">
      <c r="A2711">
        <v>2709</v>
      </c>
      <c r="B2711">
        <f t="shared" si="284"/>
        <v>45.15</v>
      </c>
      <c r="C2711">
        <f t="shared" si="282"/>
        <v>17027.599868999983</v>
      </c>
      <c r="D2711" s="12">
        <v>11.8467</v>
      </c>
      <c r="E2711" s="9">
        <f t="shared" si="285"/>
        <v>-1.9965000000000011</v>
      </c>
      <c r="F2711">
        <f t="shared" si="283"/>
        <v>-21.654652648362863</v>
      </c>
      <c r="G2711" s="11">
        <v>0.98027799999999998</v>
      </c>
      <c r="H2711" s="11">
        <f>SUM(G$2:G2711)</f>
        <v>4769.5393119369692</v>
      </c>
      <c r="I2711" s="11">
        <v>0</v>
      </c>
      <c r="L2711" s="27"/>
    </row>
    <row r="2712" spans="1:12">
      <c r="A2712">
        <v>2710</v>
      </c>
      <c r="B2712">
        <f t="shared" si="284"/>
        <v>45.166666666666664</v>
      </c>
      <c r="C2712">
        <f t="shared" si="282"/>
        <v>17037.450068999984</v>
      </c>
      <c r="D2712" s="12">
        <v>9.8501999999999992</v>
      </c>
      <c r="E2712" s="9">
        <f t="shared" si="285"/>
        <v>-0.16830000000000034</v>
      </c>
      <c r="F2712">
        <f t="shared" si="283"/>
        <v>-0.16583750923094509</v>
      </c>
      <c r="G2712" s="11">
        <v>0.98027799999999998</v>
      </c>
      <c r="H2712" s="11">
        <f>SUM(G$2:G2712)</f>
        <v>4770.5195899369692</v>
      </c>
      <c r="I2712" s="11">
        <v>0</v>
      </c>
      <c r="L2712" s="27"/>
    </row>
    <row r="2713" spans="1:12">
      <c r="A2713">
        <v>2711</v>
      </c>
      <c r="B2713">
        <f t="shared" si="284"/>
        <v>45.18333333333333</v>
      </c>
      <c r="C2713">
        <f t="shared" si="282"/>
        <v>17047.131968999984</v>
      </c>
      <c r="D2713" s="12">
        <v>9.6818999999999988</v>
      </c>
      <c r="E2713" s="9">
        <f t="shared" si="285"/>
        <v>-0.59919999999999796</v>
      </c>
      <c r="F2713">
        <f t="shared" si="283"/>
        <v>-4.3477407407193898</v>
      </c>
      <c r="G2713" s="11">
        <v>0.98027799999999998</v>
      </c>
      <c r="H2713" s="11">
        <f>SUM(G$2:G2713)</f>
        <v>4771.4998679369692</v>
      </c>
      <c r="I2713" s="11">
        <v>0</v>
      </c>
      <c r="L2713" s="27"/>
    </row>
    <row r="2714" spans="1:12">
      <c r="A2714">
        <v>2712</v>
      </c>
      <c r="B2714">
        <f t="shared" si="284"/>
        <v>45.2</v>
      </c>
      <c r="C2714">
        <f t="shared" si="282"/>
        <v>17056.214668999983</v>
      </c>
      <c r="D2714" s="12">
        <v>9.0827000000000009</v>
      </c>
      <c r="E2714" s="9">
        <f t="shared" si="285"/>
        <v>-0.54680000000000106</v>
      </c>
      <c r="F2714">
        <f t="shared" si="283"/>
        <v>-3.6441117725337686</v>
      </c>
      <c r="G2714" s="11">
        <v>0.98027799999999998</v>
      </c>
      <c r="H2714" s="11">
        <f>SUM(G$2:G2714)</f>
        <v>4772.4801459369692</v>
      </c>
      <c r="I2714" s="11">
        <v>0</v>
      </c>
      <c r="L2714" s="27"/>
    </row>
    <row r="2715" spans="1:12">
      <c r="A2715">
        <v>2713</v>
      </c>
      <c r="B2715">
        <f t="shared" si="284"/>
        <v>45.216666666666669</v>
      </c>
      <c r="C2715">
        <f t="shared" si="282"/>
        <v>17064.750568999982</v>
      </c>
      <c r="D2715" s="12">
        <v>8.5358999999999998</v>
      </c>
      <c r="E2715" s="9">
        <f t="shared" si="285"/>
        <v>0.95880000000000187</v>
      </c>
      <c r="F2715">
        <f t="shared" si="283"/>
        <v>9.3932165375885397</v>
      </c>
      <c r="G2715" s="11">
        <v>4.1236111109999998</v>
      </c>
      <c r="H2715" s="11">
        <f>SUM(G$2:G2715)</f>
        <v>4776.6037570479693</v>
      </c>
      <c r="I2715" s="11">
        <v>6</v>
      </c>
      <c r="L2715" s="27"/>
    </row>
    <row r="2716" spans="1:12">
      <c r="A2716">
        <v>2714</v>
      </c>
      <c r="B2716">
        <f t="shared" si="284"/>
        <v>45.233333333333334</v>
      </c>
      <c r="C2716">
        <f t="shared" si="282"/>
        <v>17074.245268999981</v>
      </c>
      <c r="D2716" s="12">
        <v>9.4947000000000017</v>
      </c>
      <c r="E2716" s="9">
        <f t="shared" si="285"/>
        <v>-0.98790000000000155</v>
      </c>
      <c r="F2716">
        <f t="shared" si="283"/>
        <v>-7.9680251134779336</v>
      </c>
      <c r="G2716" s="11">
        <v>0.98027799999999998</v>
      </c>
      <c r="H2716" s="11">
        <f>SUM(G$2:G2716)</f>
        <v>4777.5840350479693</v>
      </c>
      <c r="I2716" s="11">
        <v>0</v>
      </c>
      <c r="L2716" s="27"/>
    </row>
    <row r="2717" spans="1:12">
      <c r="A2717">
        <v>2715</v>
      </c>
      <c r="B2717">
        <f t="shared" si="284"/>
        <v>45.25</v>
      </c>
      <c r="C2717">
        <f t="shared" si="282"/>
        <v>17082.75206899998</v>
      </c>
      <c r="D2717" s="12">
        <v>8.5068000000000001</v>
      </c>
      <c r="E2717" s="9">
        <f t="shared" si="285"/>
        <v>-0.89490000000000069</v>
      </c>
      <c r="F2717">
        <f t="shared" si="283"/>
        <v>-6.4096015655024523</v>
      </c>
      <c r="G2717" s="11">
        <v>0.98027799999999998</v>
      </c>
      <c r="H2717" s="11">
        <f>SUM(G$2:G2717)</f>
        <v>4778.5643130479693</v>
      </c>
      <c r="I2717" s="11">
        <v>0</v>
      </c>
      <c r="L2717" s="27"/>
    </row>
    <row r="2718" spans="1:12">
      <c r="A2718">
        <v>2716</v>
      </c>
      <c r="B2718">
        <f t="shared" si="284"/>
        <v>45.266666666666666</v>
      </c>
      <c r="C2718">
        <f t="shared" si="282"/>
        <v>17090.36396899998</v>
      </c>
      <c r="D2718" s="12">
        <v>7.6118999999999994</v>
      </c>
      <c r="E2718" s="9">
        <f t="shared" si="285"/>
        <v>0.28709999999999969</v>
      </c>
      <c r="F2718">
        <f t="shared" si="283"/>
        <v>3.2161521499851835</v>
      </c>
      <c r="G2718" s="11">
        <v>2.7366666670000002</v>
      </c>
      <c r="H2718" s="11">
        <f>SUM(G$2:G2718)</f>
        <v>4781.3009797149689</v>
      </c>
      <c r="I2718" s="11">
        <v>4</v>
      </c>
      <c r="L2718" s="27"/>
    </row>
    <row r="2719" spans="1:12">
      <c r="A2719">
        <v>2717</v>
      </c>
      <c r="B2719">
        <f t="shared" si="284"/>
        <v>45.283333333333331</v>
      </c>
      <c r="C2719">
        <f t="shared" si="282"/>
        <v>17098.262968999981</v>
      </c>
      <c r="D2719" s="12">
        <v>7.8989999999999991</v>
      </c>
      <c r="E2719" s="9">
        <f t="shared" si="285"/>
        <v>-0.64889999999999937</v>
      </c>
      <c r="F2719">
        <f t="shared" si="283"/>
        <v>-4.0412219627598818</v>
      </c>
      <c r="G2719" s="11">
        <v>0.98027799999999998</v>
      </c>
      <c r="H2719" s="11">
        <f>SUM(G$2:G2719)</f>
        <v>4782.2812577149689</v>
      </c>
      <c r="I2719" s="11">
        <v>0</v>
      </c>
      <c r="L2719" s="27"/>
    </row>
    <row r="2720" spans="1:12">
      <c r="A2720">
        <v>2718</v>
      </c>
      <c r="B2720">
        <f t="shared" si="284"/>
        <v>45.3</v>
      </c>
      <c r="C2720">
        <f t="shared" si="282"/>
        <v>17105.513068999982</v>
      </c>
      <c r="D2720" s="12">
        <v>7.2500999999999998</v>
      </c>
      <c r="E2720" s="9">
        <f t="shared" si="285"/>
        <v>-0.41070000000000029</v>
      </c>
      <c r="F2720">
        <f t="shared" si="283"/>
        <v>-2.0123689232194666</v>
      </c>
      <c r="G2720" s="11">
        <v>0.98027799999999998</v>
      </c>
      <c r="H2720" s="11">
        <f>SUM(G$2:G2720)</f>
        <v>4783.2615357149689</v>
      </c>
      <c r="I2720" s="11">
        <v>0</v>
      </c>
      <c r="L2720" s="27"/>
    </row>
    <row r="2721" spans="1:12">
      <c r="A2721">
        <v>2719</v>
      </c>
      <c r="B2721">
        <f t="shared" si="284"/>
        <v>45.31666666666667</v>
      </c>
      <c r="C2721">
        <f t="shared" si="282"/>
        <v>17112.352468999983</v>
      </c>
      <c r="D2721" s="12">
        <v>6.8393999999999995</v>
      </c>
      <c r="E2721" s="9">
        <f t="shared" si="285"/>
        <v>0.42090000000000138</v>
      </c>
      <c r="F2721">
        <f t="shared" si="283"/>
        <v>3.772288051858117</v>
      </c>
      <c r="G2721" s="11">
        <v>2.7366666670000002</v>
      </c>
      <c r="H2721" s="11">
        <f>SUM(G$2:G2721)</f>
        <v>4785.9982023819684</v>
      </c>
      <c r="I2721" s="11">
        <v>4</v>
      </c>
      <c r="L2721" s="27"/>
    </row>
    <row r="2722" spans="1:12">
      <c r="A2722">
        <v>2720</v>
      </c>
      <c r="B2722">
        <f t="shared" si="284"/>
        <v>45.333333333333336</v>
      </c>
      <c r="C2722">
        <f t="shared" si="282"/>
        <v>17119.612768999985</v>
      </c>
      <c r="D2722" s="12">
        <v>7.2603000000000009</v>
      </c>
      <c r="E2722" s="9">
        <f t="shared" si="285"/>
        <v>-0.98550000000000004</v>
      </c>
      <c r="F2722">
        <f t="shared" si="283"/>
        <v>-6.1879623779629691</v>
      </c>
      <c r="G2722" s="11">
        <v>0.98027799999999998</v>
      </c>
      <c r="H2722" s="11">
        <f>SUM(G$2:G2722)</f>
        <v>4786.9784803819684</v>
      </c>
      <c r="I2722" s="11">
        <v>0</v>
      </c>
      <c r="L2722" s="27"/>
    </row>
    <row r="2723" spans="1:12">
      <c r="A2723">
        <v>2721</v>
      </c>
      <c r="B2723">
        <f t="shared" si="284"/>
        <v>45.35</v>
      </c>
      <c r="C2723">
        <f t="shared" si="282"/>
        <v>17125.887568999984</v>
      </c>
      <c r="D2723" s="12">
        <v>6.2748000000000008</v>
      </c>
      <c r="E2723" s="9">
        <f t="shared" si="285"/>
        <v>1.0160999999999998</v>
      </c>
      <c r="F2723">
        <f t="shared" si="283"/>
        <v>7.1753727283515234</v>
      </c>
      <c r="G2723" s="11">
        <v>3.4580555560000001</v>
      </c>
      <c r="H2723" s="11">
        <f>SUM(G$2:G2723)</f>
        <v>4790.4365359379681</v>
      </c>
      <c r="I2723" s="11">
        <v>5</v>
      </c>
      <c r="L2723" s="27"/>
    </row>
    <row r="2724" spans="1:12">
      <c r="A2724">
        <v>2722</v>
      </c>
      <c r="B2724">
        <f t="shared" si="284"/>
        <v>45.366666666666667</v>
      </c>
      <c r="C2724">
        <f t="shared" si="282"/>
        <v>17133.178468999984</v>
      </c>
      <c r="D2724" s="12">
        <v>7.2909000000000006</v>
      </c>
      <c r="E2724" s="9">
        <f t="shared" si="285"/>
        <v>-1.1208000000000009</v>
      </c>
      <c r="F2724">
        <f t="shared" si="283"/>
        <v>-7.1991183167616537</v>
      </c>
      <c r="G2724" s="11">
        <v>0.98027799999999998</v>
      </c>
      <c r="H2724" s="11">
        <f>SUM(G$2:G2724)</f>
        <v>4791.4168139379681</v>
      </c>
      <c r="I2724" s="11">
        <v>0</v>
      </c>
      <c r="L2724" s="27"/>
    </row>
    <row r="2725" spans="1:12">
      <c r="A2725">
        <v>2723</v>
      </c>
      <c r="B2725">
        <f t="shared" si="284"/>
        <v>45.383333333333333</v>
      </c>
      <c r="C2725">
        <f t="shared" si="282"/>
        <v>17139.348568999983</v>
      </c>
      <c r="D2725" s="12">
        <v>6.1700999999999997</v>
      </c>
      <c r="E2725" s="9">
        <f t="shared" si="285"/>
        <v>0.24840000000000018</v>
      </c>
      <c r="F2725">
        <f t="shared" si="283"/>
        <v>2.3153080738506042</v>
      </c>
      <c r="G2725" s="11">
        <v>1.9691666670000001</v>
      </c>
      <c r="H2725" s="11">
        <f>SUM(G$2:G2725)</f>
        <v>4793.3859806049677</v>
      </c>
      <c r="I2725" s="11">
        <v>3</v>
      </c>
      <c r="L2725" s="27"/>
    </row>
    <row r="2726" spans="1:12">
      <c r="A2726">
        <v>2724</v>
      </c>
      <c r="B2726">
        <f t="shared" si="284"/>
        <v>45.4</v>
      </c>
      <c r="C2726">
        <f t="shared" si="282"/>
        <v>17145.767068999983</v>
      </c>
      <c r="D2726" s="12">
        <v>6.4184999999999999</v>
      </c>
      <c r="E2726" s="9">
        <f t="shared" si="285"/>
        <v>0.15990000000000038</v>
      </c>
      <c r="F2726">
        <f t="shared" si="283"/>
        <v>1.849324993140353</v>
      </c>
      <c r="G2726" s="11">
        <v>1.9691666670000001</v>
      </c>
      <c r="H2726" s="11">
        <f>SUM(G$2:G2726)</f>
        <v>4795.3551472719673</v>
      </c>
      <c r="I2726" s="11">
        <v>3</v>
      </c>
      <c r="L2726" s="27"/>
    </row>
    <row r="2727" spans="1:12">
      <c r="A2727">
        <v>2725</v>
      </c>
      <c r="B2727">
        <f t="shared" si="284"/>
        <v>45.416666666666664</v>
      </c>
      <c r="C2727">
        <f t="shared" si="282"/>
        <v>17152.345468999982</v>
      </c>
      <c r="D2727" s="12">
        <v>6.5784000000000002</v>
      </c>
      <c r="E2727" s="9">
        <f t="shared" si="285"/>
        <v>-7.6200000000000934E-2</v>
      </c>
      <c r="F2727">
        <f t="shared" si="283"/>
        <v>0.34821304841356754</v>
      </c>
      <c r="G2727" s="11">
        <v>0.98027799999999998</v>
      </c>
      <c r="H2727" s="11">
        <f>SUM(G$2:G2727)</f>
        <v>4796.3354252719673</v>
      </c>
      <c r="I2727" s="11">
        <v>0</v>
      </c>
      <c r="L2727" s="27"/>
    </row>
    <row r="2728" spans="1:12">
      <c r="A2728">
        <v>2726</v>
      </c>
      <c r="B2728">
        <f t="shared" si="284"/>
        <v>45.43333333333333</v>
      </c>
      <c r="C2728">
        <f t="shared" si="282"/>
        <v>17158.847668999981</v>
      </c>
      <c r="D2728" s="12">
        <v>6.5021999999999993</v>
      </c>
      <c r="E2728" s="9">
        <f t="shared" si="285"/>
        <v>-0.50490000000000013</v>
      </c>
      <c r="F2728">
        <f t="shared" si="283"/>
        <v>-2.4461428287515132</v>
      </c>
      <c r="G2728" s="11">
        <v>0.98027799999999998</v>
      </c>
      <c r="H2728" s="11">
        <f>SUM(G$2:G2728)</f>
        <v>4797.3157032719673</v>
      </c>
      <c r="I2728" s="11">
        <v>0</v>
      </c>
      <c r="L2728" s="27"/>
    </row>
    <row r="2729" spans="1:12">
      <c r="A2729">
        <v>2727</v>
      </c>
      <c r="B2729">
        <f t="shared" si="284"/>
        <v>45.45</v>
      </c>
      <c r="C2729">
        <f t="shared" si="282"/>
        <v>17164.84496899998</v>
      </c>
      <c r="D2729" s="12">
        <v>5.9972999999999992</v>
      </c>
      <c r="E2729" s="9">
        <f t="shared" si="285"/>
        <v>0.65280000000000094</v>
      </c>
      <c r="F2729">
        <f t="shared" si="283"/>
        <v>4.6701710588396637</v>
      </c>
      <c r="G2729" s="11">
        <v>2.7366666670000002</v>
      </c>
      <c r="H2729" s="11">
        <f>SUM(G$2:G2729)</f>
        <v>4800.0523699389669</v>
      </c>
      <c r="I2729" s="11">
        <v>4</v>
      </c>
      <c r="L2729" s="27"/>
    </row>
    <row r="2730" spans="1:12">
      <c r="A2730">
        <v>2728</v>
      </c>
      <c r="B2730">
        <f t="shared" si="284"/>
        <v>45.466666666666669</v>
      </c>
      <c r="C2730">
        <f t="shared" si="282"/>
        <v>17171.495068999979</v>
      </c>
      <c r="D2730" s="12">
        <v>6.6501000000000001</v>
      </c>
      <c r="E2730" s="9">
        <f t="shared" si="285"/>
        <v>-8.82000000000005E-2</v>
      </c>
      <c r="F2730">
        <f t="shared" si="283"/>
        <v>0.27495334785283243</v>
      </c>
      <c r="G2730" s="11">
        <v>0.98027799999999998</v>
      </c>
      <c r="H2730" s="11">
        <f>SUM(G$2:G2730)</f>
        <v>4801.0326479389669</v>
      </c>
      <c r="I2730" s="11">
        <v>0</v>
      </c>
      <c r="L2730" s="27"/>
    </row>
    <row r="2731" spans="1:12">
      <c r="A2731">
        <v>2729</v>
      </c>
      <c r="B2731">
        <f t="shared" si="284"/>
        <v>45.483333333333334</v>
      </c>
      <c r="C2731">
        <f t="shared" si="282"/>
        <v>17178.056968999979</v>
      </c>
      <c r="D2731" s="12">
        <v>6.5618999999999996</v>
      </c>
      <c r="E2731" s="9">
        <f t="shared" si="285"/>
        <v>0.55270000000000064</v>
      </c>
      <c r="F2731">
        <f t="shared" si="283"/>
        <v>4.4734981548868324</v>
      </c>
      <c r="G2731" s="11">
        <v>2.7366666670000002</v>
      </c>
      <c r="H2731" s="11">
        <f>SUM(G$2:G2731)</f>
        <v>4803.7693146059664</v>
      </c>
      <c r="I2731" s="11">
        <v>4</v>
      </c>
      <c r="L2731" s="27"/>
    </row>
    <row r="2732" spans="1:12">
      <c r="A2732">
        <v>2730</v>
      </c>
      <c r="B2732">
        <f t="shared" si="284"/>
        <v>45.5</v>
      </c>
      <c r="C2732">
        <f t="shared" si="282"/>
        <v>17185.17156899998</v>
      </c>
      <c r="D2732" s="12">
        <v>7.1146000000000003</v>
      </c>
      <c r="E2732" s="9">
        <f t="shared" si="285"/>
        <v>-0.42550000000000043</v>
      </c>
      <c r="F2732">
        <f t="shared" si="283"/>
        <v>-2.0859722133293621</v>
      </c>
      <c r="G2732" s="11">
        <v>0.98027799999999998</v>
      </c>
      <c r="H2732" s="11">
        <f>SUM(G$2:G2732)</f>
        <v>4804.7495926059664</v>
      </c>
      <c r="I2732" s="11">
        <v>0</v>
      </c>
      <c r="L2732" s="27"/>
    </row>
    <row r="2733" spans="1:12">
      <c r="A2733">
        <v>2731</v>
      </c>
      <c r="B2733">
        <f t="shared" si="284"/>
        <v>45.516666666666666</v>
      </c>
      <c r="C2733">
        <f t="shared" si="282"/>
        <v>17191.86066899998</v>
      </c>
      <c r="D2733" s="12">
        <v>6.6890999999999998</v>
      </c>
      <c r="E2733" s="9">
        <f t="shared" si="285"/>
        <v>-0.25230000000000086</v>
      </c>
      <c r="F2733">
        <f t="shared" si="283"/>
        <v>-0.81960334024301473</v>
      </c>
      <c r="G2733" s="11">
        <v>0.98027799999999998</v>
      </c>
      <c r="H2733" s="11">
        <f>SUM(G$2:G2733)</f>
        <v>4805.7298706059664</v>
      </c>
      <c r="I2733" s="11">
        <v>0</v>
      </c>
      <c r="L2733" s="27"/>
    </row>
    <row r="2734" spans="1:12">
      <c r="A2734">
        <v>2732</v>
      </c>
      <c r="B2734">
        <f t="shared" si="284"/>
        <v>45.533333333333331</v>
      </c>
      <c r="C2734">
        <f t="shared" si="282"/>
        <v>17198.297468999979</v>
      </c>
      <c r="D2734" s="12">
        <v>6.436799999999999</v>
      </c>
      <c r="E2734" s="9">
        <f t="shared" si="285"/>
        <v>-9.2399999999998705E-2</v>
      </c>
      <c r="F2734">
        <f t="shared" si="283"/>
        <v>0.23125681984428828</v>
      </c>
      <c r="G2734" s="11">
        <v>0.98027799999999998</v>
      </c>
      <c r="H2734" s="11">
        <f>SUM(G$2:G2734)</f>
        <v>4806.7101486059664</v>
      </c>
      <c r="I2734" s="11">
        <v>0</v>
      </c>
      <c r="L2734" s="27"/>
    </row>
    <row r="2735" spans="1:12">
      <c r="A2735">
        <v>2733</v>
      </c>
      <c r="B2735">
        <f t="shared" si="284"/>
        <v>45.55</v>
      </c>
      <c r="C2735">
        <f t="shared" si="282"/>
        <v>17204.641868999981</v>
      </c>
      <c r="D2735" s="12">
        <v>6.3444000000000003</v>
      </c>
      <c r="E2735" s="9">
        <f t="shared" si="285"/>
        <v>0.23190000000000044</v>
      </c>
      <c r="F2735">
        <f t="shared" si="283"/>
        <v>2.282137020485191</v>
      </c>
      <c r="G2735" s="11">
        <v>1.9691666670000001</v>
      </c>
      <c r="H2735" s="11">
        <f>SUM(G$2:G2735)</f>
        <v>4808.6793152729661</v>
      </c>
      <c r="I2735" s="11">
        <v>3</v>
      </c>
      <c r="L2735" s="27"/>
    </row>
    <row r="2736" spans="1:12">
      <c r="A2736">
        <v>2734</v>
      </c>
      <c r="B2736">
        <f t="shared" si="284"/>
        <v>45.56666666666667</v>
      </c>
      <c r="C2736">
        <f t="shared" ref="C2736:C2760" si="286">C2735+D2736</f>
        <v>17211.218168999982</v>
      </c>
      <c r="D2736" s="12">
        <v>6.5763000000000007</v>
      </c>
      <c r="E2736" s="9">
        <f t="shared" si="285"/>
        <v>4.2899999999999494E-2</v>
      </c>
      <c r="F2736">
        <f t="shared" si="283"/>
        <v>1.1312600184492489</v>
      </c>
      <c r="G2736" s="11">
        <v>1.9691666670000001</v>
      </c>
      <c r="H2736" s="11">
        <f>SUM(G$2:G2736)</f>
        <v>4810.6484819399657</v>
      </c>
      <c r="I2736" s="11">
        <v>3</v>
      </c>
      <c r="L2736" s="27"/>
    </row>
    <row r="2737" spans="1:12">
      <c r="A2737">
        <v>2735</v>
      </c>
      <c r="B2737">
        <f t="shared" si="284"/>
        <v>45.583333333333336</v>
      </c>
      <c r="C2737">
        <f t="shared" si="286"/>
        <v>17217.837368999983</v>
      </c>
      <c r="D2737" s="12">
        <v>6.6192000000000002</v>
      </c>
      <c r="E2737" s="9">
        <f t="shared" si="285"/>
        <v>-0.27899999999999991</v>
      </c>
      <c r="F2737">
        <f t="shared" si="283"/>
        <v>-0.99044839263535134</v>
      </c>
      <c r="G2737" s="11">
        <v>0.98027799999999998</v>
      </c>
      <c r="H2737" s="11">
        <f>SUM(G$2:G2737)</f>
        <v>4811.6287599399657</v>
      </c>
      <c r="I2737" s="11">
        <v>0</v>
      </c>
      <c r="L2737" s="27"/>
    </row>
    <row r="2738" spans="1:12">
      <c r="A2738">
        <v>2736</v>
      </c>
      <c r="B2738">
        <f t="shared" si="284"/>
        <v>45.6</v>
      </c>
      <c r="C2738">
        <f t="shared" si="286"/>
        <v>17224.177568999981</v>
      </c>
      <c r="D2738" s="12">
        <v>6.3402000000000003</v>
      </c>
      <c r="E2738" s="9">
        <f t="shared" si="285"/>
        <v>0.16409999999999947</v>
      </c>
      <c r="F2738">
        <f t="shared" si="283"/>
        <v>1.850612137220274</v>
      </c>
      <c r="G2738" s="11">
        <v>1.9691666670000001</v>
      </c>
      <c r="H2738" s="11">
        <f>SUM(G$2:G2738)</f>
        <v>4813.5979266069653</v>
      </c>
      <c r="I2738" s="11">
        <v>3</v>
      </c>
      <c r="L2738" s="27"/>
    </row>
    <row r="2739" spans="1:12">
      <c r="A2739">
        <v>2737</v>
      </c>
      <c r="B2739">
        <f t="shared" si="284"/>
        <v>45.616666666666667</v>
      </c>
      <c r="C2739">
        <f t="shared" si="286"/>
        <v>17230.681868999982</v>
      </c>
      <c r="D2739" s="12">
        <v>6.5042999999999997</v>
      </c>
      <c r="E2739" s="9">
        <f t="shared" si="285"/>
        <v>0.59980000000000011</v>
      </c>
      <c r="F2739">
        <f t="shared" si="283"/>
        <v>4.7384450161193641</v>
      </c>
      <c r="G2739" s="11">
        <v>2.7366666670000002</v>
      </c>
      <c r="H2739" s="11">
        <f>SUM(G$2:G2739)</f>
        <v>4816.3345932739649</v>
      </c>
      <c r="I2739" s="11">
        <v>4</v>
      </c>
      <c r="L2739" s="27"/>
    </row>
    <row r="2740" spans="1:12">
      <c r="A2740">
        <v>2738</v>
      </c>
      <c r="B2740">
        <f t="shared" si="284"/>
        <v>45.633333333333333</v>
      </c>
      <c r="C2740">
        <f t="shared" si="286"/>
        <v>17237.785968999982</v>
      </c>
      <c r="D2740" s="12">
        <v>7.1040999999999999</v>
      </c>
      <c r="E2740" s="9">
        <f t="shared" si="285"/>
        <v>-0.48669999999999991</v>
      </c>
      <c r="F2740">
        <f t="shared" si="283"/>
        <v>-2.5181187977307107</v>
      </c>
      <c r="G2740" s="11">
        <v>0.98027799999999998</v>
      </c>
      <c r="H2740" s="11">
        <f>SUM(G$2:G2740)</f>
        <v>4817.3148712739649</v>
      </c>
      <c r="I2740" s="11">
        <v>0</v>
      </c>
      <c r="L2740" s="27"/>
    </row>
    <row r="2741" spans="1:12">
      <c r="A2741">
        <v>2739</v>
      </c>
      <c r="B2741">
        <f t="shared" si="284"/>
        <v>45.65</v>
      </c>
      <c r="C2741">
        <f t="shared" si="286"/>
        <v>17244.403368999981</v>
      </c>
      <c r="D2741" s="12">
        <v>6.6173999999999999</v>
      </c>
      <c r="E2741" s="9">
        <f t="shared" si="285"/>
        <v>0.13140000000000018</v>
      </c>
      <c r="F2741">
        <f t="shared" si="283"/>
        <v>1.7255332702686648</v>
      </c>
      <c r="G2741" s="11">
        <v>1.9691666670000001</v>
      </c>
      <c r="H2741" s="11">
        <f>SUM(G$2:G2741)</f>
        <v>4819.2840379409645</v>
      </c>
      <c r="I2741" s="11">
        <v>3</v>
      </c>
      <c r="L2741" s="27"/>
    </row>
    <row r="2742" spans="1:12">
      <c r="A2742">
        <v>2740</v>
      </c>
      <c r="B2742">
        <f t="shared" si="284"/>
        <v>45.666666666666664</v>
      </c>
      <c r="C2742">
        <f t="shared" si="286"/>
        <v>17251.152168999983</v>
      </c>
      <c r="D2742" s="12">
        <v>6.7488000000000001</v>
      </c>
      <c r="E2742" s="9">
        <f t="shared" si="285"/>
        <v>7.5899999999998968E-2</v>
      </c>
      <c r="F2742">
        <f t="shared" si="283"/>
        <v>1.3903865242976567</v>
      </c>
      <c r="G2742" s="11">
        <v>1.9691666670000001</v>
      </c>
      <c r="H2742" s="11">
        <f>SUM(G$2:G2742)</f>
        <v>4821.2532046079641</v>
      </c>
      <c r="I2742" s="11">
        <v>3</v>
      </c>
      <c r="L2742" s="27"/>
    </row>
    <row r="2743" spans="1:12">
      <c r="A2743">
        <v>2741</v>
      </c>
      <c r="B2743">
        <f t="shared" si="284"/>
        <v>45.68333333333333</v>
      </c>
      <c r="C2743">
        <f t="shared" si="286"/>
        <v>17257.976868999984</v>
      </c>
      <c r="D2743" s="12">
        <v>6.8246999999999991</v>
      </c>
      <c r="E2743" s="9">
        <f t="shared" si="285"/>
        <v>0.35530000000000062</v>
      </c>
      <c r="F2743">
        <f t="shared" si="283"/>
        <v>3.3158875404533457</v>
      </c>
      <c r="G2743" s="11">
        <v>2.7366666670000002</v>
      </c>
      <c r="H2743" s="11">
        <f>SUM(G$2:G2743)</f>
        <v>4823.9898712749637</v>
      </c>
      <c r="I2743" s="11">
        <v>4</v>
      </c>
      <c r="L2743" s="27"/>
    </row>
    <row r="2744" spans="1:12">
      <c r="A2744">
        <v>2742</v>
      </c>
      <c r="B2744">
        <f t="shared" si="284"/>
        <v>45.7</v>
      </c>
      <c r="C2744">
        <f t="shared" si="286"/>
        <v>17265.156868999984</v>
      </c>
      <c r="D2744" s="12">
        <v>7.18</v>
      </c>
      <c r="E2744" s="9">
        <f t="shared" si="285"/>
        <v>1.4352999999999998</v>
      </c>
      <c r="F2744">
        <f t="shared" si="283"/>
        <v>11.258268022098171</v>
      </c>
      <c r="G2744" s="11">
        <v>4.1236111109999998</v>
      </c>
      <c r="H2744" s="11">
        <f>SUM(G$2:G2744)</f>
        <v>4828.1134823859638</v>
      </c>
      <c r="I2744" s="11">
        <v>6</v>
      </c>
      <c r="L2744" s="27"/>
    </row>
    <row r="2745" spans="1:12">
      <c r="A2745">
        <v>2743</v>
      </c>
      <c r="B2745">
        <f t="shared" si="284"/>
        <v>45.716666666666669</v>
      </c>
      <c r="C2745">
        <f t="shared" si="286"/>
        <v>17273.772168999985</v>
      </c>
      <c r="D2745" s="12">
        <v>8.6152999999999995</v>
      </c>
      <c r="E2745" s="9">
        <f t="shared" si="285"/>
        <v>0.39010000000000034</v>
      </c>
      <c r="F2745">
        <f t="shared" si="283"/>
        <v>4.5859036538319176</v>
      </c>
      <c r="G2745" s="11">
        <v>2.7366666670000002</v>
      </c>
      <c r="H2745" s="11">
        <f>SUM(G$2:G2745)</f>
        <v>4830.8501490529634</v>
      </c>
      <c r="I2745" s="11">
        <v>4</v>
      </c>
      <c r="L2745" s="27"/>
    </row>
    <row r="2746" spans="1:12">
      <c r="A2746">
        <v>2744</v>
      </c>
      <c r="B2746">
        <f t="shared" si="284"/>
        <v>45.733333333333334</v>
      </c>
      <c r="C2746">
        <f t="shared" si="286"/>
        <v>17282.777568999983</v>
      </c>
      <c r="D2746" s="12">
        <v>9.0053999999999998</v>
      </c>
      <c r="E2746" s="9">
        <f t="shared" si="285"/>
        <v>9.0300000000000935E-2</v>
      </c>
      <c r="F2746">
        <f t="shared" si="283"/>
        <v>2.1191064370451191</v>
      </c>
      <c r="G2746" s="11">
        <v>1.9691666670000001</v>
      </c>
      <c r="H2746" s="11">
        <f>SUM(G$2:G2746)</f>
        <v>4832.819315719963</v>
      </c>
      <c r="I2746" s="11">
        <v>3</v>
      </c>
      <c r="L2746" s="27"/>
    </row>
    <row r="2747" spans="1:12">
      <c r="A2747">
        <v>2745</v>
      </c>
      <c r="B2747">
        <f t="shared" si="284"/>
        <v>45.75</v>
      </c>
      <c r="C2747">
        <f t="shared" si="286"/>
        <v>17291.873268999985</v>
      </c>
      <c r="D2747" s="12">
        <v>9.0957000000000008</v>
      </c>
      <c r="E2747" s="9">
        <f t="shared" si="285"/>
        <v>0.28779999999999895</v>
      </c>
      <c r="F2747">
        <f t="shared" si="283"/>
        <v>3.9428196298806975</v>
      </c>
      <c r="G2747" s="11">
        <v>2.7366666670000002</v>
      </c>
      <c r="H2747" s="11">
        <f>SUM(G$2:G2747)</f>
        <v>4835.5559823869626</v>
      </c>
      <c r="I2747" s="11">
        <v>4</v>
      </c>
      <c r="L2747" s="27"/>
    </row>
    <row r="2748" spans="1:12">
      <c r="A2748">
        <v>2746</v>
      </c>
      <c r="B2748">
        <f t="shared" si="284"/>
        <v>45.766666666666666</v>
      </c>
      <c r="C2748">
        <f t="shared" si="286"/>
        <v>17301.256768999985</v>
      </c>
      <c r="D2748" s="12">
        <v>9.3834999999999997</v>
      </c>
      <c r="E2748" s="9">
        <f t="shared" si="285"/>
        <v>-0.20769999999999911</v>
      </c>
      <c r="F2748">
        <f t="shared" si="283"/>
        <v>-0.5616717403911009</v>
      </c>
      <c r="G2748" s="11">
        <v>0.98027799999999998</v>
      </c>
      <c r="H2748" s="11">
        <f>SUM(G$2:G2748)</f>
        <v>4836.5362603869626</v>
      </c>
      <c r="I2748" s="11">
        <v>0</v>
      </c>
      <c r="L2748" s="27"/>
    </row>
    <row r="2749" spans="1:12">
      <c r="A2749">
        <v>2747</v>
      </c>
      <c r="B2749">
        <f t="shared" si="284"/>
        <v>45.783333333333331</v>
      </c>
      <c r="C2749">
        <f t="shared" si="286"/>
        <v>17310.432568999986</v>
      </c>
      <c r="D2749" s="12">
        <v>9.1758000000000006</v>
      </c>
      <c r="E2749" s="9">
        <f t="shared" si="285"/>
        <v>-0.46809999999999974</v>
      </c>
      <c r="F2749">
        <f t="shared" si="283"/>
        <v>-2.9529780476643666</v>
      </c>
      <c r="G2749" s="11">
        <v>0.98027799999999998</v>
      </c>
      <c r="H2749" s="11">
        <f>SUM(G$2:G2749)</f>
        <v>4837.5165383869626</v>
      </c>
      <c r="I2749" s="11">
        <v>0</v>
      </c>
      <c r="L2749" s="27"/>
    </row>
    <row r="2750" spans="1:12">
      <c r="A2750">
        <v>2748</v>
      </c>
      <c r="B2750">
        <f t="shared" si="284"/>
        <v>45.8</v>
      </c>
      <c r="C2750">
        <f t="shared" si="286"/>
        <v>17319.140268999985</v>
      </c>
      <c r="D2750" s="12">
        <v>8.7077000000000009</v>
      </c>
      <c r="E2750" s="9">
        <f t="shared" si="285"/>
        <v>-1.6732000000000005</v>
      </c>
      <c r="F2750">
        <f t="shared" si="283"/>
        <v>-13.325778137621304</v>
      </c>
      <c r="G2750" s="11">
        <v>0.98027799999999998</v>
      </c>
      <c r="H2750" s="11">
        <f>SUM(G$2:G2750)</f>
        <v>4838.4968163869626</v>
      </c>
      <c r="I2750" s="11">
        <v>0</v>
      </c>
      <c r="L2750" s="27"/>
    </row>
    <row r="2751" spans="1:12">
      <c r="A2751">
        <v>2749</v>
      </c>
      <c r="B2751">
        <f t="shared" si="284"/>
        <v>45.81666666666667</v>
      </c>
      <c r="C2751">
        <f t="shared" si="286"/>
        <v>17326.174768999987</v>
      </c>
      <c r="D2751" s="12">
        <v>7.0345000000000004</v>
      </c>
      <c r="E2751" s="9">
        <f t="shared" si="285"/>
        <v>-5.5600000000000094E-2</v>
      </c>
      <c r="F2751">
        <f t="shared" si="283"/>
        <v>0.53615627780161657</v>
      </c>
      <c r="G2751" s="11">
        <v>0.98027799999999998</v>
      </c>
      <c r="H2751" s="11">
        <f>SUM(G$2:G2751)</f>
        <v>4839.4770943869626</v>
      </c>
      <c r="I2751" s="11">
        <v>0</v>
      </c>
      <c r="L2751" s="27"/>
    </row>
    <row r="2752" spans="1:12">
      <c r="A2752">
        <v>2750</v>
      </c>
      <c r="B2752">
        <f t="shared" si="284"/>
        <v>45.833333333333336</v>
      </c>
      <c r="C2752">
        <f t="shared" si="286"/>
        <v>17333.153668999985</v>
      </c>
      <c r="D2752" s="12">
        <v>6.9789000000000003</v>
      </c>
      <c r="E2752" s="9">
        <f t="shared" si="285"/>
        <v>-0.47379999999999978</v>
      </c>
      <c r="F2752">
        <f t="shared" si="283"/>
        <v>-2.3889937233249916</v>
      </c>
      <c r="G2752" s="11">
        <v>0.98027799999999998</v>
      </c>
      <c r="H2752" s="11">
        <f>SUM(G$2:G2752)</f>
        <v>4840.4573723869626</v>
      </c>
      <c r="I2752" s="11">
        <v>0</v>
      </c>
      <c r="L2752" s="27"/>
    </row>
    <row r="2753" spans="1:12">
      <c r="A2753">
        <v>2751</v>
      </c>
      <c r="B2753">
        <f t="shared" si="284"/>
        <v>45.85</v>
      </c>
      <c r="C2753">
        <f t="shared" si="286"/>
        <v>17339.658768999983</v>
      </c>
      <c r="D2753" s="12">
        <v>6.5051000000000005</v>
      </c>
      <c r="E2753" s="9">
        <f t="shared" si="285"/>
        <v>0.24379999999999935</v>
      </c>
      <c r="F2753">
        <f t="shared" si="283"/>
        <v>2.4232418171444321</v>
      </c>
      <c r="G2753" s="11">
        <v>1.9691666670000001</v>
      </c>
      <c r="H2753" s="11">
        <f>SUM(G$2:G2753)</f>
        <v>4842.4265390539622</v>
      </c>
      <c r="I2753" s="11">
        <v>3</v>
      </c>
      <c r="L2753" s="27"/>
    </row>
    <row r="2754" spans="1:12">
      <c r="A2754">
        <v>2752</v>
      </c>
      <c r="B2754">
        <f t="shared" si="284"/>
        <v>45.866666666666667</v>
      </c>
      <c r="C2754">
        <f t="shared" si="286"/>
        <v>17346.407668999982</v>
      </c>
      <c r="D2754" s="12">
        <v>6.7488999999999999</v>
      </c>
      <c r="E2754" s="9">
        <f t="shared" si="285"/>
        <v>-0.45109999999999939</v>
      </c>
      <c r="F2754">
        <f t="shared" ref="F2754:F2760" si="287">(R$2*D2754+R$3*D2754^2+R$4*D2754^3+R$5*D2754*E2754)/R$5</f>
        <v>-2.1662592261541906</v>
      </c>
      <c r="G2754" s="11">
        <v>0.98027799999999998</v>
      </c>
      <c r="H2754" s="11">
        <f>SUM(G$2:G2754)</f>
        <v>4843.4068170539622</v>
      </c>
      <c r="I2754" s="11">
        <v>0</v>
      </c>
      <c r="L2754" s="27"/>
    </row>
    <row r="2755" spans="1:12">
      <c r="A2755">
        <v>2753</v>
      </c>
      <c r="B2755">
        <f t="shared" ref="B2755:B2760" si="288">A2755/60</f>
        <v>45.883333333333333</v>
      </c>
      <c r="C2755">
        <f t="shared" si="286"/>
        <v>17352.705468999982</v>
      </c>
      <c r="D2755" s="12">
        <v>6.2978000000000005</v>
      </c>
      <c r="E2755" s="9">
        <f t="shared" si="285"/>
        <v>-9.1200000000000614E-2</v>
      </c>
      <c r="F2755">
        <f t="shared" si="287"/>
        <v>0.22892242023333786</v>
      </c>
      <c r="G2755" s="11">
        <v>0.98027799999999998</v>
      </c>
      <c r="H2755" s="11">
        <f>SUM(G$2:G2755)</f>
        <v>4844.3870950539622</v>
      </c>
      <c r="I2755" s="11">
        <v>0</v>
      </c>
      <c r="L2755" s="27"/>
    </row>
    <row r="2756" spans="1:12">
      <c r="A2756">
        <v>2754</v>
      </c>
      <c r="B2756">
        <f t="shared" si="288"/>
        <v>45.9</v>
      </c>
      <c r="C2756">
        <f t="shared" si="286"/>
        <v>17358.912068999984</v>
      </c>
      <c r="D2756" s="12">
        <v>6.2065999999999999</v>
      </c>
      <c r="E2756" s="9">
        <f t="shared" si="285"/>
        <v>0.53399999999999981</v>
      </c>
      <c r="F2756">
        <f t="shared" si="287"/>
        <v>4.1028500299610142</v>
      </c>
      <c r="G2756" s="11">
        <v>2.7366666670000002</v>
      </c>
      <c r="H2756" s="11">
        <f>SUM(G$2:G2756)</f>
        <v>4847.1237617209617</v>
      </c>
      <c r="I2756" s="11">
        <v>4</v>
      </c>
      <c r="L2756" s="27"/>
    </row>
    <row r="2757" spans="1:12">
      <c r="A2757">
        <v>2755</v>
      </c>
      <c r="B2757">
        <f t="shared" si="288"/>
        <v>45.916666666666664</v>
      </c>
      <c r="C2757">
        <f t="shared" si="286"/>
        <v>17365.652668999985</v>
      </c>
      <c r="D2757" s="12">
        <v>6.7405999999999997</v>
      </c>
      <c r="E2757" s="9">
        <f t="shared" si="285"/>
        <v>-1.3306999999999993</v>
      </c>
      <c r="F2757">
        <f t="shared" si="287"/>
        <v>-8.0929539477556904</v>
      </c>
      <c r="G2757" s="11">
        <v>0.98027799999999998</v>
      </c>
      <c r="H2757" s="11">
        <f>SUM(G$2:G2757)</f>
        <v>4848.1040397209617</v>
      </c>
      <c r="I2757" s="11">
        <v>0</v>
      </c>
      <c r="L2757" s="27"/>
    </row>
    <row r="2758" spans="1:12">
      <c r="A2758">
        <v>2756</v>
      </c>
      <c r="B2758">
        <f t="shared" si="288"/>
        <v>45.93333333333333</v>
      </c>
      <c r="C2758">
        <f t="shared" si="286"/>
        <v>17371.062568999983</v>
      </c>
      <c r="D2758" s="12">
        <v>5.4099000000000004</v>
      </c>
      <c r="E2758" s="9">
        <f t="shared" si="285"/>
        <v>-2.3289100000000005</v>
      </c>
      <c r="F2758">
        <f t="shared" si="287"/>
        <v>-11.934372314286851</v>
      </c>
      <c r="G2758" s="11">
        <v>0.98027799999999998</v>
      </c>
      <c r="H2758" s="11">
        <f>SUM(G$2:G2758)</f>
        <v>4849.0843177209617</v>
      </c>
      <c r="I2758" s="11">
        <v>0</v>
      </c>
      <c r="L2758" s="27"/>
    </row>
    <row r="2759" spans="1:12">
      <c r="A2759">
        <v>2757</v>
      </c>
      <c r="B2759">
        <f t="shared" si="288"/>
        <v>45.95</v>
      </c>
      <c r="C2759">
        <f t="shared" si="286"/>
        <v>17374.143558999982</v>
      </c>
      <c r="D2759" s="12">
        <v>3.0809899999999999</v>
      </c>
      <c r="E2759" s="9">
        <f t="shared" si="285"/>
        <v>-3.0809899999999999</v>
      </c>
      <c r="F2759">
        <f t="shared" si="287"/>
        <v>-9.1438951583261066</v>
      </c>
      <c r="G2759" s="11">
        <v>0.98027799999999998</v>
      </c>
      <c r="H2759" s="11">
        <f>SUM(G$2:G2759)</f>
        <v>4850.0645957209617</v>
      </c>
      <c r="I2759" s="11">
        <v>0</v>
      </c>
      <c r="L2759" s="27"/>
    </row>
    <row r="2760" spans="1:12">
      <c r="A2760">
        <v>2758</v>
      </c>
      <c r="B2760">
        <f t="shared" si="288"/>
        <v>45.966666666666669</v>
      </c>
      <c r="C2760">
        <f t="shared" si="286"/>
        <v>17374.143558999982</v>
      </c>
      <c r="D2760" s="12">
        <v>0</v>
      </c>
      <c r="E2760" s="9">
        <f t="shared" si="285"/>
        <v>0</v>
      </c>
      <c r="F2760">
        <f t="shared" si="287"/>
        <v>0</v>
      </c>
      <c r="G2760" s="11">
        <v>0.90694399999999997</v>
      </c>
      <c r="H2760" s="11">
        <f>SUM(G$2:G2760)</f>
        <v>4850.971539720962</v>
      </c>
      <c r="I2760" s="11">
        <v>1</v>
      </c>
      <c r="L2760" s="2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1DF5-9568-44F2-8ABA-00450F5C2E7E}">
  <dimension ref="A1:J16"/>
  <sheetViews>
    <sheetView topLeftCell="C1" workbookViewId="0">
      <selection activeCell="G56" sqref="G56"/>
    </sheetView>
  </sheetViews>
  <sheetFormatPr defaultRowHeight="14.25"/>
  <cols>
    <col min="3" max="5" width="11.625" customWidth="1"/>
    <col min="6" max="6" width="8.375" customWidth="1"/>
    <col min="7" max="8" width="13" customWidth="1"/>
    <col min="9" max="9" width="12.75" style="9" bestFit="1" customWidth="1"/>
    <col min="10" max="10" width="12.75" bestFit="1" customWidth="1"/>
  </cols>
  <sheetData>
    <row r="1" spans="1:10">
      <c r="A1" t="s">
        <v>45</v>
      </c>
      <c r="B1" t="s">
        <v>50</v>
      </c>
      <c r="C1" t="s">
        <v>46</v>
      </c>
      <c r="D1" t="s">
        <v>47</v>
      </c>
      <c r="E1" t="s">
        <v>45</v>
      </c>
      <c r="F1" t="s">
        <v>267</v>
      </c>
      <c r="G1" t="s">
        <v>268</v>
      </c>
      <c r="H1" t="s">
        <v>49</v>
      </c>
      <c r="I1" s="9" t="s">
        <v>51</v>
      </c>
      <c r="J1" t="s">
        <v>48</v>
      </c>
    </row>
    <row r="2" spans="1:10">
      <c r="A2" s="13">
        <v>0</v>
      </c>
      <c r="B2">
        <v>0.9802777777777778</v>
      </c>
      <c r="C2">
        <v>988</v>
      </c>
      <c r="D2" s="13">
        <v>883</v>
      </c>
      <c r="E2" s="13">
        <v>0</v>
      </c>
      <c r="F2" s="9">
        <f>-C2/60</f>
        <v>-16.466666666666665</v>
      </c>
      <c r="G2" s="9">
        <f>D2/60</f>
        <v>14.716666666666667</v>
      </c>
      <c r="H2" s="14">
        <f>-C2*B2</f>
        <v>-968.51444444444451</v>
      </c>
      <c r="I2" s="14">
        <f>D2*B2</f>
        <v>865.58527777777783</v>
      </c>
      <c r="J2">
        <f>SUM(F2:F16)</f>
        <v>-45.983333333333327</v>
      </c>
    </row>
    <row r="3" spans="1:10">
      <c r="A3" s="13">
        <v>1</v>
      </c>
      <c r="B3">
        <v>0.90694444444444444</v>
      </c>
      <c r="C3">
        <v>780</v>
      </c>
      <c r="D3" s="13">
        <v>407</v>
      </c>
      <c r="E3" s="13">
        <v>1</v>
      </c>
      <c r="F3" s="9">
        <f t="shared" ref="F3:F16" si="0">-C3/60</f>
        <v>-13</v>
      </c>
      <c r="G3" s="9">
        <f t="shared" ref="G3:G16" si="1">D3/60</f>
        <v>6.7833333333333332</v>
      </c>
      <c r="H3" s="14">
        <f t="shared" ref="H3:H16" si="2">-C3*B3</f>
        <v>-707.41666666666663</v>
      </c>
      <c r="I3" s="14">
        <f t="shared" ref="I3:I16" si="3">D3*B3</f>
        <v>369.12638888888887</v>
      </c>
      <c r="J3">
        <f>SUM(G2:G16)</f>
        <v>39.249999999999993</v>
      </c>
    </row>
    <row r="4" spans="1:10">
      <c r="A4" s="13">
        <v>3</v>
      </c>
      <c r="B4">
        <v>1.9691666666666667</v>
      </c>
      <c r="C4">
        <v>281</v>
      </c>
      <c r="D4" s="13">
        <v>514</v>
      </c>
      <c r="E4" s="13">
        <v>3</v>
      </c>
      <c r="F4" s="9">
        <f t="shared" si="0"/>
        <v>-4.6833333333333336</v>
      </c>
      <c r="G4" s="9">
        <f t="shared" si="1"/>
        <v>8.5666666666666664</v>
      </c>
      <c r="H4" s="14">
        <f t="shared" si="2"/>
        <v>-553.33583333333331</v>
      </c>
      <c r="I4" s="14">
        <f t="shared" si="3"/>
        <v>1012.1516666666668</v>
      </c>
    </row>
    <row r="5" spans="1:10">
      <c r="A5" s="13">
        <v>4</v>
      </c>
      <c r="B5">
        <v>2.7366666666666668</v>
      </c>
      <c r="C5">
        <v>256</v>
      </c>
      <c r="D5" s="13">
        <v>164</v>
      </c>
      <c r="E5" s="13">
        <v>4</v>
      </c>
      <c r="F5" s="9">
        <f t="shared" si="0"/>
        <v>-4.2666666666666666</v>
      </c>
      <c r="G5" s="9">
        <f t="shared" si="1"/>
        <v>2.7333333333333334</v>
      </c>
      <c r="H5" s="14">
        <f t="shared" si="2"/>
        <v>-700.5866666666667</v>
      </c>
      <c r="I5" s="14">
        <f t="shared" si="3"/>
        <v>448.81333333333333</v>
      </c>
      <c r="J5" s="9">
        <f>SUM(H2:H16)</f>
        <v>-4850.9716666666664</v>
      </c>
    </row>
    <row r="6" spans="1:10">
      <c r="A6" s="13">
        <v>5</v>
      </c>
      <c r="B6">
        <v>3.4580555555555557</v>
      </c>
      <c r="C6">
        <v>110</v>
      </c>
      <c r="D6" s="13">
        <v>45</v>
      </c>
      <c r="E6" s="13">
        <v>5</v>
      </c>
      <c r="F6" s="9">
        <f t="shared" si="0"/>
        <v>-1.8333333333333333</v>
      </c>
      <c r="G6" s="9">
        <f t="shared" si="1"/>
        <v>0.75</v>
      </c>
      <c r="H6" s="14">
        <f t="shared" si="2"/>
        <v>-380.38611111111112</v>
      </c>
      <c r="I6" s="14">
        <f t="shared" si="3"/>
        <v>155.61250000000001</v>
      </c>
      <c r="J6" s="9">
        <f>SUM(I2:I16)</f>
        <v>4053.5894444444452</v>
      </c>
    </row>
    <row r="7" spans="1:10">
      <c r="A7" s="13">
        <v>6</v>
      </c>
      <c r="B7">
        <v>4.1236111111111109</v>
      </c>
      <c r="C7">
        <v>53</v>
      </c>
      <c r="D7" s="13">
        <v>24</v>
      </c>
      <c r="E7" s="13">
        <v>6</v>
      </c>
      <c r="F7" s="9">
        <f t="shared" si="0"/>
        <v>-0.8833333333333333</v>
      </c>
      <c r="G7" s="9">
        <f t="shared" si="1"/>
        <v>0.4</v>
      </c>
      <c r="H7" s="14">
        <f t="shared" si="2"/>
        <v>-218.55138888888888</v>
      </c>
      <c r="I7" s="14">
        <f t="shared" si="3"/>
        <v>98.966666666666669</v>
      </c>
    </row>
    <row r="8" spans="1:10">
      <c r="A8" s="13">
        <v>7</v>
      </c>
      <c r="B8">
        <v>4.9805555555555552</v>
      </c>
      <c r="C8">
        <v>35</v>
      </c>
      <c r="D8" s="13">
        <v>21</v>
      </c>
      <c r="E8" s="13">
        <v>7</v>
      </c>
      <c r="F8" s="9">
        <f t="shared" si="0"/>
        <v>-0.58333333333333337</v>
      </c>
      <c r="G8" s="9">
        <f t="shared" si="1"/>
        <v>0.35</v>
      </c>
      <c r="H8" s="14">
        <f t="shared" si="2"/>
        <v>-174.31944444444443</v>
      </c>
      <c r="I8" s="14">
        <f t="shared" si="3"/>
        <v>104.59166666666665</v>
      </c>
    </row>
    <row r="9" spans="1:10">
      <c r="A9" s="13">
        <v>9</v>
      </c>
      <c r="B9">
        <v>2.2083333333333335</v>
      </c>
      <c r="C9">
        <v>11</v>
      </c>
      <c r="D9" s="13">
        <v>34</v>
      </c>
      <c r="E9" s="13">
        <v>9</v>
      </c>
      <c r="F9" s="9">
        <f t="shared" si="0"/>
        <v>-0.18333333333333332</v>
      </c>
      <c r="G9" s="9">
        <f t="shared" si="1"/>
        <v>0.56666666666666665</v>
      </c>
      <c r="H9" s="14">
        <f t="shared" si="2"/>
        <v>-24.291666666666668</v>
      </c>
      <c r="I9" s="14">
        <f t="shared" si="3"/>
        <v>75.083333333333343</v>
      </c>
    </row>
    <row r="10" spans="1:10">
      <c r="A10" s="13">
        <v>10</v>
      </c>
      <c r="B10">
        <v>2.6897222222222221</v>
      </c>
      <c r="C10">
        <v>69</v>
      </c>
      <c r="D10" s="13">
        <v>152</v>
      </c>
      <c r="E10" s="13">
        <v>10</v>
      </c>
      <c r="F10" s="9">
        <f t="shared" si="0"/>
        <v>-1.1499999999999999</v>
      </c>
      <c r="G10" s="9">
        <f t="shared" si="1"/>
        <v>2.5333333333333332</v>
      </c>
      <c r="H10" s="14">
        <f t="shared" si="2"/>
        <v>-185.59083333333334</v>
      </c>
      <c r="I10" s="14">
        <f t="shared" si="3"/>
        <v>408.83777777777777</v>
      </c>
    </row>
    <row r="11" spans="1:10">
      <c r="A11" s="13">
        <v>11</v>
      </c>
      <c r="B11">
        <v>3.4508333333333332</v>
      </c>
      <c r="C11">
        <v>52</v>
      </c>
      <c r="D11" s="13">
        <v>62</v>
      </c>
      <c r="E11" s="13">
        <v>11</v>
      </c>
      <c r="F11" s="9">
        <f t="shared" si="0"/>
        <v>-0.8666666666666667</v>
      </c>
      <c r="G11" s="9">
        <f t="shared" si="1"/>
        <v>1.0333333333333334</v>
      </c>
      <c r="H11" s="14">
        <f t="shared" si="2"/>
        <v>-179.44333333333333</v>
      </c>
      <c r="I11" s="14">
        <f t="shared" si="3"/>
        <v>213.95166666666665</v>
      </c>
    </row>
    <row r="12" spans="1:10">
      <c r="A12" s="13">
        <v>12</v>
      </c>
      <c r="B12">
        <v>4.6050000000000004</v>
      </c>
      <c r="C12">
        <v>58</v>
      </c>
      <c r="D12" s="13">
        <v>25</v>
      </c>
      <c r="E12" s="13">
        <v>12</v>
      </c>
      <c r="F12" s="9">
        <f t="shared" si="0"/>
        <v>-0.96666666666666667</v>
      </c>
      <c r="G12" s="9">
        <f t="shared" si="1"/>
        <v>0.41666666666666669</v>
      </c>
      <c r="H12" s="14">
        <f t="shared" si="2"/>
        <v>-267.09000000000003</v>
      </c>
      <c r="I12" s="14">
        <f t="shared" si="3"/>
        <v>115.12500000000001</v>
      </c>
    </row>
    <row r="13" spans="1:10">
      <c r="A13" s="13">
        <v>13</v>
      </c>
      <c r="B13">
        <v>6.0708333333333337</v>
      </c>
      <c r="C13">
        <v>40</v>
      </c>
      <c r="D13" s="13">
        <v>15</v>
      </c>
      <c r="E13" s="13">
        <v>13</v>
      </c>
      <c r="F13" s="9">
        <f t="shared" si="0"/>
        <v>-0.66666666666666663</v>
      </c>
      <c r="G13" s="9">
        <f t="shared" si="1"/>
        <v>0.25</v>
      </c>
      <c r="H13" s="14">
        <f t="shared" si="2"/>
        <v>-242.83333333333334</v>
      </c>
      <c r="I13" s="14">
        <f t="shared" si="3"/>
        <v>91.0625</v>
      </c>
    </row>
    <row r="14" spans="1:10">
      <c r="A14" s="13">
        <v>14</v>
      </c>
      <c r="B14">
        <v>8.1830555555555549</v>
      </c>
      <c r="C14">
        <v>17</v>
      </c>
      <c r="D14" s="13">
        <v>3</v>
      </c>
      <c r="E14" s="13">
        <v>14</v>
      </c>
      <c r="F14" s="9">
        <f t="shared" si="0"/>
        <v>-0.28333333333333333</v>
      </c>
      <c r="G14" s="9">
        <f t="shared" si="1"/>
        <v>0.05</v>
      </c>
      <c r="H14" s="14">
        <f t="shared" si="2"/>
        <v>-139.11194444444442</v>
      </c>
      <c r="I14" s="14">
        <f t="shared" si="3"/>
        <v>24.549166666666665</v>
      </c>
    </row>
    <row r="15" spans="1:10">
      <c r="A15" s="13">
        <v>15</v>
      </c>
      <c r="B15">
        <v>11.210833333333333</v>
      </c>
      <c r="C15">
        <v>6</v>
      </c>
      <c r="D15" s="13">
        <v>5</v>
      </c>
      <c r="E15" s="13">
        <v>15</v>
      </c>
      <c r="F15" s="9">
        <f t="shared" si="0"/>
        <v>-0.1</v>
      </c>
      <c r="G15" s="9">
        <f t="shared" si="1"/>
        <v>8.3333333333333329E-2</v>
      </c>
      <c r="H15" s="14">
        <f t="shared" si="2"/>
        <v>-67.265000000000001</v>
      </c>
      <c r="I15" s="14">
        <f t="shared" si="3"/>
        <v>56.054166666666667</v>
      </c>
    </row>
    <row r="16" spans="1:10">
      <c r="A16" s="13">
        <v>16</v>
      </c>
      <c r="B16">
        <v>14.078333333333333</v>
      </c>
      <c r="C16">
        <v>3</v>
      </c>
      <c r="D16" s="13">
        <v>1</v>
      </c>
      <c r="E16" s="13">
        <v>16</v>
      </c>
      <c r="F16" s="9">
        <f t="shared" si="0"/>
        <v>-0.05</v>
      </c>
      <c r="G16" s="9">
        <f t="shared" si="1"/>
        <v>1.6666666666666666E-2</v>
      </c>
      <c r="H16" s="14">
        <f t="shared" si="2"/>
        <v>-42.234999999999999</v>
      </c>
      <c r="I16" s="14">
        <f t="shared" si="3"/>
        <v>14.078333333333333</v>
      </c>
    </row>
  </sheetData>
  <sortState xmlns:xlrd2="http://schemas.microsoft.com/office/spreadsheetml/2017/richdata2" ref="A2:C16">
    <sortCondition ref="A2:A16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A6D1-66F6-4A0A-98EC-4B46656F2E78}">
  <dimension ref="A1:AA101"/>
  <sheetViews>
    <sheetView workbookViewId="0">
      <selection activeCell="K53" sqref="K53"/>
    </sheetView>
  </sheetViews>
  <sheetFormatPr defaultColWidth="9" defaultRowHeight="14.25"/>
  <cols>
    <col min="1" max="10" width="9" style="11"/>
    <col min="11" max="11" width="13.75" style="28" customWidth="1"/>
    <col min="12" max="12" width="10.375" style="11" customWidth="1"/>
    <col min="13" max="20" width="9" style="11"/>
    <col min="21" max="21" width="14.25" style="30" customWidth="1"/>
    <col min="22" max="16384" width="9" style="11"/>
  </cols>
  <sheetData>
    <row r="1" spans="1:27">
      <c r="B1" s="11" t="s">
        <v>269</v>
      </c>
      <c r="C1" s="11" t="s">
        <v>317</v>
      </c>
      <c r="D1" s="11" t="s">
        <v>318</v>
      </c>
      <c r="E1" s="11" t="s">
        <v>319</v>
      </c>
      <c r="F1" s="11" t="s">
        <v>320</v>
      </c>
      <c r="G1" s="11" t="s">
        <v>321</v>
      </c>
      <c r="H1" s="11" t="s">
        <v>322</v>
      </c>
      <c r="I1" s="11" t="s">
        <v>323</v>
      </c>
      <c r="J1" s="11" t="s">
        <v>324</v>
      </c>
      <c r="K1" s="28" t="s">
        <v>325</v>
      </c>
      <c r="L1" s="11" t="s">
        <v>326</v>
      </c>
      <c r="M1" s="11" t="s">
        <v>327</v>
      </c>
      <c r="N1" s="11" t="s">
        <v>328</v>
      </c>
      <c r="O1" s="11" t="s">
        <v>329</v>
      </c>
      <c r="P1" s="11" t="s">
        <v>330</v>
      </c>
      <c r="Q1" s="11" t="s">
        <v>331</v>
      </c>
      <c r="R1" s="11" t="s">
        <v>332</v>
      </c>
      <c r="S1" s="11" t="s">
        <v>333</v>
      </c>
      <c r="T1" s="11" t="s">
        <v>334</v>
      </c>
      <c r="U1" s="30" t="s">
        <v>335</v>
      </c>
      <c r="V1" s="11" t="s">
        <v>336</v>
      </c>
      <c r="W1" s="11" t="s">
        <v>337</v>
      </c>
      <c r="X1" s="11" t="s">
        <v>338</v>
      </c>
      <c r="Y1" s="11" t="s">
        <v>339</v>
      </c>
      <c r="Z1" s="11" t="s">
        <v>270</v>
      </c>
      <c r="AA1" s="11" t="s">
        <v>271</v>
      </c>
    </row>
    <row r="2" spans="1:27">
      <c r="A2" s="11">
        <v>28</v>
      </c>
      <c r="B2" s="11" t="s">
        <v>54</v>
      </c>
      <c r="C2" s="11">
        <v>0.8</v>
      </c>
      <c r="D2" s="11">
        <v>4.7048429550000002</v>
      </c>
      <c r="E2" s="11">
        <v>3.7638743639999999</v>
      </c>
      <c r="F2" s="11">
        <v>8.3597618439999994</v>
      </c>
      <c r="G2" s="11">
        <v>9.8559169369999999</v>
      </c>
      <c r="H2" s="11">
        <v>32.570028129999997</v>
      </c>
      <c r="I2" s="11">
        <v>27.625808970000001</v>
      </c>
      <c r="J2" s="11">
        <v>4.944219167</v>
      </c>
      <c r="K2" s="28">
        <v>15.18027294</v>
      </c>
      <c r="L2" s="11">
        <v>10091</v>
      </c>
      <c r="M2" s="11">
        <v>5477.7358979999999</v>
      </c>
      <c r="N2" s="11">
        <v>4646.2006369999999</v>
      </c>
      <c r="O2" s="11">
        <v>831.53526099999999</v>
      </c>
      <c r="P2" s="11">
        <v>9.3025857690000002</v>
      </c>
      <c r="Q2" s="11">
        <v>10.186954979999999</v>
      </c>
      <c r="R2" s="11">
        <v>29.268028080000001</v>
      </c>
      <c r="S2" s="11">
        <v>26.727156650000001</v>
      </c>
      <c r="T2" s="11">
        <v>2.540871433</v>
      </c>
      <c r="U2" s="30">
        <v>8.6813892139999993</v>
      </c>
      <c r="V2" s="11">
        <v>7064</v>
      </c>
      <c r="W2" s="11">
        <v>3445.8225069999999</v>
      </c>
      <c r="X2" s="11">
        <v>3146.6772430000001</v>
      </c>
      <c r="Y2" s="11">
        <v>299.1452635</v>
      </c>
      <c r="Z2" s="11">
        <v>118.059119</v>
      </c>
      <c r="AA2" s="11">
        <v>36.608282000000003</v>
      </c>
    </row>
    <row r="3" spans="1:27">
      <c r="A3" s="11">
        <v>88</v>
      </c>
      <c r="B3" s="11" t="s">
        <v>56</v>
      </c>
      <c r="C3" s="11">
        <v>1</v>
      </c>
      <c r="D3" s="11">
        <v>2.0675245709999999</v>
      </c>
      <c r="E3" s="11">
        <v>2.0675245709999999</v>
      </c>
      <c r="F3" s="11">
        <v>8.7401594389999993</v>
      </c>
      <c r="G3" s="11">
        <v>10.24536838</v>
      </c>
      <c r="H3" s="11">
        <v>20.359401179999999</v>
      </c>
      <c r="I3" s="11">
        <v>17.3682786</v>
      </c>
      <c r="J3" s="11">
        <v>2.9911225830000001</v>
      </c>
      <c r="K3" s="28">
        <v>14.691603929999999</v>
      </c>
      <c r="L3" s="11">
        <v>8160</v>
      </c>
      <c r="M3" s="11">
        <v>2768.8785619999999</v>
      </c>
      <c r="N3" s="11">
        <v>2362.0858910000002</v>
      </c>
      <c r="O3" s="11">
        <v>406.79267090000002</v>
      </c>
      <c r="P3" s="11">
        <v>9.7688710830000005</v>
      </c>
      <c r="Q3" s="11">
        <v>10.37983294</v>
      </c>
      <c r="R3" s="11">
        <v>18.756568219999998</v>
      </c>
      <c r="S3" s="11">
        <v>17.652547770000002</v>
      </c>
      <c r="T3" s="11">
        <v>1.1040204499999999</v>
      </c>
      <c r="U3" s="30">
        <v>5.886047155</v>
      </c>
      <c r="V3" s="11">
        <v>5712</v>
      </c>
      <c r="W3" s="11">
        <v>1785.6252939999999</v>
      </c>
      <c r="X3" s="11">
        <v>1680.5225479999999</v>
      </c>
      <c r="Y3" s="11">
        <v>105.102746</v>
      </c>
      <c r="Z3" s="11">
        <v>113.36317</v>
      </c>
      <c r="AA3" s="11">
        <v>22.150337</v>
      </c>
    </row>
    <row r="4" spans="1:27">
      <c r="A4" s="11">
        <v>76</v>
      </c>
      <c r="B4" s="11" t="s">
        <v>58</v>
      </c>
      <c r="C4" s="11">
        <v>0.8</v>
      </c>
      <c r="D4" s="11">
        <v>3.6306109439999998</v>
      </c>
      <c r="E4" s="11">
        <v>2.904488755</v>
      </c>
      <c r="F4" s="11">
        <v>8.6958362719999993</v>
      </c>
      <c r="G4" s="11">
        <v>9.1207646639999993</v>
      </c>
      <c r="H4" s="11">
        <v>24.26960695</v>
      </c>
      <c r="I4" s="11">
        <v>23.138907329999999</v>
      </c>
      <c r="J4" s="11">
        <v>1.1306996170000001</v>
      </c>
      <c r="K4" s="28">
        <v>4.6589119439999997</v>
      </c>
      <c r="L4" s="11">
        <v>5933</v>
      </c>
      <c r="M4" s="11">
        <v>2399.8596339999999</v>
      </c>
      <c r="N4" s="11">
        <v>2288.052287</v>
      </c>
      <c r="O4" s="11">
        <v>111.80734649999999</v>
      </c>
      <c r="P4" s="11">
        <v>8.8976234919999992</v>
      </c>
      <c r="Q4" s="11">
        <v>9.1824993310000007</v>
      </c>
      <c r="R4" s="11">
        <v>23.235231800000001</v>
      </c>
      <c r="S4" s="11">
        <v>22.514387079999999</v>
      </c>
      <c r="T4" s="11">
        <v>0.72084471699999997</v>
      </c>
      <c r="U4" s="30">
        <v>3.1023779889999998</v>
      </c>
      <c r="V4" s="11">
        <v>4153</v>
      </c>
      <c r="W4" s="11">
        <v>1608.265294</v>
      </c>
      <c r="X4" s="11">
        <v>1558.3708260000001</v>
      </c>
      <c r="Y4" s="11">
        <v>49.894468660000001</v>
      </c>
      <c r="Z4" s="11">
        <v>113.398713</v>
      </c>
      <c r="AA4" s="11">
        <v>22.517216999999999</v>
      </c>
    </row>
    <row r="5" spans="1:27">
      <c r="A5" s="11">
        <v>89</v>
      </c>
      <c r="B5" s="11" t="s">
        <v>60</v>
      </c>
      <c r="C5" s="11">
        <v>0.8</v>
      </c>
      <c r="D5" s="11">
        <v>3.2188537610000001</v>
      </c>
      <c r="E5" s="11">
        <v>2.5750830090000001</v>
      </c>
      <c r="F5" s="11">
        <v>9.0961821240000003</v>
      </c>
      <c r="G5" s="11">
        <v>10.11030922</v>
      </c>
      <c r="H5" s="11">
        <v>19.620446279999999</v>
      </c>
      <c r="I5" s="11">
        <v>17.652393100000001</v>
      </c>
      <c r="J5" s="11">
        <v>1.9680531830000001</v>
      </c>
      <c r="K5" s="28">
        <v>10.030623950000001</v>
      </c>
      <c r="L5" s="11">
        <v>6345</v>
      </c>
      <c r="M5" s="11">
        <v>2074.8621950000002</v>
      </c>
      <c r="N5" s="11">
        <v>1866.740571</v>
      </c>
      <c r="O5" s="11">
        <v>208.12162380000001</v>
      </c>
      <c r="P5" s="11">
        <v>10.206094650000001</v>
      </c>
      <c r="Q5" s="11">
        <v>10.79088518</v>
      </c>
      <c r="R5" s="11">
        <v>18.469907370000001</v>
      </c>
      <c r="S5" s="11">
        <v>17.46896753</v>
      </c>
      <c r="T5" s="11">
        <v>1.0009398329999999</v>
      </c>
      <c r="U5" s="30">
        <v>5.4193007739999999</v>
      </c>
      <c r="V5" s="11">
        <v>4442</v>
      </c>
      <c r="W5" s="11">
        <v>1367.388809</v>
      </c>
      <c r="X5" s="11">
        <v>1293.2858960000001</v>
      </c>
      <c r="Y5" s="11">
        <v>74.102913049999998</v>
      </c>
      <c r="Z5" s="11">
        <v>119.45804699999999</v>
      </c>
      <c r="AA5" s="11">
        <v>32.013632999999999</v>
      </c>
    </row>
    <row r="6" spans="1:27">
      <c r="A6" s="11">
        <v>16</v>
      </c>
      <c r="B6" s="11" t="s">
        <v>62</v>
      </c>
      <c r="C6" s="11">
        <v>1.5</v>
      </c>
      <c r="D6" s="11">
        <v>2.0682858749999999</v>
      </c>
      <c r="E6" s="11">
        <v>3.1024288119999999</v>
      </c>
      <c r="F6" s="11">
        <v>8.7017174669999999</v>
      </c>
      <c r="G6" s="11">
        <v>9.7192977410000001</v>
      </c>
      <c r="H6" s="11">
        <v>34.860815029999998</v>
      </c>
      <c r="I6" s="11">
        <v>31.21099602</v>
      </c>
      <c r="J6" s="11">
        <v>3.649819017</v>
      </c>
      <c r="K6" s="28">
        <v>10.46968929</v>
      </c>
      <c r="L6" s="11">
        <v>27594</v>
      </c>
      <c r="M6" s="11">
        <v>16032.48883</v>
      </c>
      <c r="N6" s="11">
        <v>14353.93707</v>
      </c>
      <c r="O6" s="11">
        <v>1678.5517649999999</v>
      </c>
      <c r="P6" s="11">
        <v>10.261994</v>
      </c>
      <c r="Q6" s="11">
        <v>10.827626070000001</v>
      </c>
      <c r="R6" s="11">
        <v>28.780481999999999</v>
      </c>
      <c r="S6" s="11">
        <v>27.276997900000001</v>
      </c>
      <c r="T6" s="11">
        <v>1.5034841000000001</v>
      </c>
      <c r="U6" s="30">
        <v>5.2239712320000002</v>
      </c>
      <c r="V6" s="11">
        <v>19316</v>
      </c>
      <c r="W6" s="11">
        <v>9265.3965059999991</v>
      </c>
      <c r="X6" s="11">
        <v>8781.3748589999996</v>
      </c>
      <c r="Y6" s="11">
        <v>484.0216471</v>
      </c>
      <c r="Z6" s="11">
        <v>113.47729200000001</v>
      </c>
      <c r="AA6" s="11">
        <v>34.625641999999999</v>
      </c>
    </row>
    <row r="7" spans="1:27">
      <c r="A7" s="11">
        <v>58</v>
      </c>
      <c r="B7" s="11" t="s">
        <v>64</v>
      </c>
      <c r="C7" s="11">
        <v>0.8</v>
      </c>
      <c r="D7" s="11">
        <v>3.6215421050000001</v>
      </c>
      <c r="E7" s="11">
        <v>2.8972336840000001</v>
      </c>
      <c r="F7" s="11">
        <v>9.56914716</v>
      </c>
      <c r="G7" s="11">
        <v>9.8594922670000003</v>
      </c>
      <c r="H7" s="11">
        <v>27.908843619999999</v>
      </c>
      <c r="I7" s="11">
        <v>27.08697613</v>
      </c>
      <c r="J7" s="11">
        <v>0.82186748300000001</v>
      </c>
      <c r="K7" s="28">
        <v>2.9448281490000001</v>
      </c>
      <c r="L7" s="11">
        <v>5211</v>
      </c>
      <c r="M7" s="11">
        <v>2423.883069</v>
      </c>
      <c r="N7" s="11">
        <v>2352.5038770000001</v>
      </c>
      <c r="O7" s="11">
        <v>71.379191739999996</v>
      </c>
      <c r="P7" s="11">
        <v>10.4540962</v>
      </c>
      <c r="Q7" s="11">
        <v>10.87308604</v>
      </c>
      <c r="R7" s="11">
        <v>27.897609249999999</v>
      </c>
      <c r="S7" s="11">
        <v>26.8225865</v>
      </c>
      <c r="T7" s="11">
        <v>1.07502275</v>
      </c>
      <c r="U7" s="30">
        <v>3.8534583389999999</v>
      </c>
      <c r="V7" s="11">
        <v>4585</v>
      </c>
      <c r="W7" s="11">
        <v>2131.8423069999999</v>
      </c>
      <c r="X7" s="11">
        <v>2049.6926520000002</v>
      </c>
      <c r="Y7" s="11">
        <v>82.149655010000004</v>
      </c>
      <c r="Z7" s="11">
        <v>112.210424</v>
      </c>
      <c r="AA7" s="11">
        <v>23.53509</v>
      </c>
    </row>
    <row r="8" spans="1:27">
      <c r="A8" s="11">
        <v>43</v>
      </c>
      <c r="B8" s="11" t="s">
        <v>66</v>
      </c>
      <c r="C8" s="11">
        <v>0.8</v>
      </c>
      <c r="D8" s="11">
        <v>3.6160654750000001</v>
      </c>
      <c r="E8" s="11">
        <v>2.8928523799999999</v>
      </c>
      <c r="F8" s="11">
        <v>8.1846375170000005</v>
      </c>
      <c r="G8" s="11">
        <v>9.0295973299999996</v>
      </c>
      <c r="H8" s="11">
        <v>29.73713347</v>
      </c>
      <c r="I8" s="11">
        <v>26.954431</v>
      </c>
      <c r="J8" s="11">
        <v>2.782702467</v>
      </c>
      <c r="K8" s="28">
        <v>9.3576688210000007</v>
      </c>
      <c r="L8" s="11">
        <v>9944</v>
      </c>
      <c r="M8" s="11">
        <v>4928.4342530000004</v>
      </c>
      <c r="N8" s="11">
        <v>4467.2476980000001</v>
      </c>
      <c r="O8" s="11">
        <v>461.18655489999998</v>
      </c>
      <c r="P8" s="11">
        <v>9.1797390100000005</v>
      </c>
      <c r="Q8" s="11">
        <v>10.178477559999999</v>
      </c>
      <c r="R8" s="11">
        <v>26.142830119999999</v>
      </c>
      <c r="S8" s="11">
        <v>23.577628000000001</v>
      </c>
      <c r="T8" s="11">
        <v>2.5652021170000001</v>
      </c>
      <c r="U8" s="30">
        <v>9.8122586779999992</v>
      </c>
      <c r="V8" s="11">
        <v>8178</v>
      </c>
      <c r="W8" s="11">
        <v>3563.267746</v>
      </c>
      <c r="X8" s="11">
        <v>3213.6306960000002</v>
      </c>
      <c r="Y8" s="11">
        <v>349.63704940000002</v>
      </c>
      <c r="Z8" s="11">
        <v>110.16919300000001</v>
      </c>
      <c r="AA8" s="11">
        <v>21.073011999999999</v>
      </c>
    </row>
    <row r="9" spans="1:27">
      <c r="A9" s="11">
        <v>13</v>
      </c>
      <c r="B9" s="11" t="s">
        <v>68</v>
      </c>
      <c r="C9" s="11">
        <v>0.8</v>
      </c>
      <c r="D9" s="11">
        <v>4.441635175</v>
      </c>
      <c r="E9" s="11">
        <v>3.5533081399999999</v>
      </c>
      <c r="F9" s="11">
        <v>8.3213536599999998</v>
      </c>
      <c r="G9" s="11">
        <v>9.5336641209999993</v>
      </c>
      <c r="H9" s="11">
        <v>35.480999019999999</v>
      </c>
      <c r="I9" s="11">
        <v>30.969198970000001</v>
      </c>
      <c r="J9" s="11">
        <v>4.5118000499999997</v>
      </c>
      <c r="K9" s="28">
        <v>12.71610207</v>
      </c>
      <c r="L9" s="11">
        <v>8976</v>
      </c>
      <c r="M9" s="11">
        <v>5307.957453</v>
      </c>
      <c r="N9" s="11">
        <v>4632.992166</v>
      </c>
      <c r="O9" s="11">
        <v>674.96528780000006</v>
      </c>
      <c r="P9" s="11">
        <v>8.3962036189999996</v>
      </c>
      <c r="Q9" s="11">
        <v>9.5391855190000001</v>
      </c>
      <c r="R9" s="11">
        <v>35.8668975</v>
      </c>
      <c r="S9" s="11">
        <v>31.56933828</v>
      </c>
      <c r="T9" s="11">
        <v>4.2975592169999999</v>
      </c>
      <c r="U9" s="30">
        <v>11.98196531</v>
      </c>
      <c r="V9" s="11">
        <v>9349</v>
      </c>
      <c r="W9" s="11">
        <v>5588.6604129999996</v>
      </c>
      <c r="X9" s="11">
        <v>4919.0290610000002</v>
      </c>
      <c r="Y9" s="11">
        <v>669.63135220000004</v>
      </c>
      <c r="Z9" s="11">
        <v>117.45849800000001</v>
      </c>
      <c r="AA9" s="11">
        <v>24.329212999999999</v>
      </c>
    </row>
    <row r="10" spans="1:27">
      <c r="A10" s="11">
        <v>34</v>
      </c>
      <c r="B10" s="11" t="s">
        <v>70</v>
      </c>
      <c r="C10" s="11">
        <v>0.8</v>
      </c>
      <c r="D10" s="11">
        <v>4.6271878170000003</v>
      </c>
      <c r="E10" s="11">
        <v>3.7017502539999998</v>
      </c>
      <c r="F10" s="11">
        <v>7.7079873870000002</v>
      </c>
      <c r="G10" s="11">
        <v>8.2739507830000001</v>
      </c>
      <c r="H10" s="11">
        <v>31.02852575</v>
      </c>
      <c r="I10" s="11">
        <v>28.906080230000001</v>
      </c>
      <c r="J10" s="11">
        <v>2.1224455170000001</v>
      </c>
      <c r="K10" s="28">
        <v>6.8403040930000003</v>
      </c>
      <c r="L10" s="11">
        <v>2398</v>
      </c>
      <c r="M10" s="11">
        <v>1240.1067459999999</v>
      </c>
      <c r="N10" s="11">
        <v>1155.279673</v>
      </c>
      <c r="O10" s="11">
        <v>84.827072790000003</v>
      </c>
      <c r="P10" s="11">
        <v>7.7837616709999997</v>
      </c>
      <c r="Q10" s="11">
        <v>8.3161562979999992</v>
      </c>
      <c r="R10" s="11">
        <v>30.140878900000001</v>
      </c>
      <c r="S10" s="11">
        <v>28.211280500000001</v>
      </c>
      <c r="T10" s="11">
        <v>1.9295983999999999</v>
      </c>
      <c r="U10" s="30">
        <v>6.4019314310000004</v>
      </c>
      <c r="V10" s="11">
        <v>1782</v>
      </c>
      <c r="W10" s="11">
        <v>895.18410349999999</v>
      </c>
      <c r="X10" s="11">
        <v>837.87503070000002</v>
      </c>
      <c r="Y10" s="11">
        <v>57.309072819999997</v>
      </c>
      <c r="Z10" s="11">
        <v>115.038236</v>
      </c>
      <c r="AA10" s="11">
        <v>40.866546999999997</v>
      </c>
    </row>
    <row r="11" spans="1:27">
      <c r="A11" s="11">
        <v>86</v>
      </c>
      <c r="B11" s="11" t="s">
        <v>72</v>
      </c>
      <c r="C11" s="11">
        <v>0.8</v>
      </c>
      <c r="D11" s="11">
        <v>2.8187642249999998</v>
      </c>
      <c r="E11" s="11">
        <v>2.25501138</v>
      </c>
      <c r="F11" s="11">
        <v>7.1812382240000003</v>
      </c>
      <c r="G11" s="11">
        <v>8.1630976979999996</v>
      </c>
      <c r="H11" s="11">
        <v>21.54761032</v>
      </c>
      <c r="I11" s="11">
        <v>18.955858249999999</v>
      </c>
      <c r="J11" s="11">
        <v>2.5917520669999998</v>
      </c>
      <c r="K11" s="28">
        <v>12.028025510000001</v>
      </c>
      <c r="L11" s="11">
        <v>11545</v>
      </c>
      <c r="M11" s="11">
        <v>4146.119353</v>
      </c>
      <c r="N11" s="11">
        <v>3647.4230600000001</v>
      </c>
      <c r="O11" s="11">
        <v>498.69629370000001</v>
      </c>
      <c r="P11" s="11">
        <v>8.0041371269999999</v>
      </c>
      <c r="Q11" s="11">
        <v>9.0625595659999991</v>
      </c>
      <c r="R11" s="11">
        <v>18.577261849999999</v>
      </c>
      <c r="S11" s="11">
        <v>16.40761092</v>
      </c>
      <c r="T11" s="11">
        <v>2.1696509349999999</v>
      </c>
      <c r="U11" s="30">
        <v>11.67906741</v>
      </c>
      <c r="V11" s="11">
        <v>10527</v>
      </c>
      <c r="W11" s="11">
        <v>3259.3805910000001</v>
      </c>
      <c r="X11" s="11">
        <v>2878.7153349999999</v>
      </c>
      <c r="Y11" s="11">
        <v>380.66525569999999</v>
      </c>
      <c r="Z11" s="11">
        <v>106.34787900000001</v>
      </c>
      <c r="AA11" s="11">
        <v>38.286237</v>
      </c>
    </row>
    <row r="12" spans="1:27" s="28" customFormat="1">
      <c r="A12" s="28">
        <v>95</v>
      </c>
      <c r="B12" s="28" t="s">
        <v>74</v>
      </c>
      <c r="C12" s="28">
        <v>0.8</v>
      </c>
      <c r="D12" s="28">
        <v>3.7125543539999999</v>
      </c>
      <c r="E12" s="28">
        <v>2.970043483</v>
      </c>
      <c r="F12" s="28">
        <v>11.440958739999999</v>
      </c>
      <c r="G12" s="28">
        <v>11.53359197</v>
      </c>
      <c r="H12" s="28">
        <v>17.291765900000001</v>
      </c>
      <c r="I12" s="28">
        <v>17.152885300000001</v>
      </c>
      <c r="J12" s="28">
        <v>0.13888059999999999</v>
      </c>
      <c r="K12" s="28">
        <v>0.80316030599999999</v>
      </c>
      <c r="L12" s="28">
        <v>4013</v>
      </c>
      <c r="M12" s="28">
        <v>1156.5309420000001</v>
      </c>
      <c r="N12" s="28">
        <v>1147.2421449999999</v>
      </c>
      <c r="O12" s="28">
        <v>9.2887971979999993</v>
      </c>
      <c r="P12" s="28">
        <v>10.04084025</v>
      </c>
      <c r="Q12" s="28">
        <v>10.10633666</v>
      </c>
      <c r="R12" s="28">
        <v>20.12025307</v>
      </c>
      <c r="S12" s="28">
        <v>19.989859200000001</v>
      </c>
      <c r="T12" s="28">
        <v>0.130393867</v>
      </c>
      <c r="U12" s="28">
        <v>0.648072698</v>
      </c>
      <c r="V12" s="28">
        <v>5364</v>
      </c>
      <c r="W12" s="28">
        <v>1798.750624</v>
      </c>
      <c r="X12" s="28">
        <v>1787.0934119999999</v>
      </c>
      <c r="Y12" s="28">
        <v>11.65721194</v>
      </c>
      <c r="Z12" s="28">
        <v>82.127484999999993</v>
      </c>
      <c r="AA12" s="28">
        <v>43.447256000000003</v>
      </c>
    </row>
    <row r="13" spans="1:27">
      <c r="A13" s="11">
        <v>52</v>
      </c>
      <c r="B13" s="11" t="s">
        <v>76</v>
      </c>
      <c r="C13" s="11">
        <v>0.5</v>
      </c>
      <c r="D13" s="11">
        <v>5.5198687560000002</v>
      </c>
      <c r="E13" s="11">
        <v>2.7599343780000001</v>
      </c>
      <c r="F13" s="11">
        <v>7.0934455529999996</v>
      </c>
      <c r="G13" s="11">
        <v>8.6063790220000005</v>
      </c>
      <c r="H13" s="11">
        <v>28.180056619999998</v>
      </c>
      <c r="I13" s="11">
        <v>23.226225199999998</v>
      </c>
      <c r="J13" s="11">
        <v>4.953831417</v>
      </c>
      <c r="K13" s="28">
        <v>17.5792103</v>
      </c>
      <c r="L13" s="11">
        <v>9219</v>
      </c>
      <c r="M13" s="11">
        <v>4329.8656989999999</v>
      </c>
      <c r="N13" s="11">
        <v>3568.7095020000002</v>
      </c>
      <c r="O13" s="11">
        <v>761.15619770000001</v>
      </c>
      <c r="P13" s="11">
        <v>9.8467157440000008</v>
      </c>
      <c r="Q13" s="11">
        <v>11.034356799999999</v>
      </c>
      <c r="R13" s="11">
        <v>21.545740779999999</v>
      </c>
      <c r="S13" s="11">
        <v>19.226746869999999</v>
      </c>
      <c r="T13" s="11">
        <v>2.3189939169999998</v>
      </c>
      <c r="U13" s="30">
        <v>10.763119919999999</v>
      </c>
      <c r="V13" s="11">
        <v>6453</v>
      </c>
      <c r="W13" s="11">
        <v>2317.2444209999999</v>
      </c>
      <c r="X13" s="11">
        <v>2067.8366249999999</v>
      </c>
      <c r="Y13" s="11">
        <v>249.40779620000001</v>
      </c>
      <c r="Z13" s="11">
        <v>120.8045</v>
      </c>
      <c r="AA13" s="11">
        <v>37.244689999999999</v>
      </c>
    </row>
    <row r="14" spans="1:27">
      <c r="A14" s="11">
        <v>83</v>
      </c>
      <c r="B14" s="11" t="s">
        <v>78</v>
      </c>
      <c r="C14" s="11">
        <v>0.8</v>
      </c>
      <c r="D14" s="11">
        <v>4.2707031110000004</v>
      </c>
      <c r="E14" s="11">
        <v>3.4165624889999999</v>
      </c>
      <c r="F14" s="11">
        <v>9.6736373160000007</v>
      </c>
      <c r="G14" s="11">
        <v>10.436568749999999</v>
      </c>
      <c r="H14" s="11">
        <v>21.811474369999999</v>
      </c>
      <c r="I14" s="11">
        <v>20.217017429999999</v>
      </c>
      <c r="J14" s="11">
        <v>1.594456933</v>
      </c>
      <c r="K14" s="28">
        <v>7.3101749380000003</v>
      </c>
      <c r="L14" s="11">
        <v>6731</v>
      </c>
      <c r="M14" s="11">
        <v>2446.8838989999999</v>
      </c>
      <c r="N14" s="11">
        <v>2268.0124049999999</v>
      </c>
      <c r="O14" s="11">
        <v>178.8714938</v>
      </c>
      <c r="P14" s="11">
        <v>9.8052813739999998</v>
      </c>
      <c r="Q14" s="11">
        <v>10.39641683</v>
      </c>
      <c r="R14" s="11">
        <v>21.981185400000001</v>
      </c>
      <c r="S14" s="11">
        <v>20.731345350000002</v>
      </c>
      <c r="T14" s="11">
        <v>1.24984005</v>
      </c>
      <c r="U14" s="30">
        <v>5.6859538159999996</v>
      </c>
      <c r="V14" s="11">
        <v>4712</v>
      </c>
      <c r="W14" s="11">
        <v>1726.25576</v>
      </c>
      <c r="X14" s="11">
        <v>1628.1016549999999</v>
      </c>
      <c r="Y14" s="11">
        <v>98.154104680000003</v>
      </c>
      <c r="Z14" s="11">
        <v>119.47971099999999</v>
      </c>
      <c r="AA14" s="11">
        <v>32.735359000000003</v>
      </c>
    </row>
    <row r="15" spans="1:27">
      <c r="A15" s="11">
        <v>40</v>
      </c>
      <c r="B15" s="11" t="s">
        <v>80</v>
      </c>
      <c r="C15" s="11">
        <v>0.8</v>
      </c>
      <c r="D15" s="11">
        <v>4.3009290980000001</v>
      </c>
      <c r="E15" s="11">
        <v>3.4407432779999998</v>
      </c>
      <c r="F15" s="11">
        <v>9.9274811029999999</v>
      </c>
      <c r="G15" s="11">
        <v>10.323613740000001</v>
      </c>
      <c r="H15" s="11">
        <v>30.00052487</v>
      </c>
      <c r="I15" s="11">
        <v>28.849359450000001</v>
      </c>
      <c r="J15" s="11">
        <v>1.1511654170000001</v>
      </c>
      <c r="K15" s="28">
        <v>3.8371509229999998</v>
      </c>
      <c r="L15" s="11">
        <v>10519</v>
      </c>
      <c r="M15" s="11">
        <v>5259.5920169999999</v>
      </c>
      <c r="N15" s="11">
        <v>5057.7735350000003</v>
      </c>
      <c r="O15" s="11">
        <v>201.81848220000001</v>
      </c>
      <c r="P15" s="11">
        <v>10.20910452</v>
      </c>
      <c r="Q15" s="11">
        <v>10.49283138</v>
      </c>
      <c r="R15" s="11">
        <v>30.243116669999999</v>
      </c>
      <c r="S15" s="11">
        <v>29.425340769999998</v>
      </c>
      <c r="T15" s="11">
        <v>0.8177759</v>
      </c>
      <c r="U15" s="30">
        <v>2.7040066970000001</v>
      </c>
      <c r="V15" s="11">
        <v>7363</v>
      </c>
      <c r="W15" s="11">
        <v>3711.3344670000001</v>
      </c>
      <c r="X15" s="11">
        <v>3610.9797349999999</v>
      </c>
      <c r="Y15" s="11">
        <v>100.35473140000001</v>
      </c>
      <c r="Z15" s="11">
        <v>120.199905</v>
      </c>
      <c r="AA15" s="11">
        <v>33.512616999999999</v>
      </c>
    </row>
    <row r="16" spans="1:27">
      <c r="A16" s="11">
        <v>10</v>
      </c>
      <c r="B16" s="11" t="s">
        <v>82</v>
      </c>
      <c r="C16" s="11">
        <v>0.8</v>
      </c>
      <c r="D16" s="11">
        <v>3.7405901739999998</v>
      </c>
      <c r="E16" s="11">
        <v>2.9924721390000002</v>
      </c>
      <c r="F16" s="11">
        <v>9.3106826500000004</v>
      </c>
      <c r="G16" s="11">
        <v>9.9252384219999996</v>
      </c>
      <c r="H16" s="11">
        <v>36.310806120000002</v>
      </c>
      <c r="I16" s="11">
        <v>34.062495830000003</v>
      </c>
      <c r="J16" s="11">
        <v>2.2483102829999999</v>
      </c>
      <c r="K16" s="28">
        <v>6.1918489929999998</v>
      </c>
      <c r="L16" s="11">
        <v>16706</v>
      </c>
      <c r="M16" s="11">
        <v>10110.138779999999</v>
      </c>
      <c r="N16" s="11">
        <v>9484.1342590000004</v>
      </c>
      <c r="O16" s="11">
        <v>626.00452299999995</v>
      </c>
      <c r="P16" s="11">
        <v>9.9205472740000005</v>
      </c>
      <c r="Q16" s="11">
        <v>10.43321544</v>
      </c>
      <c r="R16" s="11">
        <v>32.34714572</v>
      </c>
      <c r="S16" s="11">
        <v>30.757669119999999</v>
      </c>
      <c r="T16" s="11">
        <v>1.5894766</v>
      </c>
      <c r="U16" s="30">
        <v>4.9138078939999996</v>
      </c>
      <c r="V16" s="11">
        <v>11751</v>
      </c>
      <c r="W16" s="11">
        <v>6335.1884899999995</v>
      </c>
      <c r="X16" s="11">
        <v>6023.8894970000001</v>
      </c>
      <c r="Y16" s="11">
        <v>311.29899339999997</v>
      </c>
      <c r="Z16" s="11">
        <v>117.522638</v>
      </c>
      <c r="AA16" s="11">
        <v>34.354253999999997</v>
      </c>
    </row>
    <row r="17" spans="1:27">
      <c r="A17" s="11">
        <v>96</v>
      </c>
      <c r="B17" s="11" t="s">
        <v>84</v>
      </c>
      <c r="C17" s="11">
        <v>1</v>
      </c>
      <c r="D17" s="11">
        <v>1.9986292880000001</v>
      </c>
      <c r="E17" s="11">
        <v>1.9986292880000001</v>
      </c>
      <c r="F17" s="11">
        <v>9.0879368120000006</v>
      </c>
      <c r="G17" s="11">
        <v>9.6191943789999996</v>
      </c>
      <c r="H17" s="11">
        <v>16.418065739999999</v>
      </c>
      <c r="I17" s="11">
        <v>15.51131395</v>
      </c>
      <c r="J17" s="11">
        <v>0.90675178300000003</v>
      </c>
      <c r="K17" s="28">
        <v>5.5228904390000002</v>
      </c>
      <c r="L17" s="11">
        <v>8203</v>
      </c>
      <c r="M17" s="11">
        <v>2244.6232209999998</v>
      </c>
      <c r="N17" s="11">
        <v>2120.655139</v>
      </c>
      <c r="O17" s="11">
        <v>123.96808129999999</v>
      </c>
      <c r="P17" s="11">
        <v>10.28546102</v>
      </c>
      <c r="Q17" s="11">
        <v>10.89842735</v>
      </c>
      <c r="R17" s="11">
        <v>12.84494269</v>
      </c>
      <c r="S17" s="11">
        <v>12.122497409999999</v>
      </c>
      <c r="T17" s="11">
        <v>0.72244527800000002</v>
      </c>
      <c r="U17" s="30">
        <v>5.6243557910000002</v>
      </c>
      <c r="V17" s="11">
        <v>9809</v>
      </c>
      <c r="W17" s="11">
        <v>2099.9340470000002</v>
      </c>
      <c r="X17" s="11">
        <v>1981.8262850000001</v>
      </c>
      <c r="Y17" s="11">
        <v>118.1077622</v>
      </c>
      <c r="Z17" s="11">
        <v>114.09562</v>
      </c>
      <c r="AA17" s="11">
        <v>35.263128000000002</v>
      </c>
    </row>
    <row r="18" spans="1:27">
      <c r="A18" s="11">
        <v>69</v>
      </c>
      <c r="B18" s="11" t="s">
        <v>86</v>
      </c>
      <c r="C18" s="11">
        <v>0.8</v>
      </c>
      <c r="D18" s="11">
        <v>4.1750349489999996</v>
      </c>
      <c r="E18" s="11">
        <v>3.3400279589999999</v>
      </c>
      <c r="F18" s="11">
        <v>8.6213545979999999</v>
      </c>
      <c r="G18" s="11">
        <v>9.6238985330000002</v>
      </c>
      <c r="H18" s="11">
        <v>26.288656849999999</v>
      </c>
      <c r="I18" s="11">
        <v>23.55010622</v>
      </c>
      <c r="J18" s="11">
        <v>2.738550633</v>
      </c>
      <c r="K18" s="28">
        <v>10.41723299</v>
      </c>
      <c r="L18" s="11">
        <v>14760</v>
      </c>
      <c r="M18" s="11">
        <v>6467.0095869999996</v>
      </c>
      <c r="N18" s="11">
        <v>5793.326129</v>
      </c>
      <c r="O18" s="11">
        <v>673.6834576</v>
      </c>
      <c r="P18" s="11">
        <v>9.8123206520000004</v>
      </c>
      <c r="Q18" s="11">
        <v>10.749818919999999</v>
      </c>
      <c r="R18" s="11">
        <v>26.41852123</v>
      </c>
      <c r="S18" s="11">
        <v>24.114545880000001</v>
      </c>
      <c r="T18" s="11">
        <v>2.30397535</v>
      </c>
      <c r="U18" s="30">
        <v>8.721060993</v>
      </c>
      <c r="V18" s="11">
        <v>10332</v>
      </c>
      <c r="W18" s="11">
        <v>4549.2693579999996</v>
      </c>
      <c r="X18" s="11">
        <v>4152.5248009999996</v>
      </c>
      <c r="Y18" s="11">
        <v>396.7445568</v>
      </c>
      <c r="Z18" s="11">
        <v>101.43871300000001</v>
      </c>
      <c r="AA18" s="11">
        <v>36.825831999999998</v>
      </c>
    </row>
    <row r="19" spans="1:27">
      <c r="A19" s="11">
        <v>68</v>
      </c>
      <c r="B19" s="11" t="s">
        <v>88</v>
      </c>
      <c r="C19" s="11">
        <v>0.8</v>
      </c>
      <c r="D19" s="11">
        <v>3.0291059050000002</v>
      </c>
      <c r="E19" s="11">
        <v>2.4232847240000002</v>
      </c>
      <c r="F19" s="11">
        <v>7.6145355029999999</v>
      </c>
      <c r="G19" s="11">
        <v>8.0494977270000003</v>
      </c>
      <c r="H19" s="11">
        <v>26.358896000000001</v>
      </c>
      <c r="I19" s="11">
        <v>24.934568120000002</v>
      </c>
      <c r="J19" s="11">
        <v>1.4243278829999999</v>
      </c>
      <c r="K19" s="28">
        <v>5.4035946079999997</v>
      </c>
      <c r="L19" s="11">
        <v>8262</v>
      </c>
      <c r="M19" s="11">
        <v>3629.6199780000002</v>
      </c>
      <c r="N19" s="11">
        <v>3433.4900299999999</v>
      </c>
      <c r="O19" s="11">
        <v>196.12994889999999</v>
      </c>
      <c r="P19" s="11">
        <v>8.1506157510000001</v>
      </c>
      <c r="Q19" s="11">
        <v>8.8812667960000002</v>
      </c>
      <c r="R19" s="11">
        <v>20.45596243</v>
      </c>
      <c r="S19" s="11">
        <v>18.77307523</v>
      </c>
      <c r="T19" s="11">
        <v>1.6828871999999999</v>
      </c>
      <c r="U19" s="30">
        <v>8.2268786219999992</v>
      </c>
      <c r="V19" s="11">
        <v>11801</v>
      </c>
      <c r="W19" s="11">
        <v>4023.3468800000001</v>
      </c>
      <c r="X19" s="11">
        <v>3692.351013</v>
      </c>
      <c r="Y19" s="11">
        <v>330.99586690000001</v>
      </c>
      <c r="Z19" s="11">
        <v>114.822445</v>
      </c>
      <c r="AA19" s="11">
        <v>37.213014999999999</v>
      </c>
    </row>
    <row r="20" spans="1:27">
      <c r="A20" s="11">
        <v>94</v>
      </c>
      <c r="B20" s="11" t="s">
        <v>90</v>
      </c>
      <c r="C20" s="11">
        <v>0.8</v>
      </c>
      <c r="D20" s="11">
        <v>2.0864322620000002</v>
      </c>
      <c r="E20" s="11">
        <v>1.669145809</v>
      </c>
      <c r="F20" s="11">
        <v>8.7812613170000002</v>
      </c>
      <c r="G20" s="11">
        <v>9.5683926679999995</v>
      </c>
      <c r="H20" s="11">
        <v>17.99854333</v>
      </c>
      <c r="I20" s="11">
        <v>16.517916629999998</v>
      </c>
      <c r="J20" s="11">
        <v>1.4806267</v>
      </c>
      <c r="K20" s="28">
        <v>8.2263696169999996</v>
      </c>
      <c r="L20" s="11">
        <v>12643</v>
      </c>
      <c r="M20" s="11">
        <v>3792.5930579999999</v>
      </c>
      <c r="N20" s="11">
        <v>3480.6003329999999</v>
      </c>
      <c r="O20" s="11">
        <v>311.99272450000001</v>
      </c>
      <c r="P20" s="11">
        <v>9.6354816900000007</v>
      </c>
      <c r="Q20" s="11">
        <v>10.15775908</v>
      </c>
      <c r="R20" s="11">
        <v>14.353502929999999</v>
      </c>
      <c r="S20" s="11">
        <v>13.61549467</v>
      </c>
      <c r="T20" s="11">
        <v>0.738008255</v>
      </c>
      <c r="U20" s="30">
        <v>5.1416595559999996</v>
      </c>
      <c r="V20" s="11">
        <v>8850</v>
      </c>
      <c r="W20" s="11">
        <v>2117.1416819999999</v>
      </c>
      <c r="X20" s="11">
        <v>2008.285464</v>
      </c>
      <c r="Y20" s="11">
        <v>108.8562175</v>
      </c>
      <c r="Z20" s="11">
        <v>108.394648</v>
      </c>
      <c r="AA20" s="11">
        <v>34.784109999999998</v>
      </c>
    </row>
    <row r="21" spans="1:27">
      <c r="A21" s="11">
        <v>84</v>
      </c>
      <c r="B21" s="11" t="s">
        <v>92</v>
      </c>
      <c r="C21" s="11">
        <v>0.8</v>
      </c>
      <c r="D21" s="11">
        <v>1.6065911349999999</v>
      </c>
      <c r="E21" s="11">
        <v>1.285272908</v>
      </c>
      <c r="F21" s="11">
        <v>6.6156467839999999</v>
      </c>
      <c r="G21" s="11">
        <v>7.5781879769999998</v>
      </c>
      <c r="H21" s="11">
        <v>21.6602177</v>
      </c>
      <c r="I21" s="11">
        <v>18.909051869999999</v>
      </c>
      <c r="J21" s="11">
        <v>2.7511658329999999</v>
      </c>
      <c r="K21" s="28">
        <v>12.70146898</v>
      </c>
      <c r="L21" s="11">
        <v>50866</v>
      </c>
      <c r="M21" s="11">
        <v>18362.810549999998</v>
      </c>
      <c r="N21" s="11">
        <v>16030.46387</v>
      </c>
      <c r="O21" s="11">
        <v>2332.346681</v>
      </c>
      <c r="P21" s="11">
        <v>8.8626101389999992</v>
      </c>
      <c r="Q21" s="11">
        <v>9.8249103869999992</v>
      </c>
      <c r="R21" s="11">
        <v>14.187522660000001</v>
      </c>
      <c r="S21" s="11">
        <v>12.79792662</v>
      </c>
      <c r="T21" s="11">
        <v>1.389596042</v>
      </c>
      <c r="U21" s="30">
        <v>9.7944939039999994</v>
      </c>
      <c r="V21" s="11">
        <v>35606</v>
      </c>
      <c r="W21" s="11">
        <v>8419.3488629999993</v>
      </c>
      <c r="X21" s="11">
        <v>7594.7162529999996</v>
      </c>
      <c r="Y21" s="11">
        <v>824.63261039999998</v>
      </c>
      <c r="Z21" s="11">
        <v>118.12490699999999</v>
      </c>
      <c r="AA21" s="11">
        <v>24.659123999999998</v>
      </c>
    </row>
    <row r="22" spans="1:27">
      <c r="A22" s="11">
        <v>8</v>
      </c>
      <c r="B22" s="11" t="s">
        <v>94</v>
      </c>
      <c r="C22" s="11">
        <v>0.9</v>
      </c>
      <c r="D22" s="11">
        <v>5.1262812139999996</v>
      </c>
      <c r="E22" s="11">
        <v>4.6136530919999998</v>
      </c>
      <c r="F22" s="11">
        <v>8.1089248139999999</v>
      </c>
      <c r="G22" s="11">
        <v>8.9205005479999997</v>
      </c>
      <c r="H22" s="11">
        <v>37.931790220000003</v>
      </c>
      <c r="I22" s="11">
        <v>34.480804429999999</v>
      </c>
      <c r="J22" s="11">
        <v>3.4509857830000001</v>
      </c>
      <c r="K22" s="28">
        <v>9.0978721619999998</v>
      </c>
      <c r="L22" s="11">
        <v>10325</v>
      </c>
      <c r="M22" s="11">
        <v>6527.4288989999995</v>
      </c>
      <c r="N22" s="11">
        <v>5933.5717640000003</v>
      </c>
      <c r="O22" s="11">
        <v>593.85713520000002</v>
      </c>
      <c r="P22" s="11">
        <v>8.7270723609999994</v>
      </c>
      <c r="Q22" s="11">
        <v>10.162414330000001</v>
      </c>
      <c r="R22" s="11">
        <v>56.826006569999997</v>
      </c>
      <c r="S22" s="11">
        <v>48.799887030000001</v>
      </c>
      <c r="T22" s="11">
        <v>8.0261195329999993</v>
      </c>
      <c r="U22" s="30">
        <v>14.12402528</v>
      </c>
      <c r="V22" s="11">
        <v>14628</v>
      </c>
      <c r="W22" s="11">
        <v>13854.180399999999</v>
      </c>
      <c r="X22" s="11">
        <v>11897.41246</v>
      </c>
      <c r="Y22" s="11">
        <v>1956.7679419999999</v>
      </c>
      <c r="Z22" s="11">
        <v>108.796549</v>
      </c>
      <c r="AA22" s="11">
        <v>34.105792999999998</v>
      </c>
    </row>
    <row r="23" spans="1:27">
      <c r="A23" s="11">
        <v>74</v>
      </c>
      <c r="B23" s="11" t="s">
        <v>96</v>
      </c>
      <c r="C23" s="11">
        <v>1</v>
      </c>
      <c r="D23" s="11">
        <v>2.164704924</v>
      </c>
      <c r="E23" s="11">
        <v>2.164704924</v>
      </c>
      <c r="F23" s="11">
        <v>8.5563208920000005</v>
      </c>
      <c r="G23" s="11">
        <v>9.5516354499999991</v>
      </c>
      <c r="H23" s="11">
        <v>24.74330393</v>
      </c>
      <c r="I23" s="11">
        <v>22.164963199999999</v>
      </c>
      <c r="J23" s="11">
        <v>2.5783407330000001</v>
      </c>
      <c r="K23" s="28">
        <v>10.42035752</v>
      </c>
      <c r="L23" s="11">
        <v>35146</v>
      </c>
      <c r="M23" s="11">
        <v>14493.802659999999</v>
      </c>
      <c r="N23" s="11">
        <v>12983.49661</v>
      </c>
      <c r="O23" s="11">
        <v>1510.3060479999999</v>
      </c>
      <c r="P23" s="11">
        <v>10.34916572</v>
      </c>
      <c r="Q23" s="11">
        <v>10.773112709999999</v>
      </c>
      <c r="R23" s="11">
        <v>19.882035479999999</v>
      </c>
      <c r="S23" s="11">
        <v>19.09963123</v>
      </c>
      <c r="T23" s="11">
        <v>0.78240425000000002</v>
      </c>
      <c r="U23" s="30">
        <v>3.935232139</v>
      </c>
      <c r="V23" s="11">
        <v>24602</v>
      </c>
      <c r="W23" s="11">
        <v>8152.2972820000005</v>
      </c>
      <c r="X23" s="11">
        <v>7831.485463</v>
      </c>
      <c r="Y23" s="11">
        <v>320.81181989999999</v>
      </c>
      <c r="Z23" s="11">
        <v>120.08032799999999</v>
      </c>
      <c r="AA23" s="11">
        <v>31.521982999999999</v>
      </c>
    </row>
    <row r="24" spans="1:27">
      <c r="A24" s="11">
        <v>39</v>
      </c>
      <c r="B24" s="11" t="s">
        <v>98</v>
      </c>
      <c r="C24" s="11">
        <v>0.8</v>
      </c>
      <c r="D24" s="11">
        <v>4.1294953310000002</v>
      </c>
      <c r="E24" s="11">
        <v>3.3035962649999999</v>
      </c>
      <c r="F24" s="11">
        <v>8.8158784919999995</v>
      </c>
      <c r="G24" s="11">
        <v>9.6952895049999999</v>
      </c>
      <c r="H24" s="11">
        <v>30.11343097</v>
      </c>
      <c r="I24" s="11">
        <v>27.3819929</v>
      </c>
      <c r="J24" s="11">
        <v>2.731438067</v>
      </c>
      <c r="K24" s="28">
        <v>9.0704977119999999</v>
      </c>
      <c r="L24" s="11">
        <v>4102</v>
      </c>
      <c r="M24" s="11">
        <v>2058.7548969999998</v>
      </c>
      <c r="N24" s="11">
        <v>1872.0155810000001</v>
      </c>
      <c r="O24" s="11">
        <v>186.73931590000001</v>
      </c>
      <c r="P24" s="11">
        <v>9.3500356149999995</v>
      </c>
      <c r="Q24" s="11">
        <v>10.136704030000001</v>
      </c>
      <c r="R24" s="11">
        <v>29.09498395</v>
      </c>
      <c r="S24" s="11">
        <v>26.83704045</v>
      </c>
      <c r="T24" s="11">
        <v>2.2579435000000001</v>
      </c>
      <c r="U24" s="30">
        <v>7.760593729</v>
      </c>
      <c r="V24" s="11">
        <v>3797</v>
      </c>
      <c r="W24" s="11">
        <v>1841.2275669999999</v>
      </c>
      <c r="X24" s="11">
        <v>1698.3373759999999</v>
      </c>
      <c r="Y24" s="11">
        <v>142.89019070000001</v>
      </c>
      <c r="Z24" s="11">
        <v>118.140049</v>
      </c>
      <c r="AA24" s="11">
        <v>31.160399000000002</v>
      </c>
    </row>
    <row r="25" spans="1:27">
      <c r="A25" s="11">
        <v>53</v>
      </c>
      <c r="B25" s="11" t="s">
        <v>100</v>
      </c>
      <c r="C25" s="11">
        <v>0.8</v>
      </c>
      <c r="D25" s="11">
        <v>2.180104257</v>
      </c>
      <c r="E25" s="11">
        <v>1.744083405</v>
      </c>
      <c r="F25" s="11">
        <v>7.8901495349999999</v>
      </c>
      <c r="G25" s="11">
        <v>8.5890495470000001</v>
      </c>
      <c r="H25" s="11">
        <v>28.178789999999999</v>
      </c>
      <c r="I25" s="11">
        <v>25.88585217</v>
      </c>
      <c r="J25" s="11">
        <v>2.2929378329999999</v>
      </c>
      <c r="K25" s="28">
        <v>8.137105365</v>
      </c>
      <c r="L25" s="11">
        <v>19407</v>
      </c>
      <c r="M25" s="11">
        <v>9114.4296240000003</v>
      </c>
      <c r="N25" s="11">
        <v>8372.7788810000002</v>
      </c>
      <c r="O25" s="11">
        <v>741.65074249999998</v>
      </c>
      <c r="P25" s="11">
        <v>8.8721213159999994</v>
      </c>
      <c r="Q25" s="11">
        <v>9.5345040779999994</v>
      </c>
      <c r="R25" s="11">
        <v>25.116106169999998</v>
      </c>
      <c r="S25" s="11">
        <v>23.37123558</v>
      </c>
      <c r="T25" s="11">
        <v>1.744870583</v>
      </c>
      <c r="U25" s="30">
        <v>6.947217738</v>
      </c>
      <c r="V25" s="11">
        <v>13585</v>
      </c>
      <c r="W25" s="11">
        <v>5686.7050390000004</v>
      </c>
      <c r="X25" s="11">
        <v>5291.6372549999996</v>
      </c>
      <c r="Y25" s="11">
        <v>395.06778320000001</v>
      </c>
      <c r="Z25" s="11">
        <v>114.348377</v>
      </c>
      <c r="AA25" s="11">
        <v>30.621753999999999</v>
      </c>
    </row>
    <row r="26" spans="1:27">
      <c r="A26" s="11">
        <v>24</v>
      </c>
      <c r="B26" s="11" t="s">
        <v>102</v>
      </c>
      <c r="C26" s="11">
        <v>0.8</v>
      </c>
      <c r="D26" s="11">
        <v>3.8659160359999998</v>
      </c>
      <c r="E26" s="11">
        <v>3.0927328279999999</v>
      </c>
      <c r="F26" s="11">
        <v>7.3866059069999999</v>
      </c>
      <c r="G26" s="11">
        <v>8.4418255900000005</v>
      </c>
      <c r="H26" s="11">
        <v>33.003669819999999</v>
      </c>
      <c r="I26" s="11">
        <v>28.878244380000002</v>
      </c>
      <c r="J26" s="11">
        <v>4.1254254330000002</v>
      </c>
      <c r="K26" s="28">
        <v>12.49989912</v>
      </c>
      <c r="L26" s="11">
        <v>24154</v>
      </c>
      <c r="M26" s="11">
        <v>13286.17734</v>
      </c>
      <c r="N26" s="11">
        <v>11625.41858</v>
      </c>
      <c r="O26" s="11">
        <v>1660.758765</v>
      </c>
      <c r="P26" s="11">
        <v>8.1292496009999997</v>
      </c>
      <c r="Q26" s="11">
        <v>9.0100910140000003</v>
      </c>
      <c r="R26" s="11">
        <v>30.609353429999999</v>
      </c>
      <c r="S26" s="11">
        <v>27.616932380000002</v>
      </c>
      <c r="T26" s="11">
        <v>2.9924210499999999</v>
      </c>
      <c r="U26" s="30">
        <v>9.7761655009999995</v>
      </c>
      <c r="V26" s="11">
        <v>16908</v>
      </c>
      <c r="W26" s="11">
        <v>8625.7157989999996</v>
      </c>
      <c r="X26" s="11">
        <v>7782.4515439999996</v>
      </c>
      <c r="Y26" s="11">
        <v>843.26425570000004</v>
      </c>
      <c r="Z26" s="11">
        <v>120.467968</v>
      </c>
      <c r="AA26" s="11">
        <v>27.892790000000002</v>
      </c>
    </row>
    <row r="27" spans="1:27">
      <c r="A27" s="11">
        <v>25</v>
      </c>
      <c r="B27" s="11" t="s">
        <v>104</v>
      </c>
      <c r="C27" s="11">
        <v>0.6</v>
      </c>
      <c r="D27" s="11">
        <v>4.0498287770000001</v>
      </c>
      <c r="E27" s="11">
        <v>2.4298972659999998</v>
      </c>
      <c r="F27" s="11">
        <v>8.0964411920000003</v>
      </c>
      <c r="G27" s="11">
        <v>8.7235568990000001</v>
      </c>
      <c r="H27" s="11">
        <v>32.973969099999998</v>
      </c>
      <c r="I27" s="11">
        <v>30.60354907</v>
      </c>
      <c r="J27" s="11">
        <v>2.3704200329999998</v>
      </c>
      <c r="K27" s="28">
        <v>7.1887616129999996</v>
      </c>
      <c r="L27" s="11">
        <v>4560</v>
      </c>
      <c r="M27" s="11">
        <v>2506.021651</v>
      </c>
      <c r="N27" s="11">
        <v>2325.8697299999999</v>
      </c>
      <c r="O27" s="11">
        <v>180.1519217</v>
      </c>
      <c r="P27" s="11">
        <v>8.0826391900000001</v>
      </c>
      <c r="Q27" s="11">
        <v>8.7157727010000006</v>
      </c>
      <c r="R27" s="11">
        <v>33.067194319999999</v>
      </c>
      <c r="S27" s="11">
        <v>30.665118270000001</v>
      </c>
      <c r="T27" s="11">
        <v>2.4020760499999998</v>
      </c>
      <c r="U27" s="30">
        <v>7.2642269759999998</v>
      </c>
      <c r="V27" s="11">
        <v>4564</v>
      </c>
      <c r="W27" s="11">
        <v>2515.311248</v>
      </c>
      <c r="X27" s="11">
        <v>2332.5933300000002</v>
      </c>
      <c r="Y27" s="11">
        <v>182.717918</v>
      </c>
      <c r="Z27" s="11">
        <v>119.07809</v>
      </c>
      <c r="AA27" s="11">
        <v>36.551901000000001</v>
      </c>
    </row>
    <row r="28" spans="1:27" s="28" customFormat="1">
      <c r="A28" s="28">
        <v>93</v>
      </c>
      <c r="B28" s="28" t="s">
        <v>311</v>
      </c>
      <c r="C28" s="28">
        <v>1</v>
      </c>
      <c r="D28" s="28">
        <v>2.5353593010000002</v>
      </c>
      <c r="E28" s="28">
        <v>2.5353593010000002</v>
      </c>
      <c r="F28" s="28">
        <v>11.151832819999999</v>
      </c>
      <c r="G28" s="28">
        <v>11.15013568</v>
      </c>
      <c r="H28" s="28">
        <v>18.37348085</v>
      </c>
      <c r="I28" s="28">
        <v>18.166277449999999</v>
      </c>
      <c r="J28" s="28">
        <f>H28-I28</f>
        <v>0.20720340000000093</v>
      </c>
      <c r="K28" s="28">
        <f>J28/H28*100</f>
        <v>1.1277307859713526</v>
      </c>
      <c r="L28" s="28">
        <v>5309</v>
      </c>
      <c r="M28" s="28">
        <v>1625.7468309999999</v>
      </c>
      <c r="N28" s="28">
        <v>1625.994283</v>
      </c>
      <c r="O28" s="28">
        <v>0</v>
      </c>
      <c r="P28" s="28">
        <v>11.149650980000001</v>
      </c>
      <c r="Q28" s="28">
        <v>11.159216799999999</v>
      </c>
      <c r="R28" s="28">
        <v>18.72992575</v>
      </c>
      <c r="S28" s="28">
        <v>18.613870219999999</v>
      </c>
      <c r="T28" s="28">
        <f>R28-S28</f>
        <v>0.11605553000000057</v>
      </c>
      <c r="U28" s="28">
        <f>T28/R28*100</f>
        <v>0.61962621501583137</v>
      </c>
      <c r="V28" s="28">
        <v>4587</v>
      </c>
      <c r="W28" s="28">
        <v>1431.902824</v>
      </c>
      <c r="X28" s="28">
        <v>1430.675379</v>
      </c>
      <c r="Y28" s="28">
        <f>W28*U28/100</f>
        <v>8.8724452710560016</v>
      </c>
      <c r="Z28" s="28">
        <v>87.782560000000004</v>
      </c>
      <c r="AA28" s="28">
        <v>43.733516000000002</v>
      </c>
    </row>
    <row r="29" spans="1:27">
      <c r="A29" s="11">
        <v>17</v>
      </c>
      <c r="B29" s="11" t="s">
        <v>108</v>
      </c>
      <c r="C29" s="11">
        <v>1.5</v>
      </c>
      <c r="D29" s="11">
        <v>2.4265182209999998</v>
      </c>
      <c r="E29" s="11">
        <v>3.6397773309999999</v>
      </c>
      <c r="F29" s="11">
        <v>8.8350409689999996</v>
      </c>
      <c r="G29" s="11">
        <v>9.4622913180000001</v>
      </c>
      <c r="H29" s="11">
        <v>34.327596229999997</v>
      </c>
      <c r="I29" s="11">
        <v>32.052037820000002</v>
      </c>
      <c r="J29" s="11">
        <v>2.2755584170000001</v>
      </c>
      <c r="K29" s="28">
        <v>6.6289477469999998</v>
      </c>
      <c r="L29" s="11">
        <v>7207</v>
      </c>
      <c r="M29" s="11">
        <v>4123.3164349999997</v>
      </c>
      <c r="N29" s="11">
        <v>3849.9839419999998</v>
      </c>
      <c r="O29" s="11">
        <v>273.33249269999999</v>
      </c>
      <c r="P29" s="11">
        <v>8.8482327729999994</v>
      </c>
      <c r="Q29" s="11">
        <v>9.4549491660000005</v>
      </c>
      <c r="R29" s="11">
        <v>34.410710819999998</v>
      </c>
      <c r="S29" s="11">
        <v>32.202603500000002</v>
      </c>
      <c r="T29" s="11">
        <v>2.2081073170000001</v>
      </c>
      <c r="U29" s="30">
        <v>6.4169186409999996</v>
      </c>
      <c r="V29" s="11">
        <v>7198</v>
      </c>
      <c r="W29" s="11">
        <v>4128.1382739999999</v>
      </c>
      <c r="X29" s="11">
        <v>3863.2390009999999</v>
      </c>
      <c r="Y29" s="11">
        <v>264.8992733</v>
      </c>
      <c r="Z29" s="11">
        <v>117.347635</v>
      </c>
      <c r="AA29" s="11">
        <v>39.284229000000003</v>
      </c>
    </row>
    <row r="30" spans="1:27">
      <c r="A30" s="11">
        <v>21</v>
      </c>
      <c r="B30" s="11" t="s">
        <v>110</v>
      </c>
      <c r="C30" s="11">
        <v>0.8</v>
      </c>
      <c r="D30" s="11">
        <v>4.8535852119999996</v>
      </c>
      <c r="E30" s="11">
        <v>3.8828681700000001</v>
      </c>
      <c r="F30" s="11">
        <v>8.7690341749999998</v>
      </c>
      <c r="G30" s="11">
        <v>9.5966128909999995</v>
      </c>
      <c r="H30" s="11">
        <v>33.76400117</v>
      </c>
      <c r="I30" s="11">
        <v>30.852310429999999</v>
      </c>
      <c r="J30" s="11">
        <v>2.9116907329999999</v>
      </c>
      <c r="K30" s="28">
        <v>8.6236542830000005</v>
      </c>
      <c r="L30" s="11">
        <v>9535</v>
      </c>
      <c r="M30" s="11">
        <v>5365.6625180000001</v>
      </c>
      <c r="N30" s="11">
        <v>4902.9463340000002</v>
      </c>
      <c r="O30" s="11">
        <v>462.71618410000002</v>
      </c>
      <c r="P30" s="11">
        <v>9.1556453619999996</v>
      </c>
      <c r="Q30" s="11">
        <v>9.7923856249999996</v>
      </c>
      <c r="R30" s="11">
        <v>31.661030719999999</v>
      </c>
      <c r="S30" s="11">
        <v>29.602303280000001</v>
      </c>
      <c r="T30" s="11">
        <v>2.0587274330000001</v>
      </c>
      <c r="U30" s="30">
        <v>6.5024018049999999</v>
      </c>
      <c r="V30" s="11">
        <v>6675</v>
      </c>
      <c r="W30" s="11">
        <v>3522.2896679999999</v>
      </c>
      <c r="X30" s="11">
        <v>3293.2562400000002</v>
      </c>
      <c r="Y30" s="11">
        <v>229.0334282</v>
      </c>
      <c r="Z30" s="11">
        <v>118.33797800000001</v>
      </c>
      <c r="AA30" s="11">
        <v>39.710267000000002</v>
      </c>
    </row>
    <row r="31" spans="1:27">
      <c r="A31" s="11">
        <v>81</v>
      </c>
      <c r="B31" s="11" t="s">
        <v>112</v>
      </c>
      <c r="C31" s="11">
        <v>0.8</v>
      </c>
      <c r="D31" s="11">
        <v>1.9166535769999999</v>
      </c>
      <c r="E31" s="11">
        <v>1.5333228619999999</v>
      </c>
      <c r="F31" s="11">
        <v>8.4138644169999992</v>
      </c>
      <c r="G31" s="11">
        <v>9.5053154699999993</v>
      </c>
      <c r="H31" s="11">
        <v>22.37605203</v>
      </c>
      <c r="I31" s="11">
        <v>19.806714320000001</v>
      </c>
      <c r="J31" s="11">
        <v>2.5693377169999998</v>
      </c>
      <c r="K31" s="28">
        <v>11.48253371</v>
      </c>
      <c r="L31" s="11">
        <v>24253</v>
      </c>
      <c r="M31" s="11">
        <v>9044.7731679999997</v>
      </c>
      <c r="N31" s="11">
        <v>8006.2040399999996</v>
      </c>
      <c r="O31" s="11">
        <v>1038.5691280000001</v>
      </c>
      <c r="P31" s="11">
        <v>9.5695871770000007</v>
      </c>
      <c r="Q31" s="11">
        <v>10.43204306</v>
      </c>
      <c r="R31" s="11">
        <v>12.79715614</v>
      </c>
      <c r="S31" s="11">
        <v>11.739167549999999</v>
      </c>
      <c r="T31" s="11">
        <v>1.057988597</v>
      </c>
      <c r="U31" s="30">
        <v>8.267372731</v>
      </c>
      <c r="V31" s="11">
        <v>16977</v>
      </c>
      <c r="W31" s="11">
        <v>3620.9553310000001</v>
      </c>
      <c r="X31" s="11">
        <v>3321.5974569999998</v>
      </c>
      <c r="Y31" s="11">
        <v>299.35787349999998</v>
      </c>
      <c r="Z31" s="11">
        <v>120.061065</v>
      </c>
      <c r="AA31" s="11">
        <v>32.569240000000001</v>
      </c>
    </row>
    <row r="32" spans="1:27">
      <c r="A32" s="11">
        <v>71</v>
      </c>
      <c r="B32" s="11" t="s">
        <v>114</v>
      </c>
      <c r="C32" s="11">
        <v>1</v>
      </c>
      <c r="D32" s="11">
        <v>2.8318810989999998</v>
      </c>
      <c r="E32" s="11">
        <v>2.8318810989999998</v>
      </c>
      <c r="F32" s="11">
        <v>8.8617166380000008</v>
      </c>
      <c r="G32" s="11">
        <v>9.0290348500000004</v>
      </c>
      <c r="H32" s="11">
        <v>26.197149499999998</v>
      </c>
      <c r="I32" s="11">
        <v>25.71168673</v>
      </c>
      <c r="J32" s="11">
        <v>0.48546276700000002</v>
      </c>
      <c r="K32" s="28">
        <v>1.8531129390000001</v>
      </c>
      <c r="L32" s="11">
        <v>7034</v>
      </c>
      <c r="M32" s="11">
        <v>3071.1791600000001</v>
      </c>
      <c r="N32" s="11">
        <v>3014.2667419999998</v>
      </c>
      <c r="O32" s="11">
        <v>56.912418029999998</v>
      </c>
      <c r="P32" s="11">
        <v>8.8556037839999995</v>
      </c>
      <c r="Q32" s="11">
        <v>8.9627348730000005</v>
      </c>
      <c r="R32" s="11">
        <v>35.641326669999998</v>
      </c>
      <c r="S32" s="11">
        <v>35.21530782</v>
      </c>
      <c r="T32" s="11">
        <v>0.42601885</v>
      </c>
      <c r="U32" s="30">
        <v>1.1952945909999999</v>
      </c>
      <c r="V32" s="11">
        <v>10391</v>
      </c>
      <c r="W32" s="11">
        <v>6172.4837580000003</v>
      </c>
      <c r="X32" s="11">
        <v>6098.7043910000002</v>
      </c>
      <c r="Y32" s="11">
        <v>73.779367140000005</v>
      </c>
      <c r="Z32" s="11">
        <v>121.140073</v>
      </c>
      <c r="AA32" s="11">
        <v>28.754958999999999</v>
      </c>
    </row>
    <row r="33" spans="1:27">
      <c r="A33" s="11">
        <v>54</v>
      </c>
      <c r="B33" s="11" t="s">
        <v>116</v>
      </c>
      <c r="C33" s="11">
        <v>0.8</v>
      </c>
      <c r="D33" s="11">
        <v>3.403225334</v>
      </c>
      <c r="E33" s="11">
        <v>2.7225802670000001</v>
      </c>
      <c r="F33" s="11">
        <v>7.8486658279999997</v>
      </c>
      <c r="G33" s="11">
        <v>9.0174766860000002</v>
      </c>
      <c r="H33" s="11">
        <v>28.167124080000001</v>
      </c>
      <c r="I33" s="11">
        <v>24.51620913</v>
      </c>
      <c r="J33" s="11">
        <v>3.6509149500000002</v>
      </c>
      <c r="K33" s="28">
        <v>12.96161773</v>
      </c>
      <c r="L33" s="11">
        <v>15846</v>
      </c>
      <c r="M33" s="11">
        <v>7438.9374699999998</v>
      </c>
      <c r="N33" s="11">
        <v>6474.7308309999999</v>
      </c>
      <c r="O33" s="11">
        <v>964.20663890000003</v>
      </c>
      <c r="P33" s="11">
        <v>9.1866599759999996</v>
      </c>
      <c r="Q33" s="11">
        <v>10.31640028</v>
      </c>
      <c r="R33" s="11">
        <v>24.281351650000001</v>
      </c>
      <c r="S33" s="11">
        <v>21.622321280000001</v>
      </c>
      <c r="T33" s="11">
        <v>2.6590303670000002</v>
      </c>
      <c r="U33" s="30">
        <v>10.95091577</v>
      </c>
      <c r="V33" s="11">
        <v>11092</v>
      </c>
      <c r="W33" s="11">
        <v>4488.8125410000002</v>
      </c>
      <c r="X33" s="11">
        <v>3997.2464610000002</v>
      </c>
      <c r="Y33" s="11">
        <v>491.56607989999998</v>
      </c>
      <c r="Z33" s="11">
        <v>112.32213900000001</v>
      </c>
      <c r="AA33" s="11">
        <v>37.959558999999999</v>
      </c>
    </row>
    <row r="34" spans="1:27">
      <c r="A34" s="11">
        <v>63</v>
      </c>
      <c r="B34" s="11" t="s">
        <v>118</v>
      </c>
      <c r="C34" s="11">
        <v>0.8</v>
      </c>
      <c r="D34" s="11">
        <v>4.1338267149999997</v>
      </c>
      <c r="E34" s="11">
        <v>3.3070613720000002</v>
      </c>
      <c r="F34" s="11">
        <v>9.6736882610000006</v>
      </c>
      <c r="G34" s="11">
        <v>9.8394879129999993</v>
      </c>
      <c r="H34" s="11">
        <v>27.276641829999999</v>
      </c>
      <c r="I34" s="11">
        <v>26.81701855</v>
      </c>
      <c r="J34" s="11">
        <v>0.45962328299999999</v>
      </c>
      <c r="K34" s="28">
        <v>1.6850435100000001</v>
      </c>
      <c r="L34" s="11">
        <v>2932</v>
      </c>
      <c r="M34" s="11">
        <v>1332.9185640000001</v>
      </c>
      <c r="N34" s="11">
        <v>1310.4583070000001</v>
      </c>
      <c r="O34" s="11">
        <v>22.460257689999999</v>
      </c>
      <c r="P34" s="11">
        <v>9.7048948819999996</v>
      </c>
      <c r="Q34" s="11">
        <v>9.8751439269999999</v>
      </c>
      <c r="R34" s="11">
        <v>28.683060279999999</v>
      </c>
      <c r="S34" s="11">
        <v>28.188559779999999</v>
      </c>
      <c r="T34" s="11">
        <v>0.49450050000000001</v>
      </c>
      <c r="U34" s="30">
        <v>1.724015831</v>
      </c>
      <c r="V34" s="11">
        <v>11001</v>
      </c>
      <c r="W34" s="11">
        <v>5259.0391030000001</v>
      </c>
      <c r="X34" s="11">
        <v>5168.372437</v>
      </c>
      <c r="Y34" s="11">
        <v>90.666666899999996</v>
      </c>
      <c r="Z34" s="11">
        <v>117.03094</v>
      </c>
      <c r="AA34" s="11">
        <v>36.001801</v>
      </c>
    </row>
    <row r="35" spans="1:27">
      <c r="A35" s="11">
        <v>11</v>
      </c>
      <c r="B35" s="11" t="s">
        <v>120</v>
      </c>
      <c r="C35" s="11">
        <v>1.2</v>
      </c>
      <c r="D35" s="11">
        <v>1.9684323370000001</v>
      </c>
      <c r="E35" s="11">
        <v>2.3621188050000002</v>
      </c>
      <c r="F35" s="11">
        <v>7.8409692660000001</v>
      </c>
      <c r="G35" s="11">
        <v>8.7107647779999997</v>
      </c>
      <c r="H35" s="11">
        <v>35.915798549999998</v>
      </c>
      <c r="I35" s="11">
        <v>32.329500299999999</v>
      </c>
      <c r="J35" s="11">
        <v>3.58629825</v>
      </c>
      <c r="K35" s="28">
        <v>9.9852944800000003</v>
      </c>
      <c r="L35" s="11">
        <v>16031</v>
      </c>
      <c r="M35" s="11">
        <v>9596.1027740000009</v>
      </c>
      <c r="N35" s="11">
        <v>8637.9036560000004</v>
      </c>
      <c r="O35" s="11">
        <v>958.19911779999995</v>
      </c>
      <c r="P35" s="11">
        <v>7.7573330890000003</v>
      </c>
      <c r="Q35" s="11">
        <v>8.6171424420000005</v>
      </c>
      <c r="R35" s="11">
        <v>35.984049450000001</v>
      </c>
      <c r="S35" s="11">
        <v>32.393599080000001</v>
      </c>
      <c r="T35" s="11">
        <v>3.5904503669999999</v>
      </c>
      <c r="U35" s="30">
        <v>9.9778941559999996</v>
      </c>
      <c r="V35" s="11">
        <v>16043</v>
      </c>
      <c r="W35" s="11">
        <v>9621.5350909999997</v>
      </c>
      <c r="X35" s="11">
        <v>8661.5085020000006</v>
      </c>
      <c r="Y35" s="11">
        <v>960.0265885</v>
      </c>
      <c r="Z35" s="11">
        <v>120.66042400000001</v>
      </c>
      <c r="AA35" s="11">
        <v>31.381433999999999</v>
      </c>
    </row>
    <row r="36" spans="1:27">
      <c r="A36" s="11">
        <v>62</v>
      </c>
      <c r="B36" s="11" t="s">
        <v>122</v>
      </c>
      <c r="C36" s="11">
        <v>0.6</v>
      </c>
      <c r="D36" s="11">
        <v>4.560130612</v>
      </c>
      <c r="E36" s="11">
        <v>2.7360783670000002</v>
      </c>
      <c r="F36" s="11">
        <v>8.5401835449999997</v>
      </c>
      <c r="G36" s="11">
        <v>9.809121201</v>
      </c>
      <c r="H36" s="11">
        <v>27.345198880000002</v>
      </c>
      <c r="I36" s="11">
        <v>23.807741069999999</v>
      </c>
      <c r="J36" s="11">
        <v>3.5374578169999999</v>
      </c>
      <c r="K36" s="28">
        <v>12.93630312</v>
      </c>
      <c r="L36" s="11">
        <v>9907</v>
      </c>
      <c r="M36" s="11">
        <v>4515.1480899999997</v>
      </c>
      <c r="N36" s="11">
        <v>3931.0548450000001</v>
      </c>
      <c r="O36" s="11">
        <v>584.09324509999999</v>
      </c>
      <c r="P36" s="11">
        <v>8.4440972349999992</v>
      </c>
      <c r="Q36" s="11">
        <v>9.7189732929999995</v>
      </c>
      <c r="R36" s="11">
        <v>28.292011250000002</v>
      </c>
      <c r="S36" s="11">
        <v>24.580836550000001</v>
      </c>
      <c r="T36" s="11">
        <v>3.7111746999999999</v>
      </c>
      <c r="U36" s="30">
        <v>13.1173944</v>
      </c>
      <c r="V36" s="11">
        <v>10659</v>
      </c>
      <c r="W36" s="11">
        <v>5026.0757970000004</v>
      </c>
      <c r="X36" s="11">
        <v>4366.7856119999997</v>
      </c>
      <c r="Y36" s="11">
        <v>659.29018489999999</v>
      </c>
      <c r="Z36" s="11">
        <v>118.525758</v>
      </c>
      <c r="AA36" s="11">
        <v>33.782874</v>
      </c>
    </row>
    <row r="37" spans="1:27">
      <c r="A37" s="11">
        <v>37</v>
      </c>
      <c r="B37" s="11" t="s">
        <v>124</v>
      </c>
      <c r="C37" s="11">
        <v>0.8</v>
      </c>
      <c r="D37" s="11">
        <v>3.9176110139999998</v>
      </c>
      <c r="E37" s="11">
        <v>3.1340888109999998</v>
      </c>
      <c r="F37" s="11">
        <v>9.4670133589999992</v>
      </c>
      <c r="G37" s="11">
        <v>10.061166529999999</v>
      </c>
      <c r="H37" s="11">
        <v>30.179268100000002</v>
      </c>
      <c r="I37" s="11">
        <v>28.397058479999998</v>
      </c>
      <c r="J37" s="11">
        <v>1.7822096169999999</v>
      </c>
      <c r="K37" s="28">
        <v>5.9054103339999999</v>
      </c>
      <c r="L37" s="11">
        <v>19453</v>
      </c>
      <c r="M37" s="11">
        <v>9784.6217080000006</v>
      </c>
      <c r="N37" s="11">
        <v>9206.7996430000003</v>
      </c>
      <c r="O37" s="11">
        <v>577.82206440000004</v>
      </c>
      <c r="P37" s="11">
        <v>10.48819649</v>
      </c>
      <c r="Q37" s="11">
        <v>10.67340755</v>
      </c>
      <c r="R37" s="11">
        <v>27.142580379999998</v>
      </c>
      <c r="S37" s="11">
        <v>26.671586850000001</v>
      </c>
      <c r="T37" s="11">
        <v>0.47099353300000002</v>
      </c>
      <c r="U37" s="30">
        <v>1.735257026</v>
      </c>
      <c r="V37" s="11">
        <v>13617</v>
      </c>
      <c r="W37" s="11">
        <v>6160.0086199999996</v>
      </c>
      <c r="X37" s="11">
        <v>6053.116634</v>
      </c>
      <c r="Y37" s="11">
        <v>106.8919856</v>
      </c>
      <c r="Z37" s="11">
        <v>114.445446</v>
      </c>
      <c r="AA37" s="11">
        <v>38.131041000000003</v>
      </c>
    </row>
    <row r="38" spans="1:27">
      <c r="A38" s="11">
        <v>4</v>
      </c>
      <c r="B38" s="11" t="s">
        <v>126</v>
      </c>
      <c r="C38" s="11">
        <v>1</v>
      </c>
      <c r="D38" s="11">
        <v>2.7814378299999998</v>
      </c>
      <c r="E38" s="11">
        <v>2.7814378299999998</v>
      </c>
      <c r="F38" s="11">
        <v>7.3702296470000004</v>
      </c>
      <c r="G38" s="11">
        <v>8.1348014890000009</v>
      </c>
      <c r="H38" s="11">
        <v>41.842398299999999</v>
      </c>
      <c r="I38" s="11">
        <v>37.909724629999999</v>
      </c>
      <c r="J38" s="11">
        <v>3.932673667</v>
      </c>
      <c r="K38" s="28">
        <v>9.3987769029999999</v>
      </c>
      <c r="L38" s="11">
        <v>36466</v>
      </c>
      <c r="M38" s="11">
        <v>25430.414939999999</v>
      </c>
      <c r="N38" s="11">
        <v>23040.266970000001</v>
      </c>
      <c r="O38" s="11">
        <v>2390.1479610000001</v>
      </c>
      <c r="P38" s="11">
        <v>9.1899640290000004</v>
      </c>
      <c r="Q38" s="11">
        <v>9.8179271200000002</v>
      </c>
      <c r="R38" s="11">
        <v>34.23470322</v>
      </c>
      <c r="S38" s="11">
        <v>32.04502205</v>
      </c>
      <c r="T38" s="11">
        <v>2.1896811669999998</v>
      </c>
      <c r="U38" s="30">
        <v>6.3960863129999996</v>
      </c>
      <c r="V38" s="11">
        <v>25526</v>
      </c>
      <c r="W38" s="11">
        <v>14564.5839</v>
      </c>
      <c r="X38" s="11">
        <v>13633.020549999999</v>
      </c>
      <c r="Y38" s="11">
        <v>931.56335509999997</v>
      </c>
      <c r="Z38" s="11">
        <v>114.141845</v>
      </c>
      <c r="AA38" s="11">
        <v>22.642651999999998</v>
      </c>
    </row>
    <row r="39" spans="1:27">
      <c r="A39" s="11">
        <v>47</v>
      </c>
      <c r="B39" s="11" t="s">
        <v>128</v>
      </c>
      <c r="C39" s="11">
        <v>0.8</v>
      </c>
      <c r="D39" s="11">
        <v>2.0694829069999998</v>
      </c>
      <c r="E39" s="11">
        <v>1.655586325</v>
      </c>
      <c r="F39" s="11">
        <v>6.4756610309999996</v>
      </c>
      <c r="G39" s="11">
        <v>7.365618306</v>
      </c>
      <c r="H39" s="11">
        <v>29.167425519999998</v>
      </c>
      <c r="I39" s="11">
        <v>25.643245820000001</v>
      </c>
      <c r="J39" s="11">
        <v>3.5241796999999999</v>
      </c>
      <c r="K39" s="28">
        <v>12.08258747</v>
      </c>
      <c r="L39" s="11">
        <v>36994</v>
      </c>
      <c r="M39" s="11">
        <v>17983.662329999999</v>
      </c>
      <c r="N39" s="11">
        <v>15810.7706</v>
      </c>
      <c r="O39" s="11">
        <v>2172.891732</v>
      </c>
      <c r="P39" s="11">
        <v>8.8667094110000004</v>
      </c>
      <c r="Q39" s="11">
        <v>10.45576655</v>
      </c>
      <c r="R39" s="11">
        <v>21.242593970000001</v>
      </c>
      <c r="S39" s="11">
        <v>18.014165380000001</v>
      </c>
      <c r="T39" s="11">
        <v>3.2284285829999999</v>
      </c>
      <c r="U39" s="30">
        <v>15.197901849999999</v>
      </c>
      <c r="V39" s="11">
        <v>25896</v>
      </c>
      <c r="W39" s="11">
        <v>9168.3035560000008</v>
      </c>
      <c r="X39" s="11">
        <v>7774.9137790000004</v>
      </c>
      <c r="Y39" s="11">
        <v>1393.3897770000001</v>
      </c>
      <c r="Z39" s="11">
        <v>123.143322</v>
      </c>
      <c r="AA39" s="11">
        <v>42.096415</v>
      </c>
    </row>
    <row r="40" spans="1:27">
      <c r="A40" s="11">
        <v>6</v>
      </c>
      <c r="B40" s="11" t="s">
        <v>130</v>
      </c>
      <c r="C40" s="11">
        <v>0.8</v>
      </c>
      <c r="D40" s="11">
        <v>4.3867458990000001</v>
      </c>
      <c r="E40" s="11">
        <v>3.5093967190000002</v>
      </c>
      <c r="F40" s="11">
        <v>7.9993314089999998</v>
      </c>
      <c r="G40" s="11">
        <v>8.8302685709999995</v>
      </c>
      <c r="H40" s="11">
        <v>38.100444000000003</v>
      </c>
      <c r="I40" s="11">
        <v>34.515153869999999</v>
      </c>
      <c r="J40" s="11">
        <v>3.585290133</v>
      </c>
      <c r="K40" s="28">
        <v>9.4101006619999996</v>
      </c>
      <c r="L40" s="11">
        <v>11755</v>
      </c>
      <c r="M40" s="11">
        <v>7464.5119869999999</v>
      </c>
      <c r="N40" s="11">
        <v>6762.0938939999996</v>
      </c>
      <c r="O40" s="11">
        <v>702.41809249999994</v>
      </c>
      <c r="P40" s="11">
        <v>9.1410576429999999</v>
      </c>
      <c r="Q40" s="11">
        <v>9.4527977009999997</v>
      </c>
      <c r="R40" s="11">
        <v>33.7041149</v>
      </c>
      <c r="S40" s="11">
        <v>32.592600300000001</v>
      </c>
      <c r="T40" s="11">
        <v>1.1115146</v>
      </c>
      <c r="U40" s="30">
        <v>3.2978602270000001</v>
      </c>
      <c r="V40" s="11">
        <v>8263</v>
      </c>
      <c r="W40" s="11">
        <v>4641.6183570000003</v>
      </c>
      <c r="X40" s="11">
        <v>4488.5442700000003</v>
      </c>
      <c r="Y40" s="11">
        <v>153.0740868</v>
      </c>
      <c r="Z40" s="11">
        <v>120.641093</v>
      </c>
      <c r="AA40" s="11">
        <v>29.732085000000001</v>
      </c>
    </row>
    <row r="41" spans="1:27">
      <c r="A41" s="11">
        <v>66</v>
      </c>
      <c r="B41" s="11" t="s">
        <v>132</v>
      </c>
      <c r="C41" s="11">
        <v>0.8</v>
      </c>
      <c r="D41" s="11">
        <v>5.0659980740000004</v>
      </c>
      <c r="E41" s="11">
        <v>4.0527984589999999</v>
      </c>
      <c r="F41" s="11">
        <v>8.7028234359999992</v>
      </c>
      <c r="G41" s="11">
        <v>9.7651992960000005</v>
      </c>
      <c r="H41" s="11">
        <v>26.55887207</v>
      </c>
      <c r="I41" s="11">
        <v>23.66947845</v>
      </c>
      <c r="J41" s="11">
        <v>2.8893936170000001</v>
      </c>
      <c r="K41" s="28">
        <v>10.87920304</v>
      </c>
      <c r="L41" s="11">
        <v>4116</v>
      </c>
      <c r="M41" s="11">
        <v>1821.9386239999999</v>
      </c>
      <c r="N41" s="11">
        <v>1623.726222</v>
      </c>
      <c r="O41" s="11">
        <v>198.2124024</v>
      </c>
      <c r="P41" s="11">
        <v>9.8224381170000008</v>
      </c>
      <c r="Q41" s="11">
        <v>10.55902523</v>
      </c>
      <c r="R41" s="11">
        <v>23.4278941</v>
      </c>
      <c r="S41" s="11">
        <v>21.793587469999999</v>
      </c>
      <c r="T41" s="11">
        <v>1.634306633</v>
      </c>
      <c r="U41" s="30">
        <v>6.9759007190000002</v>
      </c>
      <c r="V41" s="11">
        <v>2881</v>
      </c>
      <c r="W41" s="11">
        <v>1124.929382</v>
      </c>
      <c r="X41" s="11">
        <v>1046.4554250000001</v>
      </c>
      <c r="Y41" s="11">
        <v>78.473956389999998</v>
      </c>
      <c r="Z41" s="11">
        <v>113.77949099999999</v>
      </c>
      <c r="AA41" s="11">
        <v>24.817634999999999</v>
      </c>
    </row>
    <row r="42" spans="1:27">
      <c r="A42" s="11">
        <v>20</v>
      </c>
      <c r="B42" s="11" t="s">
        <v>134</v>
      </c>
      <c r="C42" s="11">
        <v>0.8</v>
      </c>
      <c r="D42" s="11">
        <v>5.2000843840000002</v>
      </c>
      <c r="E42" s="11">
        <v>4.1600675069999999</v>
      </c>
      <c r="F42" s="11">
        <v>9.5745158700000008</v>
      </c>
      <c r="G42" s="11">
        <v>10.16306863</v>
      </c>
      <c r="H42" s="11">
        <v>33.776781300000003</v>
      </c>
      <c r="I42" s="11">
        <v>31.82073647</v>
      </c>
      <c r="J42" s="11">
        <v>1.956044833</v>
      </c>
      <c r="K42" s="28">
        <v>5.7910930460000003</v>
      </c>
      <c r="L42" s="11">
        <v>8538</v>
      </c>
      <c r="M42" s="11">
        <v>4806.4359789999999</v>
      </c>
      <c r="N42" s="11">
        <v>4528.0907999999999</v>
      </c>
      <c r="O42" s="11">
        <v>278.34517940000001</v>
      </c>
      <c r="P42" s="11">
        <v>9.3106845919999994</v>
      </c>
      <c r="Q42" s="11">
        <v>9.8127633070000009</v>
      </c>
      <c r="R42" s="11">
        <v>34.541051719999999</v>
      </c>
      <c r="S42" s="11">
        <v>32.773728249999998</v>
      </c>
      <c r="T42" s="11">
        <v>1.767323467</v>
      </c>
      <c r="U42" s="30">
        <v>5.1165884620000002</v>
      </c>
      <c r="V42" s="11">
        <v>8303</v>
      </c>
      <c r="W42" s="11">
        <v>4779.905874</v>
      </c>
      <c r="X42" s="11">
        <v>4535.3377620000001</v>
      </c>
      <c r="Y42" s="11">
        <v>244.56811239999999</v>
      </c>
      <c r="Z42" s="11">
        <v>116.59963999999999</v>
      </c>
      <c r="AA42" s="11">
        <v>23.327760999999999</v>
      </c>
    </row>
    <row r="43" spans="1:27">
      <c r="A43" s="11">
        <v>0</v>
      </c>
      <c r="B43" s="11" t="s">
        <v>136</v>
      </c>
      <c r="C43" s="11">
        <v>0.9</v>
      </c>
      <c r="D43" s="11">
        <v>2.7258913339999999</v>
      </c>
      <c r="E43" s="11">
        <v>2.4533022</v>
      </c>
      <c r="F43" s="11">
        <v>6.1399992970000001</v>
      </c>
      <c r="G43" s="11">
        <v>7.5237977950000001</v>
      </c>
      <c r="H43" s="11">
        <v>48.296313499999997</v>
      </c>
      <c r="I43" s="11">
        <v>39.413516819999998</v>
      </c>
      <c r="J43" s="11">
        <v>8.8827966830000005</v>
      </c>
      <c r="K43" s="28">
        <v>18.392287190000001</v>
      </c>
      <c r="L43" s="11">
        <v>44451</v>
      </c>
      <c r="M43" s="11">
        <v>35780.323859999997</v>
      </c>
      <c r="N43" s="11">
        <v>29199.503939999999</v>
      </c>
      <c r="O43" s="11">
        <v>6580.8199219999997</v>
      </c>
      <c r="P43" s="11">
        <v>7.5167995310000002</v>
      </c>
      <c r="Q43" s="11">
        <v>9.1277678699999996</v>
      </c>
      <c r="R43" s="11">
        <v>37.829352280000002</v>
      </c>
      <c r="S43" s="11">
        <v>31.152814320000001</v>
      </c>
      <c r="T43" s="11">
        <v>6.6765379669999998</v>
      </c>
      <c r="U43" s="30">
        <v>17.649094059999999</v>
      </c>
      <c r="V43" s="11">
        <v>29252</v>
      </c>
      <c r="W43" s="11">
        <v>18443.070220000001</v>
      </c>
      <c r="X43" s="11">
        <v>15188.035400000001</v>
      </c>
      <c r="Y43" s="11">
        <v>3255.0348140000001</v>
      </c>
      <c r="Z43" s="11">
        <v>121.486625</v>
      </c>
      <c r="AA43" s="11">
        <v>31.208625000000001</v>
      </c>
    </row>
    <row r="44" spans="1:27">
      <c r="A44" s="11">
        <v>99</v>
      </c>
      <c r="B44" s="11" t="s">
        <v>138</v>
      </c>
      <c r="C44" s="11">
        <v>1</v>
      </c>
      <c r="D44" s="11">
        <v>2.3096271100000001</v>
      </c>
      <c r="E44" s="11">
        <v>2.3096271100000001</v>
      </c>
      <c r="F44" s="11">
        <v>10.096687060000001</v>
      </c>
      <c r="G44" s="11">
        <v>10.770149030000001</v>
      </c>
      <c r="H44" s="11">
        <v>12.217014949999999</v>
      </c>
      <c r="I44" s="11">
        <v>11.453079839999999</v>
      </c>
      <c r="J44" s="11">
        <v>0.76393510799999997</v>
      </c>
      <c r="K44" s="28">
        <v>6.2530422620000001</v>
      </c>
      <c r="L44" s="11">
        <v>4625</v>
      </c>
      <c r="M44" s="11">
        <v>941.72823570000003</v>
      </c>
      <c r="N44" s="11">
        <v>882.84157119999998</v>
      </c>
      <c r="O44" s="11">
        <v>58.886664529999997</v>
      </c>
      <c r="P44" s="11">
        <v>9.5184314709999995</v>
      </c>
      <c r="Q44" s="11">
        <v>10.124243829999999</v>
      </c>
      <c r="R44" s="11">
        <v>13.28289032</v>
      </c>
      <c r="S44" s="11">
        <v>12.48807154</v>
      </c>
      <c r="T44" s="11">
        <v>0.794818778</v>
      </c>
      <c r="U44" s="30">
        <v>5.9837788229999997</v>
      </c>
      <c r="V44" s="11">
        <v>4960</v>
      </c>
      <c r="W44" s="11">
        <v>1098.0522659999999</v>
      </c>
      <c r="X44" s="11">
        <v>1032.3472469999999</v>
      </c>
      <c r="Y44" s="11">
        <v>65.705019050000004</v>
      </c>
      <c r="Z44" s="11">
        <v>109.418667</v>
      </c>
      <c r="AA44" s="11">
        <v>18.363454000000001</v>
      </c>
    </row>
    <row r="45" spans="1:27">
      <c r="A45" s="11">
        <v>59</v>
      </c>
      <c r="B45" s="11" t="s">
        <v>140</v>
      </c>
      <c r="C45" s="11">
        <v>0.8</v>
      </c>
      <c r="D45" s="11">
        <v>4.8240271129999996</v>
      </c>
      <c r="E45" s="11">
        <v>3.8592216910000001</v>
      </c>
      <c r="F45" s="11">
        <v>8.7278408620000008</v>
      </c>
      <c r="G45" s="11">
        <v>9.5827720020000005</v>
      </c>
      <c r="H45" s="11">
        <v>27.86946137</v>
      </c>
      <c r="I45" s="11">
        <v>25.383075349999999</v>
      </c>
      <c r="J45" s="11">
        <v>2.4863860170000001</v>
      </c>
      <c r="K45" s="28">
        <v>8.9215431330000001</v>
      </c>
      <c r="L45" s="11">
        <v>3247</v>
      </c>
      <c r="M45" s="11">
        <v>1508.2023509999999</v>
      </c>
      <c r="N45" s="11">
        <v>1373.6474270000001</v>
      </c>
      <c r="O45" s="11">
        <v>134.55492369999999</v>
      </c>
      <c r="P45" s="11">
        <v>8.8979212019999991</v>
      </c>
      <c r="Q45" s="11">
        <v>9.6763050719999999</v>
      </c>
      <c r="R45" s="11">
        <v>27.112886369999998</v>
      </c>
      <c r="S45" s="11">
        <v>24.931864449999999</v>
      </c>
      <c r="T45" s="11">
        <v>2.1810219169999998</v>
      </c>
      <c r="U45" s="30">
        <v>8.0442262299999996</v>
      </c>
      <c r="V45" s="11">
        <v>2404</v>
      </c>
      <c r="W45" s="11">
        <v>1086.3229799999999</v>
      </c>
      <c r="X45" s="11">
        <v>998.93670210000005</v>
      </c>
      <c r="Y45" s="11">
        <v>87.38627803</v>
      </c>
      <c r="Z45" s="11">
        <v>118.679766</v>
      </c>
      <c r="AA45" s="11">
        <v>28.931380999999998</v>
      </c>
    </row>
    <row r="46" spans="1:27">
      <c r="A46" s="11">
        <v>19</v>
      </c>
      <c r="B46" s="11" t="s">
        <v>142</v>
      </c>
      <c r="C46" s="11">
        <v>0.6</v>
      </c>
      <c r="D46" s="11">
        <v>4.9147622399999999</v>
      </c>
      <c r="E46" s="11">
        <v>2.9488573439999999</v>
      </c>
      <c r="F46" s="11">
        <v>9.2942721670000008</v>
      </c>
      <c r="G46" s="11">
        <v>9.6918899790000008</v>
      </c>
      <c r="H46" s="11">
        <v>34.018468079999998</v>
      </c>
      <c r="I46" s="11">
        <v>32.622832270000004</v>
      </c>
      <c r="J46" s="11">
        <v>1.3956358170000001</v>
      </c>
      <c r="K46" s="28">
        <v>4.1025827899999996</v>
      </c>
      <c r="L46" s="11">
        <v>2558</v>
      </c>
      <c r="M46" s="11">
        <v>1450.3206889999999</v>
      </c>
      <c r="N46" s="11">
        <v>1390.820082</v>
      </c>
      <c r="O46" s="11">
        <v>59.500607250000002</v>
      </c>
      <c r="P46" s="11">
        <v>9.1269499679999999</v>
      </c>
      <c r="Q46" s="11">
        <v>9.4546666229999996</v>
      </c>
      <c r="R46" s="11">
        <v>34.514609630000002</v>
      </c>
      <c r="S46" s="11">
        <v>33.318267880000001</v>
      </c>
      <c r="T46" s="11">
        <v>1.19634175</v>
      </c>
      <c r="U46" s="30">
        <v>3.4661894279999999</v>
      </c>
      <c r="V46" s="11">
        <v>4319</v>
      </c>
      <c r="W46" s="11">
        <v>2484.4766500000001</v>
      </c>
      <c r="X46" s="11">
        <v>2398.3599829999998</v>
      </c>
      <c r="Y46" s="11">
        <v>86.116667000000007</v>
      </c>
      <c r="Z46" s="11">
        <v>118.269507</v>
      </c>
      <c r="AA46" s="11">
        <v>25.189962000000001</v>
      </c>
    </row>
    <row r="47" spans="1:27">
      <c r="A47" s="11">
        <v>7</v>
      </c>
      <c r="B47" s="11" t="s">
        <v>144</v>
      </c>
      <c r="C47" s="11">
        <v>0.8</v>
      </c>
      <c r="D47" s="11">
        <v>4.5524336620000003</v>
      </c>
      <c r="E47" s="11">
        <v>3.6419469289999999</v>
      </c>
      <c r="F47" s="11">
        <v>7.5951570720000001</v>
      </c>
      <c r="G47" s="11">
        <v>7.7221034800000004</v>
      </c>
      <c r="H47" s="11">
        <v>38.002582949999997</v>
      </c>
      <c r="I47" s="11">
        <v>37.377844969999998</v>
      </c>
      <c r="J47" s="11">
        <v>0.62473798300000005</v>
      </c>
      <c r="K47" s="28">
        <v>1.643935581</v>
      </c>
      <c r="L47" s="11">
        <v>6071</v>
      </c>
      <c r="M47" s="11">
        <v>3845.2280179999998</v>
      </c>
      <c r="N47" s="11">
        <v>3782.0149459999998</v>
      </c>
      <c r="O47" s="11">
        <v>63.21307221</v>
      </c>
      <c r="P47" s="11">
        <v>8.8029323559999995</v>
      </c>
      <c r="Q47" s="11">
        <v>9.3120464649999999</v>
      </c>
      <c r="R47" s="11">
        <v>32.961597679999997</v>
      </c>
      <c r="S47" s="11">
        <v>31.159500319999999</v>
      </c>
      <c r="T47" s="11">
        <v>1.802097367</v>
      </c>
      <c r="U47" s="30">
        <v>5.4672634029999996</v>
      </c>
      <c r="V47" s="11">
        <v>4493</v>
      </c>
      <c r="W47" s="11">
        <v>2468.2743059999998</v>
      </c>
      <c r="X47" s="11">
        <v>2333.3272480000001</v>
      </c>
      <c r="Y47" s="11">
        <v>134.947058</v>
      </c>
      <c r="Z47" s="11">
        <v>112.88029400000001</v>
      </c>
      <c r="AA47" s="11">
        <v>24.311422</v>
      </c>
    </row>
    <row r="48" spans="1:27">
      <c r="A48" s="11">
        <v>33</v>
      </c>
      <c r="B48" s="11" t="s">
        <v>146</v>
      </c>
      <c r="C48" s="11">
        <v>0.8</v>
      </c>
      <c r="D48" s="11">
        <v>2.7707646659999998</v>
      </c>
      <c r="E48" s="11">
        <v>2.2166117320000001</v>
      </c>
      <c r="F48" s="11">
        <v>6.892585253</v>
      </c>
      <c r="G48" s="11">
        <v>8.2776437830000003</v>
      </c>
      <c r="H48" s="11">
        <v>31.063556670000001</v>
      </c>
      <c r="I48" s="11">
        <v>25.865840349999999</v>
      </c>
      <c r="J48" s="11">
        <v>5.1977163170000003</v>
      </c>
      <c r="K48" s="28">
        <v>16.732521559999999</v>
      </c>
      <c r="L48" s="11">
        <v>30584</v>
      </c>
      <c r="M48" s="11">
        <v>15834.130289999999</v>
      </c>
      <c r="N48" s="11">
        <v>13184.68102</v>
      </c>
      <c r="O48" s="11">
        <v>2649.449263</v>
      </c>
      <c r="P48" s="11">
        <v>8.5655439999999992</v>
      </c>
      <c r="Q48" s="11">
        <v>9.7345646259999992</v>
      </c>
      <c r="R48" s="11">
        <v>23.219687650000001</v>
      </c>
      <c r="S48" s="11">
        <v>20.4312431</v>
      </c>
      <c r="T48" s="11">
        <v>2.7884445499999999</v>
      </c>
      <c r="U48" s="30">
        <v>12.00896667</v>
      </c>
      <c r="V48" s="11">
        <v>21409</v>
      </c>
      <c r="W48" s="11">
        <v>8285.1715509999995</v>
      </c>
      <c r="X48" s="11">
        <v>7290.2080569999998</v>
      </c>
      <c r="Y48" s="11">
        <v>994.96349399999997</v>
      </c>
      <c r="Z48" s="11">
        <v>120.150856</v>
      </c>
      <c r="AA48" s="11">
        <v>36.447736999999996</v>
      </c>
    </row>
    <row r="49" spans="1:27">
      <c r="A49" s="11">
        <v>61</v>
      </c>
      <c r="B49" s="11" t="s">
        <v>148</v>
      </c>
      <c r="C49" s="11">
        <v>0.8</v>
      </c>
      <c r="D49" s="11">
        <v>3.588430088</v>
      </c>
      <c r="E49" s="11">
        <v>2.8707440700000002</v>
      </c>
      <c r="F49" s="11">
        <v>8.6905563939999997</v>
      </c>
      <c r="G49" s="11">
        <v>8.9639124129999992</v>
      </c>
      <c r="H49" s="11">
        <v>27.608500150000001</v>
      </c>
      <c r="I49" s="11">
        <v>26.76657428</v>
      </c>
      <c r="J49" s="11">
        <v>0.84192586700000005</v>
      </c>
      <c r="K49" s="28">
        <v>3.0495168600000002</v>
      </c>
      <c r="L49" s="11">
        <v>1653</v>
      </c>
      <c r="M49" s="11">
        <v>760.6141791</v>
      </c>
      <c r="N49" s="11">
        <v>737.41912160000004</v>
      </c>
      <c r="O49" s="11">
        <v>23.195057519999999</v>
      </c>
      <c r="P49" s="11">
        <v>8.7247585399999998</v>
      </c>
      <c r="Q49" s="11">
        <v>8.994451003</v>
      </c>
      <c r="R49" s="11">
        <v>27.147007500000001</v>
      </c>
      <c r="S49" s="11">
        <v>26.333023050000001</v>
      </c>
      <c r="T49" s="11">
        <v>0.81398444999999997</v>
      </c>
      <c r="U49" s="30">
        <v>2.998431595</v>
      </c>
      <c r="V49" s="11">
        <v>1646</v>
      </c>
      <c r="W49" s="11">
        <v>744.73290589999999</v>
      </c>
      <c r="X49" s="11">
        <v>722.40259900000001</v>
      </c>
      <c r="Y49" s="11">
        <v>22.33030694</v>
      </c>
      <c r="Z49" s="11">
        <v>108.63433499999999</v>
      </c>
      <c r="AA49" s="11">
        <v>39.412584000000003</v>
      </c>
    </row>
    <row r="50" spans="1:27">
      <c r="A50" s="11">
        <v>72</v>
      </c>
      <c r="B50" s="11" t="s">
        <v>150</v>
      </c>
      <c r="C50" s="11">
        <v>0.8</v>
      </c>
      <c r="D50" s="11">
        <v>2.6921784600000001</v>
      </c>
      <c r="E50" s="11">
        <v>2.1537427679999999</v>
      </c>
      <c r="F50" s="11">
        <v>7.4278632870000001</v>
      </c>
      <c r="G50" s="11">
        <v>8.7428251209999992</v>
      </c>
      <c r="H50" s="11">
        <v>25.058495000000001</v>
      </c>
      <c r="I50" s="11">
        <v>21.289580019999999</v>
      </c>
      <c r="J50" s="11">
        <v>3.7689149830000002</v>
      </c>
      <c r="K50" s="28">
        <v>15.040468239999999</v>
      </c>
      <c r="L50" s="11">
        <v>22100</v>
      </c>
      <c r="M50" s="11">
        <v>9229.8789890000007</v>
      </c>
      <c r="N50" s="11">
        <v>7841.6619730000002</v>
      </c>
      <c r="O50" s="11">
        <v>1388.2170160000001</v>
      </c>
      <c r="P50" s="11">
        <v>8.1756890319999993</v>
      </c>
      <c r="Q50" s="11">
        <v>9.0954557049999991</v>
      </c>
      <c r="R50" s="11">
        <v>24.064151320000001</v>
      </c>
      <c r="S50" s="11">
        <v>21.630693870000002</v>
      </c>
      <c r="T50" s="11">
        <v>2.4334574500000001</v>
      </c>
      <c r="U50" s="30">
        <v>10.112375950000001</v>
      </c>
      <c r="V50" s="11">
        <v>15470</v>
      </c>
      <c r="W50" s="11">
        <v>6204.5403470000001</v>
      </c>
      <c r="X50" s="11">
        <v>5577.1139030000004</v>
      </c>
      <c r="Y50" s="11">
        <v>627.42644429999996</v>
      </c>
      <c r="Z50" s="11">
        <v>121.48241400000001</v>
      </c>
      <c r="AA50" s="11">
        <v>29.728408000000002</v>
      </c>
    </row>
    <row r="51" spans="1:27">
      <c r="A51" s="11">
        <v>32</v>
      </c>
      <c r="B51" s="11" t="s">
        <v>152</v>
      </c>
      <c r="C51" s="11">
        <v>0.5</v>
      </c>
      <c r="D51" s="11">
        <v>6.3876298010000001</v>
      </c>
      <c r="E51" s="11">
        <v>3.1938149010000001</v>
      </c>
      <c r="F51" s="11">
        <v>7.6525540029999997</v>
      </c>
      <c r="G51" s="11">
        <v>8.7270571700000001</v>
      </c>
      <c r="H51" s="11">
        <v>31.335301730000001</v>
      </c>
      <c r="I51" s="11">
        <v>27.477199250000002</v>
      </c>
      <c r="J51" s="11">
        <v>3.8581024830000001</v>
      </c>
      <c r="K51" s="28">
        <v>12.312319560000001</v>
      </c>
      <c r="L51" s="11">
        <v>11834</v>
      </c>
      <c r="M51" s="11">
        <v>6180.3660129999998</v>
      </c>
      <c r="N51" s="11">
        <v>5419.4195989999998</v>
      </c>
      <c r="O51" s="11">
        <v>760.94641349999995</v>
      </c>
      <c r="P51" s="11">
        <v>8.1415413030000003</v>
      </c>
      <c r="Q51" s="11">
        <v>9.5248787920000009</v>
      </c>
      <c r="R51" s="11">
        <v>29.748469750000002</v>
      </c>
      <c r="S51" s="11">
        <v>25.427976619999999</v>
      </c>
      <c r="T51" s="11">
        <v>4.3204931330000003</v>
      </c>
      <c r="U51" s="30">
        <v>14.52341303</v>
      </c>
      <c r="V51" s="11">
        <v>11227</v>
      </c>
      <c r="W51" s="11">
        <v>5566.4344970000002</v>
      </c>
      <c r="X51" s="11">
        <v>4757.9982229999996</v>
      </c>
      <c r="Y51" s="11">
        <v>808.43627389999995</v>
      </c>
      <c r="Z51" s="11">
        <v>112.28936299999999</v>
      </c>
      <c r="AA51" s="11">
        <v>33.042479999999998</v>
      </c>
    </row>
    <row r="52" spans="1:27">
      <c r="A52" s="11">
        <v>30</v>
      </c>
      <c r="B52" s="11" t="s">
        <v>154</v>
      </c>
      <c r="C52" s="11">
        <v>0.8</v>
      </c>
      <c r="D52" s="11">
        <v>4.0802357000000002</v>
      </c>
      <c r="E52" s="11">
        <v>3.26418856</v>
      </c>
      <c r="F52" s="11">
        <v>9.3540660970000005</v>
      </c>
      <c r="G52" s="11">
        <v>9.4838531620000008</v>
      </c>
      <c r="H52" s="11">
        <v>31.615613150000001</v>
      </c>
      <c r="I52" s="11">
        <v>31.1829517</v>
      </c>
      <c r="J52" s="11">
        <v>0.43266145</v>
      </c>
      <c r="K52" s="28">
        <v>1.368505643</v>
      </c>
      <c r="L52" s="11">
        <v>4727</v>
      </c>
      <c r="M52" s="11">
        <v>2490.7833890000002</v>
      </c>
      <c r="N52" s="11">
        <v>2456.6968780000002</v>
      </c>
      <c r="O52" s="11">
        <v>34.086511049999999</v>
      </c>
      <c r="P52" s="11">
        <v>9.3435762820000008</v>
      </c>
      <c r="Q52" s="11">
        <v>9.4447186639999998</v>
      </c>
      <c r="R52" s="11">
        <v>32.201966929999998</v>
      </c>
      <c r="S52" s="11">
        <v>31.85711985</v>
      </c>
      <c r="T52" s="11">
        <v>0.344847083</v>
      </c>
      <c r="U52" s="30">
        <v>1.070888259</v>
      </c>
      <c r="V52" s="11">
        <v>4731</v>
      </c>
      <c r="W52" s="11">
        <v>2539.1250920000002</v>
      </c>
      <c r="X52" s="11">
        <v>2511.9339</v>
      </c>
      <c r="Y52" s="11">
        <v>27.19119216</v>
      </c>
      <c r="Z52" s="11">
        <v>121.04888</v>
      </c>
      <c r="AA52" s="11">
        <v>32.181316000000002</v>
      </c>
    </row>
    <row r="53" spans="1:27">
      <c r="A53" s="11">
        <v>98</v>
      </c>
      <c r="B53" s="11" t="s">
        <v>156</v>
      </c>
      <c r="C53" s="11">
        <v>1</v>
      </c>
      <c r="D53" s="11">
        <v>1.387253165</v>
      </c>
      <c r="E53" s="11">
        <v>1.387253165</v>
      </c>
      <c r="F53" s="11">
        <v>8.5873265609999994</v>
      </c>
      <c r="G53" s="11">
        <v>8.9910824429999998</v>
      </c>
      <c r="H53" s="11">
        <v>15.71429127</v>
      </c>
      <c r="I53" s="11">
        <v>15.008621229999999</v>
      </c>
      <c r="J53" s="11">
        <v>0.70567004300000002</v>
      </c>
      <c r="K53" s="28">
        <v>4.4906259589999999</v>
      </c>
      <c r="L53" s="11">
        <v>13450</v>
      </c>
      <c r="M53" s="11">
        <v>3522.6202939999998</v>
      </c>
      <c r="N53" s="11">
        <v>3364.432593</v>
      </c>
      <c r="O53" s="11">
        <v>158.18770129999999</v>
      </c>
      <c r="P53" s="11">
        <v>9.128020287</v>
      </c>
      <c r="Q53" s="11">
        <v>9.3846239639999993</v>
      </c>
      <c r="R53" s="11">
        <v>14.85115439</v>
      </c>
      <c r="S53" s="11">
        <v>14.44507943</v>
      </c>
      <c r="T53" s="11">
        <v>0.40607496199999998</v>
      </c>
      <c r="U53" s="30">
        <v>2.734298973</v>
      </c>
      <c r="V53" s="11">
        <v>10330</v>
      </c>
      <c r="W53" s="11">
        <v>2556.8737470000001</v>
      </c>
      <c r="X53" s="11">
        <v>2486.9611749999999</v>
      </c>
      <c r="Y53" s="11">
        <v>69.912572699999998</v>
      </c>
      <c r="Z53" s="11">
        <v>108.46782</v>
      </c>
      <c r="AA53" s="11">
        <v>23.054390000000001</v>
      </c>
    </row>
    <row r="54" spans="1:27">
      <c r="A54" s="11">
        <v>91</v>
      </c>
      <c r="B54" s="11" t="s">
        <v>158</v>
      </c>
      <c r="C54" s="11">
        <v>1</v>
      </c>
      <c r="D54" s="11">
        <v>1.9301128540000001</v>
      </c>
      <c r="E54" s="11">
        <v>1.9301128540000001</v>
      </c>
      <c r="F54" s="11">
        <v>7.5116588059999998</v>
      </c>
      <c r="G54" s="11">
        <v>8.8983703890000001</v>
      </c>
      <c r="H54" s="11">
        <v>19.370458129999999</v>
      </c>
      <c r="I54" s="11">
        <v>16.3517887</v>
      </c>
      <c r="J54" s="11">
        <v>3.0186694319999998</v>
      </c>
      <c r="K54" s="28">
        <v>15.583882490000001</v>
      </c>
      <c r="L54" s="11">
        <v>20037</v>
      </c>
      <c r="M54" s="11">
        <v>6468.7644929999997</v>
      </c>
      <c r="N54" s="11">
        <v>5460.6798369999997</v>
      </c>
      <c r="O54" s="11">
        <v>1008.084656</v>
      </c>
      <c r="P54" s="11">
        <v>8.3375175059999993</v>
      </c>
      <c r="Q54" s="11">
        <v>9.4872655550000005</v>
      </c>
      <c r="R54" s="11">
        <v>16.834380029999998</v>
      </c>
      <c r="S54" s="11">
        <v>14.79424577</v>
      </c>
      <c r="T54" s="11">
        <v>2.040134267</v>
      </c>
      <c r="U54" s="30">
        <v>12.118855959999999</v>
      </c>
      <c r="V54" s="11">
        <v>14026</v>
      </c>
      <c r="W54" s="11">
        <v>3935.3169069999999</v>
      </c>
      <c r="X54" s="11">
        <v>3458.401519</v>
      </c>
      <c r="Y54" s="11">
        <v>476.91538830000002</v>
      </c>
      <c r="Z54" s="11">
        <v>118.848164</v>
      </c>
      <c r="AA54" s="11">
        <v>31.925782000000002</v>
      </c>
    </row>
    <row r="55" spans="1:27">
      <c r="A55" s="11">
        <v>5</v>
      </c>
      <c r="B55" s="11" t="s">
        <v>160</v>
      </c>
      <c r="C55" s="11">
        <v>0.8</v>
      </c>
      <c r="D55" s="11">
        <v>5.1624677449999998</v>
      </c>
      <c r="E55" s="11">
        <v>4.129974196</v>
      </c>
      <c r="F55" s="11">
        <v>7.3983000380000004</v>
      </c>
      <c r="G55" s="11">
        <v>8.6811894600000006</v>
      </c>
      <c r="H55" s="11">
        <v>40.301081779999997</v>
      </c>
      <c r="I55" s="11">
        <v>34.345465699999998</v>
      </c>
      <c r="J55" s="11">
        <v>5.9556160829999998</v>
      </c>
      <c r="K55" s="28">
        <v>14.777806999999999</v>
      </c>
      <c r="L55" s="11">
        <v>10415</v>
      </c>
      <c r="M55" s="11">
        <v>6995.5961129999996</v>
      </c>
      <c r="N55" s="11">
        <v>5961.8004220000003</v>
      </c>
      <c r="O55" s="11">
        <v>1033.795691</v>
      </c>
      <c r="P55" s="11">
        <v>8.1088141230000002</v>
      </c>
      <c r="Q55" s="11">
        <v>8.9683415950000001</v>
      </c>
      <c r="R55" s="11">
        <v>35.896013969999998</v>
      </c>
      <c r="S55" s="11">
        <v>32.455733530000003</v>
      </c>
      <c r="T55" s="11">
        <v>3.4402804329999999</v>
      </c>
      <c r="U55" s="30">
        <v>9.5840179800000005</v>
      </c>
      <c r="V55" s="11">
        <v>7291</v>
      </c>
      <c r="W55" s="11">
        <v>4361.9639639999996</v>
      </c>
      <c r="X55" s="11">
        <v>3943.9125530000001</v>
      </c>
      <c r="Y55" s="11">
        <v>418.0514111</v>
      </c>
      <c r="Z55" s="11">
        <v>106.207272</v>
      </c>
      <c r="AA55" s="11">
        <v>31.193469</v>
      </c>
    </row>
    <row r="56" spans="1:27" s="31" customFormat="1">
      <c r="A56" s="31">
        <v>90</v>
      </c>
      <c r="B56" s="31" t="s">
        <v>162</v>
      </c>
      <c r="C56" s="31">
        <v>0.8</v>
      </c>
      <c r="D56" s="31">
        <v>2.322909938</v>
      </c>
      <c r="E56" s="31">
        <v>1.8583279509999999</v>
      </c>
      <c r="F56" s="31">
        <v>8.7671782349999994</v>
      </c>
      <c r="G56" s="31">
        <v>9.414111363</v>
      </c>
      <c r="H56" s="31">
        <v>19.512354850000001</v>
      </c>
      <c r="I56" s="31">
        <v>18.17147537</v>
      </c>
      <c r="J56" s="31">
        <v>1.3408794829999999</v>
      </c>
      <c r="K56" s="32">
        <v>6.8719510960000001</v>
      </c>
      <c r="L56" s="31">
        <v>15454</v>
      </c>
      <c r="M56" s="31">
        <v>5025.7321979999997</v>
      </c>
      <c r="N56" s="31">
        <v>4680.3663390000002</v>
      </c>
      <c r="O56" s="31">
        <v>345.36585830000001</v>
      </c>
      <c r="P56" s="31">
        <v>9.2654814309999995</v>
      </c>
      <c r="Q56" s="31">
        <v>9.6686213940000005</v>
      </c>
      <c r="R56" s="31">
        <v>18.394765020000001</v>
      </c>
      <c r="S56" s="31">
        <v>17.627782369999998</v>
      </c>
      <c r="T56" s="31">
        <v>0.76698264999999999</v>
      </c>
      <c r="U56" s="33">
        <v>4.1695702509999997</v>
      </c>
      <c r="V56" s="31">
        <v>10818</v>
      </c>
      <c r="W56" s="31">
        <v>3316.5761320000001</v>
      </c>
      <c r="X56" s="31">
        <v>3178.2891599999998</v>
      </c>
      <c r="Y56" s="31">
        <v>138.2869723</v>
      </c>
      <c r="Z56" s="31">
        <v>116.023713</v>
      </c>
      <c r="AA56" s="31">
        <v>28.646643999999998</v>
      </c>
    </row>
    <row r="57" spans="1:27">
      <c r="A57" s="11">
        <v>79</v>
      </c>
      <c r="B57" s="11" t="s">
        <v>164</v>
      </c>
      <c r="C57" s="11">
        <v>0.5</v>
      </c>
      <c r="D57" s="11">
        <v>5.6473670340000002</v>
      </c>
      <c r="E57" s="11">
        <v>2.8236835170000001</v>
      </c>
      <c r="F57" s="11">
        <v>8.3640374570000002</v>
      </c>
      <c r="G57" s="11">
        <v>8.8679216509999996</v>
      </c>
      <c r="H57" s="11">
        <v>22.763030919999999</v>
      </c>
      <c r="I57" s="11">
        <v>21.469612680000001</v>
      </c>
      <c r="J57" s="11">
        <v>1.2934182329999999</v>
      </c>
      <c r="K57" s="28">
        <v>5.6821002329999999</v>
      </c>
      <c r="L57" s="11">
        <v>4109</v>
      </c>
      <c r="M57" s="11">
        <v>1558.8882329999999</v>
      </c>
      <c r="N57" s="11">
        <v>1470.3106419999999</v>
      </c>
      <c r="O57" s="11">
        <v>88.577591459999994</v>
      </c>
      <c r="P57" s="11">
        <v>9.5994232789999998</v>
      </c>
      <c r="Q57" s="11">
        <v>10.888478879999999</v>
      </c>
      <c r="R57" s="11">
        <v>20.338287269999999</v>
      </c>
      <c r="S57" s="11">
        <v>17.930496120000001</v>
      </c>
      <c r="T57" s="11">
        <v>2.40779115</v>
      </c>
      <c r="U57" s="30">
        <v>11.838711480000001</v>
      </c>
      <c r="V57" s="11">
        <v>3921</v>
      </c>
      <c r="W57" s="11">
        <v>1329.1070729999999</v>
      </c>
      <c r="X57" s="11">
        <v>1171.7579209999999</v>
      </c>
      <c r="Y57" s="11">
        <v>157.34915179999999</v>
      </c>
      <c r="Z57" s="11">
        <v>104.70626</v>
      </c>
      <c r="AA57" s="11">
        <v>31.846264999999999</v>
      </c>
    </row>
    <row r="58" spans="1:27">
      <c r="A58" s="11">
        <v>64</v>
      </c>
      <c r="B58" s="11" t="s">
        <v>166</v>
      </c>
      <c r="C58" s="11">
        <v>0.6</v>
      </c>
      <c r="D58" s="11">
        <v>7.6354475300000004</v>
      </c>
      <c r="E58" s="11">
        <v>4.5812685179999999</v>
      </c>
      <c r="F58" s="11">
        <v>9.5599840109999992</v>
      </c>
      <c r="G58" s="11">
        <v>10.12515104</v>
      </c>
      <c r="H58" s="11">
        <v>27.20601267</v>
      </c>
      <c r="I58" s="11">
        <v>25.687423819999999</v>
      </c>
      <c r="J58" s="11">
        <v>1.51858885</v>
      </c>
      <c r="K58" s="28">
        <v>5.5818133599999999</v>
      </c>
      <c r="L58" s="11">
        <v>3185</v>
      </c>
      <c r="M58" s="11">
        <v>1444.185839</v>
      </c>
      <c r="N58" s="11">
        <v>1363.574081</v>
      </c>
      <c r="O58" s="11">
        <v>80.611757449999999</v>
      </c>
      <c r="P58" s="11">
        <v>9.3756579030000005</v>
      </c>
      <c r="Q58" s="11">
        <v>10.15755908</v>
      </c>
      <c r="R58" s="11">
        <v>28.8933441</v>
      </c>
      <c r="S58" s="11">
        <v>26.669213330000002</v>
      </c>
      <c r="T58" s="11">
        <v>2.2241307670000001</v>
      </c>
      <c r="U58" s="30">
        <v>7.697727059</v>
      </c>
      <c r="V58" s="11">
        <v>4202</v>
      </c>
      <c r="W58" s="11">
        <v>2023.4971989999999</v>
      </c>
      <c r="X58" s="11">
        <v>1867.733907</v>
      </c>
      <c r="Y58" s="11">
        <v>155.76329200000001</v>
      </c>
      <c r="Z58" s="11">
        <v>110.958513</v>
      </c>
      <c r="AA58" s="11">
        <v>22.007550999999999</v>
      </c>
    </row>
    <row r="59" spans="1:27">
      <c r="A59" s="11">
        <v>77</v>
      </c>
      <c r="B59" s="11" t="s">
        <v>168</v>
      </c>
      <c r="C59" s="11">
        <v>0.8</v>
      </c>
      <c r="D59" s="11">
        <v>2.755455789</v>
      </c>
      <c r="E59" s="11">
        <v>2.2043646309999998</v>
      </c>
      <c r="F59" s="11">
        <v>8.8337972499999999</v>
      </c>
      <c r="G59" s="11">
        <v>9.4581548860000009</v>
      </c>
      <c r="H59" s="11">
        <v>23.7345696</v>
      </c>
      <c r="I59" s="11">
        <v>22.167788349999999</v>
      </c>
      <c r="J59" s="11">
        <v>1.56678125</v>
      </c>
      <c r="K59" s="28">
        <v>6.6012625309999997</v>
      </c>
      <c r="L59" s="11">
        <v>22265</v>
      </c>
      <c r="M59" s="11">
        <v>8807.5032040000006</v>
      </c>
      <c r="N59" s="11">
        <v>8226.0967939999991</v>
      </c>
      <c r="O59" s="11">
        <v>581.40641019999998</v>
      </c>
      <c r="P59" s="11">
        <v>9.7800194180000002</v>
      </c>
      <c r="Q59" s="11">
        <v>10.127784419999999</v>
      </c>
      <c r="R59" s="11">
        <v>20.488259800000002</v>
      </c>
      <c r="S59" s="11">
        <v>19.784739720000001</v>
      </c>
      <c r="T59" s="11">
        <v>0.70352008300000002</v>
      </c>
      <c r="U59" s="30">
        <v>3.4337717790000002</v>
      </c>
      <c r="V59" s="11">
        <v>15586</v>
      </c>
      <c r="W59" s="11">
        <v>5322.1669540000003</v>
      </c>
      <c r="X59" s="11">
        <v>5139.4158880000005</v>
      </c>
      <c r="Y59" s="11">
        <v>182.7510662</v>
      </c>
      <c r="Z59" s="11">
        <v>112.037836</v>
      </c>
      <c r="AA59" s="11">
        <v>34.291147000000002</v>
      </c>
    </row>
    <row r="60" spans="1:27">
      <c r="A60" s="11">
        <v>18</v>
      </c>
      <c r="B60" s="11" t="s">
        <v>170</v>
      </c>
      <c r="C60" s="11">
        <v>0.8</v>
      </c>
      <c r="D60" s="11">
        <v>3.296434708</v>
      </c>
      <c r="E60" s="11">
        <v>2.6371477670000001</v>
      </c>
      <c r="F60" s="11">
        <v>7.5253750760000004</v>
      </c>
      <c r="G60" s="11">
        <v>8.4320449629999992</v>
      </c>
      <c r="H60" s="11">
        <v>34.279814799999997</v>
      </c>
      <c r="I60" s="11">
        <v>30.59381977</v>
      </c>
      <c r="J60" s="11">
        <v>3.6859950330000002</v>
      </c>
      <c r="K60" s="28">
        <v>10.752669040000001</v>
      </c>
      <c r="L60" s="11">
        <v>12722</v>
      </c>
      <c r="M60" s="11">
        <v>7268.4633960000001</v>
      </c>
      <c r="N60" s="11">
        <v>6486.909584</v>
      </c>
      <c r="O60" s="11">
        <v>781.5538123</v>
      </c>
      <c r="P60" s="11">
        <v>7.9148682179999996</v>
      </c>
      <c r="Q60" s="11">
        <v>8.7092944580000005</v>
      </c>
      <c r="R60" s="11">
        <v>33.656013799999997</v>
      </c>
      <c r="S60" s="11">
        <v>30.58604978</v>
      </c>
      <c r="T60" s="11">
        <v>3.0699640170000002</v>
      </c>
      <c r="U60" s="30">
        <v>9.1215912709999998</v>
      </c>
      <c r="V60" s="11">
        <v>10050</v>
      </c>
      <c r="W60" s="11">
        <v>5637.3823110000003</v>
      </c>
      <c r="X60" s="11">
        <v>5123.1633400000001</v>
      </c>
      <c r="Y60" s="11">
        <v>514.21897079999997</v>
      </c>
      <c r="Z60" s="11">
        <v>109.37512599999999</v>
      </c>
      <c r="AA60" s="11">
        <v>24.944482000000001</v>
      </c>
    </row>
    <row r="61" spans="1:27">
      <c r="A61" s="11">
        <v>36</v>
      </c>
      <c r="B61" s="11" t="s">
        <v>172</v>
      </c>
      <c r="C61" s="11">
        <v>0.4</v>
      </c>
      <c r="D61" s="11">
        <v>4.6975318359999996</v>
      </c>
      <c r="E61" s="11">
        <v>1.879012734</v>
      </c>
      <c r="F61" s="11">
        <v>8.8539947960000003</v>
      </c>
      <c r="G61" s="11">
        <v>9.5889134469999995</v>
      </c>
      <c r="H61" s="11">
        <v>30.256427120000001</v>
      </c>
      <c r="I61" s="11">
        <v>27.937497799999999</v>
      </c>
      <c r="J61" s="11">
        <v>2.3189293169999998</v>
      </c>
      <c r="K61" s="28">
        <v>7.6642536400000001</v>
      </c>
      <c r="L61" s="11">
        <v>12379</v>
      </c>
      <c r="M61" s="11">
        <v>6242.4051890000001</v>
      </c>
      <c r="N61" s="11">
        <v>5763.9714199999999</v>
      </c>
      <c r="O61" s="11">
        <v>478.43376899999998</v>
      </c>
      <c r="P61" s="11">
        <v>9.7252004230000004</v>
      </c>
      <c r="Q61" s="11">
        <v>10.48472215</v>
      </c>
      <c r="R61" s="11">
        <v>27.776733929999999</v>
      </c>
      <c r="S61" s="11">
        <v>25.764564920000002</v>
      </c>
      <c r="T61" s="11">
        <v>2.0121690170000002</v>
      </c>
      <c r="U61" s="30">
        <v>7.244080683</v>
      </c>
      <c r="V61" s="11">
        <v>8665</v>
      </c>
      <c r="W61" s="11">
        <v>4011.4233250000002</v>
      </c>
      <c r="X61" s="11">
        <v>3720.8325840000002</v>
      </c>
      <c r="Y61" s="11">
        <v>290.59074029999999</v>
      </c>
      <c r="Z61" s="11">
        <v>118.28625099999999</v>
      </c>
      <c r="AA61" s="11">
        <v>35.308743999999997</v>
      </c>
    </row>
    <row r="62" spans="1:27">
      <c r="A62" s="11">
        <v>48</v>
      </c>
      <c r="B62" s="11" t="s">
        <v>174</v>
      </c>
      <c r="C62" s="11">
        <v>0.8</v>
      </c>
      <c r="D62" s="11">
        <v>4.3863008219999999</v>
      </c>
      <c r="E62" s="11">
        <v>3.509040658</v>
      </c>
      <c r="F62" s="11">
        <v>8.3548453669999994</v>
      </c>
      <c r="G62" s="11">
        <v>8.7519170610000003</v>
      </c>
      <c r="H62" s="11">
        <v>29.026997949999998</v>
      </c>
      <c r="I62" s="11">
        <v>27.710052279999999</v>
      </c>
      <c r="J62" s="11">
        <v>1.3169456669999999</v>
      </c>
      <c r="K62" s="28">
        <v>4.5369682019999997</v>
      </c>
      <c r="L62" s="11">
        <v>1916</v>
      </c>
      <c r="M62" s="11">
        <v>926.92880100000002</v>
      </c>
      <c r="N62" s="11">
        <v>884.87433610000005</v>
      </c>
      <c r="O62" s="11">
        <v>42.054464940000003</v>
      </c>
      <c r="P62" s="11">
        <v>8.4546270739999994</v>
      </c>
      <c r="Q62" s="11">
        <v>8.9827540270000004</v>
      </c>
      <c r="R62" s="11">
        <v>28.7762511</v>
      </c>
      <c r="S62" s="11">
        <v>27.084396479999999</v>
      </c>
      <c r="T62" s="11">
        <v>1.6918546169999999</v>
      </c>
      <c r="U62" s="30">
        <v>5.8793433899999998</v>
      </c>
      <c r="V62" s="11">
        <v>1906</v>
      </c>
      <c r="W62" s="11">
        <v>914.1255764</v>
      </c>
      <c r="X62" s="11">
        <v>860.38099499999998</v>
      </c>
      <c r="Y62" s="11">
        <v>53.744581439999997</v>
      </c>
      <c r="Z62" s="11">
        <v>119.145105</v>
      </c>
      <c r="AA62" s="11">
        <v>34.534947000000003</v>
      </c>
    </row>
    <row r="63" spans="1:27">
      <c r="A63" s="11">
        <v>75</v>
      </c>
      <c r="B63" s="11" t="s">
        <v>176</v>
      </c>
      <c r="C63" s="11">
        <v>0.8</v>
      </c>
      <c r="D63" s="11">
        <v>2.1016733680000002</v>
      </c>
      <c r="E63" s="11">
        <v>1.681338695</v>
      </c>
      <c r="F63" s="11">
        <v>6.8077709390000001</v>
      </c>
      <c r="G63" s="11">
        <v>7.4672843670000004</v>
      </c>
      <c r="H63" s="11">
        <v>24.71944877</v>
      </c>
      <c r="I63" s="11">
        <v>22.536217529999998</v>
      </c>
      <c r="J63" s="11">
        <v>2.1832312329999999</v>
      </c>
      <c r="K63" s="28">
        <v>8.8320385029999997</v>
      </c>
      <c r="L63" s="11">
        <v>15643</v>
      </c>
      <c r="M63" s="11">
        <v>6444.7722839999997</v>
      </c>
      <c r="N63" s="11">
        <v>5875.5675160000001</v>
      </c>
      <c r="O63" s="11">
        <v>569.20476740000004</v>
      </c>
      <c r="P63" s="11">
        <v>9.9455576380000004</v>
      </c>
      <c r="Q63" s="11">
        <v>10.89092314</v>
      </c>
      <c r="R63" s="11">
        <v>16.827290319999999</v>
      </c>
      <c r="S63" s="11">
        <v>15.366629959999999</v>
      </c>
      <c r="T63" s="11">
        <v>1.460660362</v>
      </c>
      <c r="U63" s="30">
        <v>8.6803064200000009</v>
      </c>
      <c r="V63" s="11">
        <v>10950</v>
      </c>
      <c r="W63" s="11">
        <v>3070.9804829999998</v>
      </c>
      <c r="X63" s="11">
        <v>2804.4099670000001</v>
      </c>
      <c r="Y63" s="11">
        <v>266.5705165</v>
      </c>
      <c r="Z63" s="11">
        <v>103.644952</v>
      </c>
      <c r="AA63" s="11">
        <v>36.353181999999997</v>
      </c>
    </row>
    <row r="64" spans="1:27">
      <c r="A64" s="11">
        <v>35</v>
      </c>
      <c r="B64" s="11" t="s">
        <v>178</v>
      </c>
      <c r="C64" s="11">
        <v>0.8</v>
      </c>
      <c r="D64" s="11">
        <v>4.8629066769999998</v>
      </c>
      <c r="E64" s="11">
        <v>3.8903253420000001</v>
      </c>
      <c r="F64" s="11">
        <v>8.7870984790000009</v>
      </c>
      <c r="G64" s="11">
        <v>10.32306676</v>
      </c>
      <c r="H64" s="11">
        <v>30.555966250000001</v>
      </c>
      <c r="I64" s="11">
        <v>26.00954647</v>
      </c>
      <c r="J64" s="11">
        <v>4.5464197830000002</v>
      </c>
      <c r="K64" s="28">
        <v>14.878992029999999</v>
      </c>
      <c r="L64" s="11">
        <v>9132</v>
      </c>
      <c r="M64" s="11">
        <v>4650.6180640000002</v>
      </c>
      <c r="N64" s="11">
        <v>3958.6529730000002</v>
      </c>
      <c r="O64" s="11">
        <v>691.96509130000004</v>
      </c>
      <c r="P64" s="11">
        <v>8.8814508379999992</v>
      </c>
      <c r="Q64" s="11">
        <v>10.097121509999999</v>
      </c>
      <c r="R64" s="11">
        <v>29.25634998</v>
      </c>
      <c r="S64" s="11">
        <v>25.733951380000001</v>
      </c>
      <c r="T64" s="11">
        <v>3.5223985999999998</v>
      </c>
      <c r="U64" s="30">
        <v>12.039774619999999</v>
      </c>
      <c r="V64" s="11">
        <v>8303</v>
      </c>
      <c r="W64" s="11">
        <v>4048.5912330000001</v>
      </c>
      <c r="X64" s="11">
        <v>3561.149973</v>
      </c>
      <c r="Y64" s="11">
        <v>487.44125930000001</v>
      </c>
      <c r="Z64" s="11">
        <v>116.633878</v>
      </c>
      <c r="AA64" s="11">
        <v>39.260216</v>
      </c>
    </row>
    <row r="65" spans="1:27">
      <c r="A65" s="11">
        <v>82</v>
      </c>
      <c r="B65" s="11" t="s">
        <v>180</v>
      </c>
      <c r="C65" s="11">
        <v>0.8</v>
      </c>
      <c r="D65" s="11">
        <v>1.968153826</v>
      </c>
      <c r="E65" s="11">
        <v>1.5745230610000001</v>
      </c>
      <c r="F65" s="11">
        <v>7.5383412659999998</v>
      </c>
      <c r="G65" s="11">
        <v>8.0756601309999994</v>
      </c>
      <c r="H65" s="11">
        <v>22.07661615</v>
      </c>
      <c r="I65" s="11">
        <v>20.60773532</v>
      </c>
      <c r="J65" s="11">
        <v>1.4688808330000001</v>
      </c>
      <c r="K65" s="28">
        <v>6.6535596899999998</v>
      </c>
      <c r="L65" s="11">
        <v>32555</v>
      </c>
      <c r="M65" s="11">
        <v>11978.403979999999</v>
      </c>
      <c r="N65" s="11">
        <v>11181.41372</v>
      </c>
      <c r="O65" s="11">
        <v>796.99025519999998</v>
      </c>
      <c r="P65" s="11">
        <v>8.4355711079999995</v>
      </c>
      <c r="Q65" s="11">
        <v>9.1006881750000002</v>
      </c>
      <c r="R65" s="11">
        <v>19.981291850000002</v>
      </c>
      <c r="S65" s="11">
        <v>18.520973900000001</v>
      </c>
      <c r="T65" s="11">
        <v>1.4603179500000001</v>
      </c>
      <c r="U65" s="30">
        <v>7.3084261069999998</v>
      </c>
      <c r="V65" s="11">
        <v>25296</v>
      </c>
      <c r="W65" s="11">
        <v>8424.1126409999997</v>
      </c>
      <c r="X65" s="11">
        <v>7808.4425959999999</v>
      </c>
      <c r="Y65" s="11">
        <v>615.67004429999997</v>
      </c>
      <c r="Z65" s="11">
        <v>102.874162</v>
      </c>
      <c r="AA65" s="11">
        <v>25.384166</v>
      </c>
    </row>
    <row r="66" spans="1:27">
      <c r="A66" s="11">
        <v>41</v>
      </c>
      <c r="B66" s="11" t="s">
        <v>182</v>
      </c>
      <c r="C66" s="11">
        <v>0.8</v>
      </c>
      <c r="D66" s="11">
        <v>6.0450888149999997</v>
      </c>
      <c r="E66" s="11">
        <v>4.8360710520000003</v>
      </c>
      <c r="F66" s="11">
        <v>10.11477494</v>
      </c>
      <c r="G66" s="11">
        <v>10.189074209999999</v>
      </c>
      <c r="H66" s="11">
        <v>29.853082780000001</v>
      </c>
      <c r="I66" s="11">
        <v>29.63539252</v>
      </c>
      <c r="J66" s="11">
        <v>0.21769026699999999</v>
      </c>
      <c r="K66" s="28">
        <v>0.72920531700000002</v>
      </c>
      <c r="L66" s="11">
        <v>2176</v>
      </c>
      <c r="M66" s="11">
        <v>1082.6718020000001</v>
      </c>
      <c r="N66" s="11">
        <v>1074.7769020000001</v>
      </c>
      <c r="O66" s="11">
        <v>7.8949002530000003</v>
      </c>
      <c r="P66" s="11">
        <v>10.03335044</v>
      </c>
      <c r="Q66" s="11">
        <v>10.081351010000001</v>
      </c>
      <c r="R66" s="11">
        <v>29.531227220000002</v>
      </c>
      <c r="S66" s="11">
        <v>29.3906195</v>
      </c>
      <c r="T66" s="11">
        <v>0.14060771699999999</v>
      </c>
      <c r="U66" s="30">
        <v>0.47613231900000003</v>
      </c>
      <c r="V66" s="11">
        <v>1856</v>
      </c>
      <c r="W66" s="11">
        <v>913.49929520000001</v>
      </c>
      <c r="X66" s="11">
        <v>909.14982989999999</v>
      </c>
      <c r="Y66" s="11">
        <v>4.3494653469999998</v>
      </c>
      <c r="Z66" s="11">
        <v>116.74115500000001</v>
      </c>
      <c r="AA66" s="11">
        <v>35.369120000000002</v>
      </c>
    </row>
    <row r="67" spans="1:27">
      <c r="A67" s="11">
        <v>27</v>
      </c>
      <c r="B67" s="11" t="s">
        <v>184</v>
      </c>
      <c r="C67" s="11">
        <v>0.8</v>
      </c>
      <c r="D67" s="11">
        <v>4.1847870360000003</v>
      </c>
      <c r="E67" s="11">
        <v>3.3478296279999999</v>
      </c>
      <c r="F67" s="11">
        <v>7.8968616960000002</v>
      </c>
      <c r="G67" s="11">
        <v>9.1772854220000006</v>
      </c>
      <c r="H67" s="11">
        <v>32.79566732</v>
      </c>
      <c r="I67" s="11">
        <v>28.21998413</v>
      </c>
      <c r="J67" s="11">
        <v>4.5756831829999998</v>
      </c>
      <c r="K67" s="28">
        <v>13.95209659</v>
      </c>
      <c r="L67" s="11">
        <v>13212</v>
      </c>
      <c r="M67" s="11">
        <v>7221.6059439999999</v>
      </c>
      <c r="N67" s="11">
        <v>6214.040508</v>
      </c>
      <c r="O67" s="11">
        <v>1007.565436</v>
      </c>
      <c r="P67" s="11">
        <v>8.7671097299999996</v>
      </c>
      <c r="Q67" s="11">
        <v>9.3076329480000002</v>
      </c>
      <c r="R67" s="11">
        <v>29.08789213</v>
      </c>
      <c r="S67" s="11">
        <v>27.398667700000001</v>
      </c>
      <c r="T67" s="11">
        <v>1.6892244329999999</v>
      </c>
      <c r="U67" s="30">
        <v>5.807311253</v>
      </c>
      <c r="V67" s="11">
        <v>9248</v>
      </c>
      <c r="W67" s="11">
        <v>4483.413775</v>
      </c>
      <c r="X67" s="11">
        <v>4223.0479809999997</v>
      </c>
      <c r="Y67" s="11">
        <v>260.36579390000003</v>
      </c>
      <c r="Z67" s="11">
        <v>119.956799</v>
      </c>
      <c r="AA67" s="11">
        <v>29.114331</v>
      </c>
    </row>
    <row r="68" spans="1:27">
      <c r="A68" s="11">
        <v>49</v>
      </c>
      <c r="B68" s="11" t="s">
        <v>186</v>
      </c>
      <c r="C68" s="11">
        <v>0.8</v>
      </c>
      <c r="D68" s="11">
        <v>2.1021929930000001</v>
      </c>
      <c r="E68" s="11">
        <v>1.6817543939999999</v>
      </c>
      <c r="F68" s="11">
        <v>7.414620609</v>
      </c>
      <c r="G68" s="11">
        <v>8.6400490219999995</v>
      </c>
      <c r="H68" s="11">
        <v>28.728805399999999</v>
      </c>
      <c r="I68" s="11">
        <v>24.654164819999998</v>
      </c>
      <c r="J68" s="11">
        <v>4.0746405829999999</v>
      </c>
      <c r="K68" s="28">
        <v>14.183118739999999</v>
      </c>
      <c r="L68" s="11">
        <v>28189</v>
      </c>
      <c r="M68" s="11">
        <v>13497.27159</v>
      </c>
      <c r="N68" s="11">
        <v>11582.937540000001</v>
      </c>
      <c r="O68" s="11">
        <v>1914.3340579999999</v>
      </c>
      <c r="P68" s="11">
        <v>7.7684023030000002</v>
      </c>
      <c r="Q68" s="11">
        <v>8.7901499899999997</v>
      </c>
      <c r="R68" s="11">
        <v>26.73727762</v>
      </c>
      <c r="S68" s="11">
        <v>23.62939532</v>
      </c>
      <c r="T68" s="11">
        <v>3.1078823</v>
      </c>
      <c r="U68" s="30">
        <v>11.62377989</v>
      </c>
      <c r="V68" s="11">
        <v>19732</v>
      </c>
      <c r="W68" s="11">
        <v>8792.9993680000007</v>
      </c>
      <c r="X68" s="11">
        <v>7770.9204760000002</v>
      </c>
      <c r="Y68" s="11">
        <v>1022.078892</v>
      </c>
      <c r="Z68" s="11">
        <v>117.221277</v>
      </c>
      <c r="AA68" s="11">
        <v>36.637301999999998</v>
      </c>
    </row>
    <row r="69" spans="1:27">
      <c r="A69" s="11">
        <v>44</v>
      </c>
      <c r="B69" s="11" t="s">
        <v>188</v>
      </c>
      <c r="C69" s="11">
        <v>0.8</v>
      </c>
      <c r="D69" s="11">
        <v>4.6111754600000001</v>
      </c>
      <c r="E69" s="11">
        <v>3.6889403679999999</v>
      </c>
      <c r="F69" s="11">
        <v>9.1857175899999994</v>
      </c>
      <c r="G69" s="11">
        <v>9.7160769459999994</v>
      </c>
      <c r="H69" s="11">
        <v>29.63728047</v>
      </c>
      <c r="I69" s="11">
        <v>28.019507269999998</v>
      </c>
      <c r="J69" s="11">
        <v>1.6177732</v>
      </c>
      <c r="K69" s="28">
        <v>5.4585750590000002</v>
      </c>
      <c r="L69" s="11">
        <v>8296</v>
      </c>
      <c r="M69" s="11">
        <v>4097.8479799999996</v>
      </c>
      <c r="N69" s="11">
        <v>3874.1638710000002</v>
      </c>
      <c r="O69" s="11">
        <v>223.6841091</v>
      </c>
      <c r="P69" s="11">
        <v>9.271059095</v>
      </c>
      <c r="Q69" s="11">
        <v>9.9897976039999996</v>
      </c>
      <c r="R69" s="11">
        <v>30.523477570000001</v>
      </c>
      <c r="S69" s="11">
        <v>28.327397170000001</v>
      </c>
      <c r="T69" s="11">
        <v>2.1960804</v>
      </c>
      <c r="U69" s="30">
        <v>7.1947254210000002</v>
      </c>
      <c r="V69" s="11">
        <v>8753</v>
      </c>
      <c r="W69" s="11">
        <v>4452.8666519999997</v>
      </c>
      <c r="X69" s="11">
        <v>4132.4951220000003</v>
      </c>
      <c r="Y69" s="11">
        <v>320.37152950000001</v>
      </c>
      <c r="Z69" s="11">
        <v>120.783309</v>
      </c>
      <c r="AA69" s="11">
        <v>30.619672999999999</v>
      </c>
    </row>
    <row r="70" spans="1:27">
      <c r="A70" s="11">
        <v>50</v>
      </c>
      <c r="B70" s="11" t="s">
        <v>190</v>
      </c>
      <c r="C70" s="11">
        <v>0.8</v>
      </c>
      <c r="D70" s="11">
        <v>4.1821175210000003</v>
      </c>
      <c r="E70" s="11">
        <v>3.345694017</v>
      </c>
      <c r="F70" s="11">
        <v>8.9159679759999992</v>
      </c>
      <c r="G70" s="11">
        <v>9.6402775950000006</v>
      </c>
      <c r="H70" s="11">
        <v>28.641814020000002</v>
      </c>
      <c r="I70" s="11">
        <v>26.489848869999999</v>
      </c>
      <c r="J70" s="11">
        <v>2.1519651500000001</v>
      </c>
      <c r="K70" s="28">
        <v>7.5133689109999997</v>
      </c>
      <c r="L70" s="11">
        <v>8653</v>
      </c>
      <c r="M70" s="11">
        <v>4130.6269460000003</v>
      </c>
      <c r="N70" s="11">
        <v>3820.277705</v>
      </c>
      <c r="O70" s="11">
        <v>310.34924039999999</v>
      </c>
      <c r="P70" s="11">
        <v>9.9535238960000001</v>
      </c>
      <c r="Q70" s="11">
        <v>10.64378312</v>
      </c>
      <c r="R70" s="11">
        <v>26.02098715</v>
      </c>
      <c r="S70" s="11">
        <v>24.33350197</v>
      </c>
      <c r="T70" s="11">
        <v>1.6874851829999999</v>
      </c>
      <c r="U70" s="30">
        <v>6.4850928720000001</v>
      </c>
      <c r="V70" s="11">
        <v>6387</v>
      </c>
      <c r="W70" s="11">
        <v>2769.9340820000002</v>
      </c>
      <c r="X70" s="11">
        <v>2590.3012840000001</v>
      </c>
      <c r="Y70" s="11">
        <v>179.6327987</v>
      </c>
      <c r="Z70" s="11">
        <v>112.67781600000001</v>
      </c>
      <c r="AA70" s="11">
        <v>22.265163000000001</v>
      </c>
    </row>
    <row r="71" spans="1:27">
      <c r="A71" s="11">
        <v>70</v>
      </c>
      <c r="B71" s="11" t="s">
        <v>192</v>
      </c>
      <c r="C71" s="11">
        <v>0.8</v>
      </c>
      <c r="D71" s="11">
        <v>4.2339492229999998</v>
      </c>
      <c r="E71" s="11">
        <v>3.3871593780000002</v>
      </c>
      <c r="F71" s="11">
        <v>7.8688899369999996</v>
      </c>
      <c r="G71" s="11">
        <v>8.5353448689999993</v>
      </c>
      <c r="H71" s="11">
        <v>26.284791869999999</v>
      </c>
      <c r="I71" s="11">
        <v>24.232428500000001</v>
      </c>
      <c r="J71" s="11">
        <v>2.0523633669999999</v>
      </c>
      <c r="K71" s="28">
        <v>7.8081781169999998</v>
      </c>
      <c r="L71" s="11">
        <v>2299</v>
      </c>
      <c r="M71" s="11">
        <v>1007.145608</v>
      </c>
      <c r="N71" s="11">
        <v>928.5058851</v>
      </c>
      <c r="O71" s="11">
        <v>78.639723200000006</v>
      </c>
      <c r="P71" s="11">
        <v>7.7622288990000001</v>
      </c>
      <c r="Q71" s="11">
        <v>8.4230096379999999</v>
      </c>
      <c r="R71" s="11">
        <v>26.692474229999998</v>
      </c>
      <c r="S71" s="11">
        <v>24.598463469999999</v>
      </c>
      <c r="T71" s="11">
        <v>2.0940107669999999</v>
      </c>
      <c r="U71" s="30">
        <v>7.8449481639999998</v>
      </c>
      <c r="V71" s="11">
        <v>3099</v>
      </c>
      <c r="W71" s="11">
        <v>1378.6662940000001</v>
      </c>
      <c r="X71" s="11">
        <v>1270.510638</v>
      </c>
      <c r="Y71" s="11">
        <v>108.1556559</v>
      </c>
      <c r="Z71" s="11">
        <v>119.87357</v>
      </c>
      <c r="AA71" s="11">
        <v>30.742519999999999</v>
      </c>
    </row>
    <row r="72" spans="1:27">
      <c r="A72" s="11">
        <v>57</v>
      </c>
      <c r="B72" s="11" t="s">
        <v>194</v>
      </c>
      <c r="C72" s="11">
        <v>0.8</v>
      </c>
      <c r="D72" s="11">
        <v>3.2427130540000002</v>
      </c>
      <c r="E72" s="11">
        <v>2.594170444</v>
      </c>
      <c r="F72" s="11">
        <v>8.4442490960000001</v>
      </c>
      <c r="G72" s="11">
        <v>9.1755105449999999</v>
      </c>
      <c r="H72" s="11">
        <v>28.043583170000002</v>
      </c>
      <c r="I72" s="11">
        <v>25.808591320000001</v>
      </c>
      <c r="J72" s="11">
        <v>2.2349918500000001</v>
      </c>
      <c r="K72" s="28">
        <v>7.9697085660000004</v>
      </c>
      <c r="L72" s="11">
        <v>16655</v>
      </c>
      <c r="M72" s="11">
        <v>7784.431294</v>
      </c>
      <c r="N72" s="11">
        <v>7164.034807</v>
      </c>
      <c r="O72" s="11">
        <v>620.39648690000001</v>
      </c>
      <c r="P72" s="11">
        <v>9.3294193540000006</v>
      </c>
      <c r="Q72" s="11">
        <v>9.8640010490000005</v>
      </c>
      <c r="R72" s="11">
        <v>25.369614729999999</v>
      </c>
      <c r="S72" s="11">
        <v>23.994702920000002</v>
      </c>
      <c r="T72" s="11">
        <v>1.3749118170000001</v>
      </c>
      <c r="U72" s="30">
        <v>5.419521864</v>
      </c>
      <c r="V72" s="11">
        <v>11659</v>
      </c>
      <c r="W72" s="11">
        <v>4929.738969</v>
      </c>
      <c r="X72" s="11">
        <v>4662.5706870000004</v>
      </c>
      <c r="Y72" s="11">
        <v>267.16828199999998</v>
      </c>
      <c r="Z72" s="11">
        <v>114.50760200000001</v>
      </c>
      <c r="AA72" s="11">
        <v>23.232707999999999</v>
      </c>
    </row>
    <row r="73" spans="1:27">
      <c r="A73" s="11">
        <v>85</v>
      </c>
      <c r="B73" s="11" t="s">
        <v>196</v>
      </c>
      <c r="C73" s="11">
        <v>0.8</v>
      </c>
      <c r="D73" s="11">
        <v>3.2870608450000001</v>
      </c>
      <c r="E73" s="11">
        <v>2.629648676</v>
      </c>
      <c r="F73" s="11">
        <v>9.9038939730000006</v>
      </c>
      <c r="G73" s="11">
        <v>10.56967154</v>
      </c>
      <c r="H73" s="11">
        <v>21.550150250000002</v>
      </c>
      <c r="I73" s="11">
        <v>20.192718620000001</v>
      </c>
      <c r="J73" s="11">
        <v>1.357431633</v>
      </c>
      <c r="K73" s="28">
        <v>6.2989427789999999</v>
      </c>
      <c r="L73" s="11">
        <v>8618</v>
      </c>
      <c r="M73" s="11">
        <v>3095.319915</v>
      </c>
      <c r="N73" s="11">
        <v>2900.347483</v>
      </c>
      <c r="O73" s="11">
        <v>194.97243169999999</v>
      </c>
      <c r="P73" s="11">
        <v>10.55615856</v>
      </c>
      <c r="Q73" s="11">
        <v>10.887388870000001</v>
      </c>
      <c r="R73" s="11">
        <v>20.759435100000001</v>
      </c>
      <c r="S73" s="11">
        <v>20.127864550000002</v>
      </c>
      <c r="T73" s="11">
        <v>0.63157054999999995</v>
      </c>
      <c r="U73" s="30">
        <v>3.0423301349999998</v>
      </c>
      <c r="V73" s="11">
        <v>6033</v>
      </c>
      <c r="W73" s="11">
        <v>2087.3611989999999</v>
      </c>
      <c r="X73" s="11">
        <v>2023.8567800000001</v>
      </c>
      <c r="Y73" s="11">
        <v>63.504418289999997</v>
      </c>
      <c r="Z73" s="11">
        <v>118.970187</v>
      </c>
      <c r="AA73" s="11">
        <v>33.350112000000003</v>
      </c>
    </row>
    <row r="74" spans="1:27">
      <c r="A74" s="11">
        <v>15</v>
      </c>
      <c r="B74" s="11" t="s">
        <v>312</v>
      </c>
      <c r="C74" s="11">
        <v>1.5</v>
      </c>
      <c r="D74" s="11">
        <v>2.0986969470000001</v>
      </c>
      <c r="E74" s="11">
        <v>3.1480454199999999</v>
      </c>
      <c r="F74" s="11">
        <v>7.038117948</v>
      </c>
      <c r="G74" s="11">
        <v>8.2383896809999992</v>
      </c>
      <c r="H74" s="11">
        <v>34.865577199999997</v>
      </c>
      <c r="I74" s="11">
        <v>29.785923480000001</v>
      </c>
      <c r="J74" s="11">
        <v>5.0796537170000002</v>
      </c>
      <c r="K74" s="28">
        <v>14.569251749999999</v>
      </c>
      <c r="L74" s="11">
        <v>10105</v>
      </c>
      <c r="M74" s="11">
        <v>5871.9442939999999</v>
      </c>
      <c r="N74" s="11">
        <v>5016.4459470000002</v>
      </c>
      <c r="O74" s="11">
        <v>855.4983469</v>
      </c>
      <c r="P74" s="11">
        <v>7.0922137579999998</v>
      </c>
      <c r="Q74" s="11">
        <v>8.1970209720000007</v>
      </c>
      <c r="R74" s="11">
        <v>37.19989228</v>
      </c>
      <c r="S74" s="11">
        <v>32.186033049999999</v>
      </c>
      <c r="T74" s="11">
        <v>5.0138592329999998</v>
      </c>
      <c r="U74" s="30">
        <v>13.47815525</v>
      </c>
      <c r="V74" s="11">
        <v>10086</v>
      </c>
      <c r="W74" s="11">
        <v>6253.3018940000002</v>
      </c>
      <c r="X74" s="11">
        <v>5410.4721550000004</v>
      </c>
      <c r="Y74" s="11">
        <v>842.82973860000004</v>
      </c>
      <c r="Z74" s="11">
        <v>114.133498</v>
      </c>
      <c r="AA74" s="11">
        <v>22.376035000000002</v>
      </c>
    </row>
    <row r="75" spans="1:27">
      <c r="A75" s="11">
        <v>92</v>
      </c>
      <c r="B75" s="11" t="s">
        <v>200</v>
      </c>
      <c r="C75" s="11">
        <v>0.8</v>
      </c>
      <c r="D75" s="11">
        <v>2.9111742299999999</v>
      </c>
      <c r="E75" s="11">
        <v>2.3289393839999999</v>
      </c>
      <c r="F75" s="11">
        <v>8.5288562649999999</v>
      </c>
      <c r="G75" s="11">
        <v>10.197384449999999</v>
      </c>
      <c r="H75" s="11">
        <v>19.34395585</v>
      </c>
      <c r="I75" s="11">
        <v>16.178836820000001</v>
      </c>
      <c r="J75" s="11">
        <v>3.1651190269999998</v>
      </c>
      <c r="K75" s="28">
        <v>16.36231519</v>
      </c>
      <c r="L75" s="11">
        <v>10307</v>
      </c>
      <c r="M75" s="11">
        <v>3322.969216</v>
      </c>
      <c r="N75" s="11">
        <v>2779.2545190000001</v>
      </c>
      <c r="O75" s="11">
        <v>543.71469679999996</v>
      </c>
      <c r="P75" s="11">
        <v>9.9602981209999992</v>
      </c>
      <c r="Q75" s="11">
        <v>10.48071674</v>
      </c>
      <c r="R75" s="11">
        <v>16.032616900000001</v>
      </c>
      <c r="S75" s="11">
        <v>15.236519400000001</v>
      </c>
      <c r="T75" s="11">
        <v>0.79609749500000004</v>
      </c>
      <c r="U75" s="30">
        <v>4.9654869189999999</v>
      </c>
      <c r="V75" s="11">
        <v>7215</v>
      </c>
      <c r="W75" s="11">
        <v>1927.922182</v>
      </c>
      <c r="X75" s="11">
        <v>1832.191458</v>
      </c>
      <c r="Y75" s="11">
        <v>95.730723780000005</v>
      </c>
      <c r="Z75" s="11">
        <v>111.504801</v>
      </c>
      <c r="AA75" s="11">
        <v>40.592196000000001</v>
      </c>
    </row>
    <row r="76" spans="1:27">
      <c r="A76" s="11">
        <v>78</v>
      </c>
      <c r="B76" s="11" t="s">
        <v>202</v>
      </c>
      <c r="C76" s="11">
        <v>0.5</v>
      </c>
      <c r="D76" s="11">
        <v>5.0996037510000001</v>
      </c>
      <c r="E76" s="11">
        <v>2.5498018760000001</v>
      </c>
      <c r="F76" s="11">
        <v>8.2206972619999998</v>
      </c>
      <c r="G76" s="11">
        <v>8.9620869929999998</v>
      </c>
      <c r="H76" s="11">
        <v>22.818844680000002</v>
      </c>
      <c r="I76" s="11">
        <v>20.931152999999998</v>
      </c>
      <c r="J76" s="11">
        <v>1.8876916829999999</v>
      </c>
      <c r="K76" s="28">
        <v>8.2725120810000004</v>
      </c>
      <c r="L76" s="11">
        <v>9990</v>
      </c>
      <c r="M76" s="11">
        <v>3799.3376410000001</v>
      </c>
      <c r="N76" s="11">
        <v>3485.0369740000001</v>
      </c>
      <c r="O76" s="11">
        <v>314.3006661</v>
      </c>
      <c r="P76" s="11">
        <v>9.0148809930000002</v>
      </c>
      <c r="Q76" s="11">
        <v>9.4251375209999999</v>
      </c>
      <c r="R76" s="11">
        <v>19.850062730000001</v>
      </c>
      <c r="S76" s="11">
        <v>18.986031000000001</v>
      </c>
      <c r="T76" s="11">
        <v>0.86403173300000002</v>
      </c>
      <c r="U76" s="30">
        <v>4.3527909449999997</v>
      </c>
      <c r="V76" s="11">
        <v>7103</v>
      </c>
      <c r="W76" s="11">
        <v>2349.916592</v>
      </c>
      <c r="X76" s="11">
        <v>2247.629637</v>
      </c>
      <c r="Y76" s="11">
        <v>102.2869555</v>
      </c>
      <c r="Z76" s="11">
        <v>112.57973699999999</v>
      </c>
      <c r="AA76" s="11">
        <v>26.790704000000002</v>
      </c>
    </row>
    <row r="77" spans="1:27">
      <c r="A77" s="11">
        <v>31</v>
      </c>
      <c r="B77" s="11" t="s">
        <v>204</v>
      </c>
      <c r="C77" s="11">
        <v>1</v>
      </c>
      <c r="D77" s="11">
        <v>1.710802266</v>
      </c>
      <c r="E77" s="11">
        <v>1.710802266</v>
      </c>
      <c r="F77" s="11">
        <v>8.3149658360000007</v>
      </c>
      <c r="G77" s="11">
        <v>8.9472252210000001</v>
      </c>
      <c r="H77" s="11">
        <v>31.592686180000001</v>
      </c>
      <c r="I77" s="11">
        <v>29.360175900000002</v>
      </c>
      <c r="J77" s="11">
        <v>2.2325102829999999</v>
      </c>
      <c r="K77" s="28">
        <v>7.0665415100000004</v>
      </c>
      <c r="L77" s="11">
        <v>32443</v>
      </c>
      <c r="M77" s="11">
        <v>17082.69197</v>
      </c>
      <c r="N77" s="11">
        <v>15875.53644</v>
      </c>
      <c r="O77" s="11">
        <v>1207.15552</v>
      </c>
      <c r="P77" s="11">
        <v>8.6910666899999995</v>
      </c>
      <c r="Q77" s="11">
        <v>9.2703167289999993</v>
      </c>
      <c r="R77" s="11">
        <v>27.240719630000001</v>
      </c>
      <c r="S77" s="11">
        <v>25.538600020000001</v>
      </c>
      <c r="T77" s="11">
        <v>1.7021196169999999</v>
      </c>
      <c r="U77" s="30">
        <v>6.2484385150000001</v>
      </c>
      <c r="V77" s="11">
        <v>22710</v>
      </c>
      <c r="W77" s="11">
        <v>10310.61238</v>
      </c>
      <c r="X77" s="11">
        <v>9666.3601070000004</v>
      </c>
      <c r="Y77" s="11">
        <v>644.25227289999998</v>
      </c>
      <c r="Z77" s="11">
        <v>117.36049300000001</v>
      </c>
      <c r="AA77" s="11">
        <v>31.760659</v>
      </c>
    </row>
    <row r="78" spans="1:27">
      <c r="A78" s="11">
        <v>26</v>
      </c>
      <c r="B78" s="11" t="s">
        <v>206</v>
      </c>
      <c r="C78" s="11">
        <v>0.8</v>
      </c>
      <c r="D78" s="11">
        <v>2.4066455119999999</v>
      </c>
      <c r="E78" s="11">
        <v>1.92531641</v>
      </c>
      <c r="F78" s="11">
        <v>7.0336386370000001</v>
      </c>
      <c r="G78" s="11">
        <v>8.2780988559999997</v>
      </c>
      <c r="H78" s="11">
        <v>32.860823869999997</v>
      </c>
      <c r="I78" s="11">
        <v>27.92080215</v>
      </c>
      <c r="J78" s="11">
        <v>4.9400217169999996</v>
      </c>
      <c r="K78" s="28">
        <v>15.033164530000001</v>
      </c>
      <c r="L78" s="11">
        <v>40830</v>
      </c>
      <c r="M78" s="11">
        <v>22361.790639999999</v>
      </c>
      <c r="N78" s="11">
        <v>19000.105869999999</v>
      </c>
      <c r="O78" s="11">
        <v>3361.684773</v>
      </c>
      <c r="P78" s="11">
        <v>8.4122061630000005</v>
      </c>
      <c r="Q78" s="11">
        <v>9.5717159439999993</v>
      </c>
      <c r="R78" s="11">
        <v>25.21627187</v>
      </c>
      <c r="S78" s="11">
        <v>22.161593480000001</v>
      </c>
      <c r="T78" s="11">
        <v>3.0546783830000002</v>
      </c>
      <c r="U78" s="30">
        <v>12.11391755</v>
      </c>
      <c r="V78" s="11">
        <v>28581</v>
      </c>
      <c r="W78" s="11">
        <v>12011.77111</v>
      </c>
      <c r="X78" s="11">
        <v>10556.67505</v>
      </c>
      <c r="Y78" s="11">
        <v>1455.096053</v>
      </c>
      <c r="Z78" s="11">
        <v>127.964618</v>
      </c>
      <c r="AA78" s="11">
        <v>45.639398999999997</v>
      </c>
    </row>
    <row r="79" spans="1:27" s="31" customFormat="1">
      <c r="A79" s="31">
        <v>80</v>
      </c>
      <c r="B79" s="31" t="s">
        <v>208</v>
      </c>
      <c r="C79" s="31">
        <v>0.8</v>
      </c>
      <c r="D79" s="31">
        <v>2.040846524</v>
      </c>
      <c r="E79" s="31">
        <v>1.6326772190000001</v>
      </c>
      <c r="F79" s="31">
        <v>7.8958886980000003</v>
      </c>
      <c r="G79" s="31">
        <v>8.7126977750000005</v>
      </c>
      <c r="H79" s="31">
        <v>22.738020129999999</v>
      </c>
      <c r="I79" s="31">
        <v>20.606347280000001</v>
      </c>
      <c r="J79" s="31">
        <v>2.1316728500000002</v>
      </c>
      <c r="K79" s="32">
        <v>9.3749272710000007</v>
      </c>
      <c r="L79" s="31">
        <v>24601</v>
      </c>
      <c r="M79" s="31">
        <v>9322.9672200000005</v>
      </c>
      <c r="N79" s="31">
        <v>8448.9458259999992</v>
      </c>
      <c r="O79" s="31">
        <v>874.02139339999997</v>
      </c>
      <c r="P79" s="31">
        <v>8.4251663479999994</v>
      </c>
      <c r="Q79" s="31">
        <v>9.1150324519999995</v>
      </c>
      <c r="R79" s="31">
        <v>21.16680625</v>
      </c>
      <c r="S79" s="31">
        <v>19.564808429999999</v>
      </c>
      <c r="T79" s="31">
        <v>1.601997817</v>
      </c>
      <c r="U79" s="33">
        <v>7.5684437139999998</v>
      </c>
      <c r="V79" s="31">
        <v>17221</v>
      </c>
      <c r="W79" s="31">
        <v>6075.2261740000004</v>
      </c>
      <c r="X79" s="31">
        <v>5615.4260990000002</v>
      </c>
      <c r="Y79" s="31">
        <v>459.8000758</v>
      </c>
      <c r="Z79" s="31">
        <v>119.47540100000001</v>
      </c>
      <c r="AA79" s="31">
        <v>29.89723</v>
      </c>
    </row>
    <row r="80" spans="1:27">
      <c r="A80" s="11">
        <v>55</v>
      </c>
      <c r="B80" s="11" t="s">
        <v>210</v>
      </c>
      <c r="C80" s="11">
        <v>0.5</v>
      </c>
      <c r="D80" s="11">
        <v>6.6376095480000004</v>
      </c>
      <c r="E80" s="11">
        <v>3.3188047740000002</v>
      </c>
      <c r="F80" s="11">
        <v>7.9600965490000002</v>
      </c>
      <c r="G80" s="11">
        <v>8.7451595080000004</v>
      </c>
      <c r="H80" s="11">
        <v>28.105708270000001</v>
      </c>
      <c r="I80" s="11">
        <v>25.582626730000001</v>
      </c>
      <c r="J80" s="11">
        <v>2.523081533</v>
      </c>
      <c r="K80" s="28">
        <v>8.9771142170000005</v>
      </c>
      <c r="L80" s="11">
        <v>9275</v>
      </c>
      <c r="M80" s="11">
        <v>4344.6740689999997</v>
      </c>
      <c r="N80" s="11">
        <v>3954.6477150000001</v>
      </c>
      <c r="O80" s="11">
        <v>390.02635429999998</v>
      </c>
      <c r="P80" s="11">
        <v>9.7219461720000009</v>
      </c>
      <c r="Q80" s="11">
        <v>11.039326750000001</v>
      </c>
      <c r="R80" s="11">
        <v>20.99457567</v>
      </c>
      <c r="S80" s="11">
        <v>18.489183180000001</v>
      </c>
      <c r="T80" s="11">
        <v>2.5053924830000001</v>
      </c>
      <c r="U80" s="30">
        <v>11.93352284</v>
      </c>
      <c r="V80" s="11">
        <v>8377</v>
      </c>
      <c r="W80" s="11">
        <v>2931.192673</v>
      </c>
      <c r="X80" s="11">
        <v>2581.398126</v>
      </c>
      <c r="Y80" s="11">
        <v>349.79454679999998</v>
      </c>
      <c r="Z80" s="11">
        <v>114.54877999999999</v>
      </c>
      <c r="AA80" s="11">
        <v>36.552852000000001</v>
      </c>
    </row>
    <row r="81" spans="1:27">
      <c r="A81" s="11">
        <v>65</v>
      </c>
      <c r="B81" s="11" t="s">
        <v>212</v>
      </c>
      <c r="C81" s="11">
        <v>1.2</v>
      </c>
      <c r="D81" s="11">
        <v>1.6277852319999999</v>
      </c>
      <c r="E81" s="11">
        <v>1.953342278</v>
      </c>
      <c r="F81" s="11">
        <v>6.5688853820000004</v>
      </c>
      <c r="G81" s="11">
        <v>7.308178088</v>
      </c>
      <c r="H81" s="11">
        <v>27.005974670000001</v>
      </c>
      <c r="I81" s="11">
        <v>24.274059829999999</v>
      </c>
      <c r="J81" s="11">
        <v>2.7319148329999998</v>
      </c>
      <c r="K81" s="28">
        <v>10.11596458</v>
      </c>
      <c r="L81" s="11">
        <v>16004</v>
      </c>
      <c r="M81" s="11">
        <v>7203.3936439999998</v>
      </c>
      <c r="N81" s="11">
        <v>6474.7008949999999</v>
      </c>
      <c r="O81" s="11">
        <v>728.69274870000004</v>
      </c>
      <c r="P81" s="11">
        <v>8.0719807150000005</v>
      </c>
      <c r="Q81" s="11">
        <v>8.4501762560000007</v>
      </c>
      <c r="R81" s="11">
        <v>23.097596370000002</v>
      </c>
      <c r="S81" s="11">
        <v>22.063841849999999</v>
      </c>
      <c r="T81" s="11">
        <v>1.033754517</v>
      </c>
      <c r="U81" s="30">
        <v>4.4755934789999996</v>
      </c>
      <c r="V81" s="11">
        <v>11203</v>
      </c>
      <c r="W81" s="11">
        <v>4312.7062020000003</v>
      </c>
      <c r="X81" s="11">
        <v>4119.687003</v>
      </c>
      <c r="Y81" s="11">
        <v>193.01919939999999</v>
      </c>
      <c r="Z81" s="11">
        <v>110.42414100000001</v>
      </c>
      <c r="AA81" s="11">
        <v>19.849972000000001</v>
      </c>
    </row>
    <row r="82" spans="1:27">
      <c r="A82" s="11">
        <v>97</v>
      </c>
      <c r="B82" s="11" t="s">
        <v>214</v>
      </c>
      <c r="C82" s="11">
        <v>1</v>
      </c>
      <c r="D82" s="11">
        <v>1.4628161559999999</v>
      </c>
      <c r="E82" s="11">
        <v>1.4628161559999999</v>
      </c>
      <c r="F82" s="11">
        <v>10.84045877</v>
      </c>
      <c r="G82" s="11">
        <v>11.03627311</v>
      </c>
      <c r="H82" s="11">
        <v>16.02487636</v>
      </c>
      <c r="I82" s="11">
        <v>15.74055025</v>
      </c>
      <c r="J82" s="11">
        <v>0.28432610800000002</v>
      </c>
      <c r="K82" s="28">
        <v>1.7742795739999999</v>
      </c>
      <c r="L82" s="11">
        <v>8066</v>
      </c>
      <c r="M82" s="11">
        <v>2154.2775449999999</v>
      </c>
      <c r="N82" s="11">
        <v>2116.054639</v>
      </c>
      <c r="O82" s="11">
        <v>38.222906539999997</v>
      </c>
      <c r="P82" s="11">
        <v>10.146426119999999</v>
      </c>
      <c r="Q82" s="11">
        <v>10.32947877</v>
      </c>
      <c r="R82" s="11">
        <v>17.946596199999998</v>
      </c>
      <c r="S82" s="11">
        <v>17.628557700000002</v>
      </c>
      <c r="T82" s="11">
        <v>0.3180385</v>
      </c>
      <c r="U82" s="30">
        <v>1.7721382729999999</v>
      </c>
      <c r="V82" s="11">
        <v>12211</v>
      </c>
      <c r="W82" s="11">
        <v>3652.4314380000001</v>
      </c>
      <c r="X82" s="11">
        <v>3587.705301</v>
      </c>
      <c r="Y82" s="11">
        <v>64.726136580000002</v>
      </c>
      <c r="Z82" s="11">
        <v>106.710733</v>
      </c>
      <c r="AA82" s="11">
        <v>26.839110999999999</v>
      </c>
    </row>
    <row r="83" spans="1:27">
      <c r="A83" s="11">
        <v>9</v>
      </c>
      <c r="B83" s="11" t="s">
        <v>216</v>
      </c>
      <c r="C83" s="11">
        <v>0.7</v>
      </c>
      <c r="D83" s="11">
        <v>4.9945188299999996</v>
      </c>
      <c r="E83" s="11">
        <v>3.496163181</v>
      </c>
      <c r="F83" s="11">
        <v>7.3411318019999996</v>
      </c>
      <c r="G83" s="11">
        <v>7.9367214869999998</v>
      </c>
      <c r="H83" s="11">
        <v>37.058822149999997</v>
      </c>
      <c r="I83" s="11">
        <v>34.277843599999997</v>
      </c>
      <c r="J83" s="11">
        <v>2.7809785499999999</v>
      </c>
      <c r="K83" s="28">
        <v>7.5042281129999999</v>
      </c>
      <c r="L83" s="11">
        <v>6736</v>
      </c>
      <c r="M83" s="11">
        <v>4160.4704339999998</v>
      </c>
      <c r="N83" s="11">
        <v>3848.2592420000001</v>
      </c>
      <c r="O83" s="11">
        <v>312.21119190000002</v>
      </c>
      <c r="P83" s="11">
        <v>7.8289480669999998</v>
      </c>
      <c r="Q83" s="11">
        <v>8.2291681489999995</v>
      </c>
      <c r="R83" s="11">
        <v>35.950442379999998</v>
      </c>
      <c r="S83" s="11">
        <v>34.202016700000001</v>
      </c>
      <c r="T83" s="11">
        <v>1.748425683</v>
      </c>
      <c r="U83" s="30">
        <v>4.8634330129999999</v>
      </c>
      <c r="V83" s="11">
        <v>5780</v>
      </c>
      <c r="W83" s="11">
        <v>3463.22595</v>
      </c>
      <c r="X83" s="11">
        <v>3294.7942750000002</v>
      </c>
      <c r="Y83" s="11">
        <v>168.4316748</v>
      </c>
      <c r="Z83" s="11">
        <v>110.518134</v>
      </c>
      <c r="AA83" s="11">
        <v>25.352283</v>
      </c>
    </row>
    <row r="84" spans="1:27">
      <c r="A84" s="11">
        <v>3</v>
      </c>
      <c r="B84" s="11" t="s">
        <v>218</v>
      </c>
      <c r="C84" s="11">
        <v>0.85</v>
      </c>
      <c r="D84" s="11">
        <v>2.949952916</v>
      </c>
      <c r="E84" s="11">
        <v>2.5074599790000001</v>
      </c>
      <c r="F84" s="11">
        <v>7.6361285739999998</v>
      </c>
      <c r="G84" s="11">
        <v>8.1525343199999991</v>
      </c>
      <c r="H84" s="11">
        <v>45.918739070000001</v>
      </c>
      <c r="I84" s="11">
        <v>43.010109700000001</v>
      </c>
      <c r="J84" s="11">
        <v>2.9086293670000001</v>
      </c>
      <c r="K84" s="28">
        <v>6.3342971209999996</v>
      </c>
      <c r="L84" s="11">
        <v>26591</v>
      </c>
      <c r="M84" s="11">
        <v>20350.419839999999</v>
      </c>
      <c r="N84" s="11">
        <v>19061.363789999999</v>
      </c>
      <c r="O84" s="11">
        <v>1289.0560559999999</v>
      </c>
      <c r="P84" s="11">
        <v>9.5812390129999994</v>
      </c>
      <c r="Q84" s="11">
        <v>10.13060875</v>
      </c>
      <c r="R84" s="11">
        <v>36.684485479999999</v>
      </c>
      <c r="S84" s="11">
        <v>34.695133550000001</v>
      </c>
      <c r="T84" s="11">
        <v>1.989351933</v>
      </c>
      <c r="U84" s="30">
        <v>5.4228699330000003</v>
      </c>
      <c r="V84" s="11">
        <v>18614</v>
      </c>
      <c r="W84" s="11">
        <v>11380.75021</v>
      </c>
      <c r="X84" s="11">
        <v>10763.586929999999</v>
      </c>
      <c r="Y84" s="11">
        <v>617.16328269999997</v>
      </c>
      <c r="Z84" s="11">
        <v>113.544242</v>
      </c>
      <c r="AA84" s="11">
        <v>23.328294</v>
      </c>
    </row>
    <row r="85" spans="1:27">
      <c r="A85" s="11">
        <v>14</v>
      </c>
      <c r="B85" s="11" t="s">
        <v>220</v>
      </c>
      <c r="C85" s="11">
        <v>0.8</v>
      </c>
      <c r="D85" s="11">
        <v>4.1422239970000003</v>
      </c>
      <c r="E85" s="11">
        <v>3.3137791980000002</v>
      </c>
      <c r="F85" s="11">
        <v>8.5918463589999998</v>
      </c>
      <c r="G85" s="11">
        <v>9.0535159099999998</v>
      </c>
      <c r="H85" s="11">
        <v>35.266586349999997</v>
      </c>
      <c r="I85" s="11">
        <v>33.46822323</v>
      </c>
      <c r="J85" s="11">
        <v>1.7983631170000001</v>
      </c>
      <c r="K85" s="28">
        <v>5.0993399220000004</v>
      </c>
      <c r="L85" s="11">
        <v>12546</v>
      </c>
      <c r="M85" s="11">
        <v>7374.2432049999998</v>
      </c>
      <c r="N85" s="11">
        <v>6998.2054779999999</v>
      </c>
      <c r="O85" s="11">
        <v>376.03772759999998</v>
      </c>
      <c r="P85" s="11">
        <v>8.6000213209999998</v>
      </c>
      <c r="Q85" s="11">
        <v>9.0248135470000008</v>
      </c>
      <c r="R85" s="11">
        <v>35.233062830000001</v>
      </c>
      <c r="S85" s="11">
        <v>33.574665000000003</v>
      </c>
      <c r="T85" s="11">
        <v>1.658397833</v>
      </c>
      <c r="U85" s="30">
        <v>4.7069363260000001</v>
      </c>
      <c r="V85" s="11">
        <v>12546</v>
      </c>
      <c r="W85" s="11">
        <v>7367.2334369999999</v>
      </c>
      <c r="X85" s="11">
        <v>7020.4624510000003</v>
      </c>
      <c r="Y85" s="11">
        <v>346.77098590000003</v>
      </c>
      <c r="Z85" s="11">
        <v>115.27795500000001</v>
      </c>
      <c r="AA85" s="11">
        <v>25.705738</v>
      </c>
    </row>
    <row r="86" spans="1:27">
      <c r="A86" s="11">
        <v>73</v>
      </c>
      <c r="B86" s="11" t="s">
        <v>222</v>
      </c>
      <c r="C86" s="11">
        <v>0.8</v>
      </c>
      <c r="D86" s="11">
        <v>2.4243019970000002</v>
      </c>
      <c r="E86" s="11">
        <v>1.9394415970000001</v>
      </c>
      <c r="F86" s="11">
        <v>8.1151443640000007</v>
      </c>
      <c r="G86" s="11">
        <v>9.1629931459999998</v>
      </c>
      <c r="H86" s="11">
        <v>24.972284380000001</v>
      </c>
      <c r="I86" s="11">
        <v>22.116538729999998</v>
      </c>
      <c r="J86" s="11">
        <v>2.8557456499999998</v>
      </c>
      <c r="K86" s="28">
        <v>11.435660459999999</v>
      </c>
      <c r="L86" s="11">
        <v>18225</v>
      </c>
      <c r="M86" s="11">
        <v>7585.3313799999996</v>
      </c>
      <c r="N86" s="11">
        <v>6717.8986400000003</v>
      </c>
      <c r="O86" s="11">
        <v>867.43273959999999</v>
      </c>
      <c r="P86" s="11">
        <v>8.9196747680000001</v>
      </c>
      <c r="Q86" s="11">
        <v>9.6512622730000004</v>
      </c>
      <c r="R86" s="11">
        <v>24.29587562</v>
      </c>
      <c r="S86" s="11">
        <v>22.4541933</v>
      </c>
      <c r="T86" s="11">
        <v>1.8416823170000001</v>
      </c>
      <c r="U86" s="30">
        <v>7.5802261499999997</v>
      </c>
      <c r="V86" s="11">
        <v>12758</v>
      </c>
      <c r="W86" s="11">
        <v>5166.113018</v>
      </c>
      <c r="X86" s="11">
        <v>4774.5099689999997</v>
      </c>
      <c r="Y86" s="11">
        <v>391.60304910000002</v>
      </c>
      <c r="Z86" s="11">
        <v>119.205465</v>
      </c>
      <c r="AA86" s="11">
        <v>26.045428999999999</v>
      </c>
    </row>
    <row r="87" spans="1:27">
      <c r="A87" s="11">
        <v>29</v>
      </c>
      <c r="B87" s="11" t="s">
        <v>224</v>
      </c>
      <c r="C87" s="11">
        <v>1</v>
      </c>
      <c r="D87" s="11">
        <v>2.6662529319999999</v>
      </c>
      <c r="E87" s="11">
        <v>2.6662529319999999</v>
      </c>
      <c r="F87" s="11">
        <v>8.6045803349999996</v>
      </c>
      <c r="G87" s="11">
        <v>8.9964124470000009</v>
      </c>
      <c r="H87" s="11">
        <v>31.96363633</v>
      </c>
      <c r="I87" s="11">
        <v>30.57148372</v>
      </c>
      <c r="J87" s="11">
        <v>1.392152617</v>
      </c>
      <c r="K87" s="28">
        <v>4.3554262809999997</v>
      </c>
      <c r="L87" s="11">
        <v>16790</v>
      </c>
      <c r="M87" s="11">
        <v>8944.4909019999996</v>
      </c>
      <c r="N87" s="11">
        <v>8554.9201940000003</v>
      </c>
      <c r="O87" s="11">
        <v>389.5707074</v>
      </c>
      <c r="P87" s="11">
        <v>9.9886823580000001</v>
      </c>
      <c r="Q87" s="11">
        <v>10.28101412</v>
      </c>
      <c r="R87" s="11">
        <v>27.463175369999998</v>
      </c>
      <c r="S87" s="11">
        <v>26.682283680000001</v>
      </c>
      <c r="T87" s="11">
        <v>0.780891683</v>
      </c>
      <c r="U87" s="30">
        <v>2.843413671</v>
      </c>
      <c r="V87" s="11">
        <v>11753</v>
      </c>
      <c r="W87" s="11">
        <v>5379.5783339999998</v>
      </c>
      <c r="X87" s="11">
        <v>5226.6146669999998</v>
      </c>
      <c r="Y87" s="11">
        <v>152.9636663</v>
      </c>
      <c r="Z87" s="11">
        <v>112.949876</v>
      </c>
      <c r="AA87" s="11">
        <v>23.003965000000001</v>
      </c>
    </row>
    <row r="88" spans="1:27">
      <c r="A88" s="11">
        <v>45</v>
      </c>
      <c r="B88" s="11" t="s">
        <v>226</v>
      </c>
      <c r="C88" s="11">
        <v>0.8</v>
      </c>
      <c r="D88" s="11">
        <v>2.3586564860000001</v>
      </c>
      <c r="E88" s="11">
        <v>1.8869251890000001</v>
      </c>
      <c r="F88" s="11">
        <v>8.8274249430000005</v>
      </c>
      <c r="G88" s="11">
        <v>9.0288675929999993</v>
      </c>
      <c r="H88" s="11">
        <v>29.46555717</v>
      </c>
      <c r="I88" s="11">
        <v>28.80815248</v>
      </c>
      <c r="J88" s="11">
        <v>0.65740468299999999</v>
      </c>
      <c r="K88" s="28">
        <v>2.2310953740000001</v>
      </c>
      <c r="L88" s="11">
        <v>11548</v>
      </c>
      <c r="M88" s="11">
        <v>5671.1375699999999</v>
      </c>
      <c r="N88" s="11">
        <v>5544.6090809999996</v>
      </c>
      <c r="O88" s="11">
        <v>126.52848969999999</v>
      </c>
      <c r="P88" s="11">
        <v>8.7049029210000004</v>
      </c>
      <c r="Q88" s="11">
        <v>8.9296774419999991</v>
      </c>
      <c r="R88" s="11">
        <v>29.742448700000001</v>
      </c>
      <c r="S88" s="11">
        <v>28.993782830000001</v>
      </c>
      <c r="T88" s="11">
        <v>0.74866586700000004</v>
      </c>
      <c r="U88" s="30">
        <v>2.5171628419999998</v>
      </c>
      <c r="V88" s="11">
        <v>11544</v>
      </c>
      <c r="W88" s="11">
        <v>5722.4471290000001</v>
      </c>
      <c r="X88" s="11">
        <v>5578.4038170000003</v>
      </c>
      <c r="Y88" s="11">
        <v>144.0433118</v>
      </c>
      <c r="Z88" s="11">
        <v>113.88018</v>
      </c>
      <c r="AA88" s="11">
        <v>22.931704</v>
      </c>
    </row>
    <row r="89" spans="1:27">
      <c r="A89" s="11">
        <v>60</v>
      </c>
      <c r="B89" s="11" t="s">
        <v>228</v>
      </c>
      <c r="C89" s="11">
        <v>0.5</v>
      </c>
      <c r="D89" s="11">
        <v>5.6585667900000001</v>
      </c>
      <c r="E89" s="11">
        <v>2.829283395</v>
      </c>
      <c r="F89" s="11">
        <v>8.6280475750000001</v>
      </c>
      <c r="G89" s="11">
        <v>9.7815509059999997</v>
      </c>
      <c r="H89" s="11">
        <v>27.718024450000001</v>
      </c>
      <c r="I89" s="11">
        <v>24.44933692</v>
      </c>
      <c r="J89" s="11">
        <v>3.268687533</v>
      </c>
      <c r="K89" s="28">
        <v>11.79264251</v>
      </c>
      <c r="L89" s="11">
        <v>7795</v>
      </c>
      <c r="M89" s="11">
        <v>3601.0333430000001</v>
      </c>
      <c r="N89" s="11">
        <v>3176.376354</v>
      </c>
      <c r="O89" s="11">
        <v>424.65698900000001</v>
      </c>
      <c r="P89" s="11">
        <v>9.6587372360000003</v>
      </c>
      <c r="Q89" s="11">
        <v>10.508270400000001</v>
      </c>
      <c r="R89" s="11">
        <v>23.99769478</v>
      </c>
      <c r="S89" s="11">
        <v>22.057619320000001</v>
      </c>
      <c r="T89" s="11">
        <v>1.940075467</v>
      </c>
      <c r="U89" s="30">
        <v>8.0844242949999998</v>
      </c>
      <c r="V89" s="11">
        <v>5457</v>
      </c>
      <c r="W89" s="11">
        <v>2182.5903410000001</v>
      </c>
      <c r="X89" s="11">
        <v>2006.140478</v>
      </c>
      <c r="Y89" s="11">
        <v>176.44986359999999</v>
      </c>
      <c r="Z89" s="11">
        <v>116.653177</v>
      </c>
      <c r="AA89" s="11">
        <v>37.249040999999998</v>
      </c>
    </row>
    <row r="90" spans="1:27">
      <c r="A90" s="11">
        <v>67</v>
      </c>
      <c r="B90" s="11" t="s">
        <v>230</v>
      </c>
      <c r="C90" s="11">
        <v>0.8</v>
      </c>
      <c r="D90" s="11">
        <v>4.0382457829999998</v>
      </c>
      <c r="E90" s="11">
        <v>3.2305966270000002</v>
      </c>
      <c r="F90" s="11">
        <v>8.0642032399999994</v>
      </c>
      <c r="G90" s="11">
        <v>9.7183668050000005</v>
      </c>
      <c r="H90" s="11">
        <v>26.513858119999998</v>
      </c>
      <c r="I90" s="11">
        <v>22.000933369999998</v>
      </c>
      <c r="J90" s="11">
        <v>4.5129247499999998</v>
      </c>
      <c r="K90" s="28">
        <v>17.021003619999998</v>
      </c>
      <c r="L90" s="11">
        <v>9963</v>
      </c>
      <c r="M90" s="11">
        <v>4402.6261400000003</v>
      </c>
      <c r="N90" s="11">
        <v>3653.2549859999999</v>
      </c>
      <c r="O90" s="11">
        <v>749.37115429999994</v>
      </c>
      <c r="P90" s="11">
        <v>8.243504969</v>
      </c>
      <c r="Q90" s="11">
        <v>9.3959034859999999</v>
      </c>
      <c r="R90" s="11">
        <v>25.809491220000002</v>
      </c>
      <c r="S90" s="11">
        <v>22.643981969999999</v>
      </c>
      <c r="T90" s="11">
        <v>3.1655092499999999</v>
      </c>
      <c r="U90" s="30">
        <v>12.26490372</v>
      </c>
      <c r="V90" s="11">
        <v>9619</v>
      </c>
      <c r="W90" s="11">
        <v>4137.6916010000004</v>
      </c>
      <c r="X90" s="11">
        <v>3630.2077089999998</v>
      </c>
      <c r="Y90" s="11">
        <v>507.4838914</v>
      </c>
      <c r="Z90" s="11">
        <v>104.438271</v>
      </c>
      <c r="AA90" s="11">
        <v>31.126957999999998</v>
      </c>
    </row>
    <row r="91" spans="1:27">
      <c r="A91" s="11">
        <v>87</v>
      </c>
      <c r="B91" s="11" t="s">
        <v>232</v>
      </c>
      <c r="C91" s="11">
        <v>0.8</v>
      </c>
      <c r="D91" s="11">
        <v>2.7081574530000001</v>
      </c>
      <c r="E91" s="11">
        <v>2.1665259620000001</v>
      </c>
      <c r="F91" s="11">
        <v>7.4167378470000003</v>
      </c>
      <c r="G91" s="11">
        <v>9.099932913</v>
      </c>
      <c r="H91" s="11">
        <v>21.296322629999999</v>
      </c>
      <c r="I91" s="11">
        <v>17.357187530000001</v>
      </c>
      <c r="J91" s="11">
        <v>3.9391351000000001</v>
      </c>
      <c r="K91" s="28">
        <v>18.496785419999998</v>
      </c>
      <c r="L91" s="11">
        <v>17221</v>
      </c>
      <c r="M91" s="11">
        <v>6112.3995359999999</v>
      </c>
      <c r="N91" s="11">
        <v>4981.8021090000002</v>
      </c>
      <c r="O91" s="11">
        <v>1130.5974269999999</v>
      </c>
      <c r="P91" s="11">
        <v>9.6497657189999995</v>
      </c>
      <c r="Q91" s="11">
        <v>10.546144930000001</v>
      </c>
      <c r="R91" s="11">
        <v>17.01969497</v>
      </c>
      <c r="S91" s="11">
        <v>15.57309047</v>
      </c>
      <c r="T91" s="11">
        <v>1.4466045000000001</v>
      </c>
      <c r="U91" s="30">
        <v>8.4995912239999996</v>
      </c>
      <c r="V91" s="11">
        <v>12055</v>
      </c>
      <c r="W91" s="11">
        <v>3419.5403809999998</v>
      </c>
      <c r="X91" s="11">
        <v>3128.8934260000001</v>
      </c>
      <c r="Y91" s="11">
        <v>290.6469548</v>
      </c>
      <c r="Z91" s="11">
        <v>113.725711</v>
      </c>
      <c r="AA91" s="11">
        <v>39.901617999999999</v>
      </c>
    </row>
    <row r="92" spans="1:27">
      <c r="A92" s="11">
        <v>56</v>
      </c>
      <c r="B92" s="11" t="s">
        <v>234</v>
      </c>
      <c r="C92" s="11">
        <v>0.8</v>
      </c>
      <c r="D92" s="11">
        <v>3.2089280269999998</v>
      </c>
      <c r="E92" s="11">
        <v>2.5671424219999999</v>
      </c>
      <c r="F92" s="11">
        <v>7.5734036070000004</v>
      </c>
      <c r="G92" s="11">
        <v>8.7290915099999999</v>
      </c>
      <c r="H92" s="11">
        <v>28.067456920000001</v>
      </c>
      <c r="I92" s="11">
        <v>24.351466500000001</v>
      </c>
      <c r="J92" s="11">
        <v>3.715990417</v>
      </c>
      <c r="K92" s="28">
        <v>13.23949807</v>
      </c>
      <c r="L92" s="11">
        <v>14585</v>
      </c>
      <c r="M92" s="11">
        <v>6822.7309859999996</v>
      </c>
      <c r="N92" s="11">
        <v>5919.4356479999997</v>
      </c>
      <c r="O92" s="11">
        <v>903.29533800000002</v>
      </c>
      <c r="P92" s="11">
        <v>8.1759151410000008</v>
      </c>
      <c r="Q92" s="11">
        <v>9.1256653669999999</v>
      </c>
      <c r="R92" s="11">
        <v>27.70315123</v>
      </c>
      <c r="S92" s="11">
        <v>24.819956080000001</v>
      </c>
      <c r="T92" s="11">
        <v>2.8831951500000002</v>
      </c>
      <c r="U92" s="30">
        <v>10.40746277</v>
      </c>
      <c r="V92" s="11">
        <v>10210</v>
      </c>
      <c r="W92" s="11">
        <v>4714.1529010000004</v>
      </c>
      <c r="X92" s="11">
        <v>4223.5291930000003</v>
      </c>
      <c r="Y92" s="11">
        <v>490.6237084</v>
      </c>
      <c r="Z92" s="11">
        <v>122.196657</v>
      </c>
      <c r="AA92" s="11">
        <v>39.586303000000001</v>
      </c>
    </row>
    <row r="93" spans="1:27">
      <c r="A93" s="11">
        <v>23</v>
      </c>
      <c r="B93" s="11" t="s">
        <v>236</v>
      </c>
      <c r="C93" s="11">
        <v>0.8</v>
      </c>
      <c r="D93" s="11">
        <v>4.4731377879999998</v>
      </c>
      <c r="E93" s="11">
        <v>3.5785102310000001</v>
      </c>
      <c r="F93" s="11">
        <v>7.8804536540000001</v>
      </c>
      <c r="G93" s="11">
        <v>9.4384415140000009</v>
      </c>
      <c r="H93" s="11">
        <v>33.234316319999998</v>
      </c>
      <c r="I93" s="11">
        <v>27.748382929999998</v>
      </c>
      <c r="J93" s="11">
        <v>5.4859333829999999</v>
      </c>
      <c r="K93" s="28">
        <v>16.506833870000001</v>
      </c>
      <c r="L93" s="11">
        <v>5344</v>
      </c>
      <c r="M93" s="11">
        <v>2960.0697740000001</v>
      </c>
      <c r="N93" s="11">
        <v>2471.455974</v>
      </c>
      <c r="O93" s="11">
        <v>488.61379970000002</v>
      </c>
      <c r="P93" s="11">
        <v>8.9702380850000001</v>
      </c>
      <c r="Q93" s="11">
        <v>10.3672068</v>
      </c>
      <c r="R93" s="11">
        <v>27.136584630000002</v>
      </c>
      <c r="S93" s="11">
        <v>23.4799623</v>
      </c>
      <c r="T93" s="11">
        <v>3.6566223330000001</v>
      </c>
      <c r="U93" s="30">
        <v>13.474880430000001</v>
      </c>
      <c r="V93" s="11">
        <v>3986</v>
      </c>
      <c r="W93" s="11">
        <v>1802.773772</v>
      </c>
      <c r="X93" s="11">
        <v>1559.852163</v>
      </c>
      <c r="Y93" s="11">
        <v>242.9216093</v>
      </c>
      <c r="Z93" s="11">
        <v>118.107844</v>
      </c>
      <c r="AA93" s="11">
        <v>32.542321000000001</v>
      </c>
    </row>
    <row r="94" spans="1:27">
      <c r="A94" s="11">
        <v>1</v>
      </c>
      <c r="B94" s="11" t="s">
        <v>238</v>
      </c>
      <c r="C94" s="11">
        <v>0.8</v>
      </c>
      <c r="D94" s="11">
        <v>2.8260929180000001</v>
      </c>
      <c r="E94" s="11">
        <v>2.2608743339999999</v>
      </c>
      <c r="F94" s="11">
        <v>6.9615885119999996</v>
      </c>
      <c r="G94" s="11">
        <v>7.7387329039999999</v>
      </c>
      <c r="H94" s="11">
        <v>47.197748320000002</v>
      </c>
      <c r="I94" s="11">
        <v>42.458023369999999</v>
      </c>
      <c r="J94" s="11">
        <v>4.7397249500000003</v>
      </c>
      <c r="K94" s="28">
        <v>10.04226922</v>
      </c>
      <c r="L94" s="11">
        <v>29401</v>
      </c>
      <c r="M94" s="11">
        <v>23127.68331</v>
      </c>
      <c r="N94" s="11">
        <v>20805.139090000001</v>
      </c>
      <c r="O94" s="11">
        <v>2322.5442210000001</v>
      </c>
      <c r="P94" s="11">
        <v>8.6310786159999999</v>
      </c>
      <c r="Q94" s="11">
        <v>9.5661948619999997</v>
      </c>
      <c r="R94" s="11">
        <v>40.519518980000001</v>
      </c>
      <c r="S94" s="11">
        <v>36.558648329999997</v>
      </c>
      <c r="T94" s="11">
        <v>3.9608706499999999</v>
      </c>
      <c r="U94" s="30">
        <v>9.7752163640000003</v>
      </c>
      <c r="V94" s="11">
        <v>20581</v>
      </c>
      <c r="W94" s="11">
        <v>13898.870339999999</v>
      </c>
      <c r="X94" s="11">
        <v>12540.225689999999</v>
      </c>
      <c r="Y94" s="11">
        <v>1358.644648</v>
      </c>
      <c r="Z94" s="11">
        <v>107.879617</v>
      </c>
      <c r="AA94" s="11">
        <v>30.055029000000001</v>
      </c>
    </row>
    <row r="95" spans="1:27">
      <c r="A95" s="11">
        <v>46</v>
      </c>
      <c r="B95" s="11" t="s">
        <v>240</v>
      </c>
      <c r="C95" s="11">
        <v>0.8</v>
      </c>
      <c r="D95" s="11">
        <v>2.467977538</v>
      </c>
      <c r="E95" s="11">
        <v>1.974382031</v>
      </c>
      <c r="F95" s="11">
        <v>7.9259181009999997</v>
      </c>
      <c r="G95" s="11">
        <v>8.5828161539999996</v>
      </c>
      <c r="H95" s="11">
        <v>29.348376120000001</v>
      </c>
      <c r="I95" s="11">
        <v>27.102156369999999</v>
      </c>
      <c r="J95" s="11">
        <v>2.2462197499999998</v>
      </c>
      <c r="K95" s="28">
        <v>7.6536423710000001</v>
      </c>
      <c r="L95" s="11">
        <v>40069</v>
      </c>
      <c r="M95" s="11">
        <v>19599.334709999999</v>
      </c>
      <c r="N95" s="11">
        <v>18099.27173</v>
      </c>
      <c r="O95" s="11">
        <v>1500.0629839999999</v>
      </c>
      <c r="P95" s="11">
        <v>8.8836392310000001</v>
      </c>
      <c r="Q95" s="11">
        <v>9.1787963660000003</v>
      </c>
      <c r="R95" s="11">
        <v>23.813247019999999</v>
      </c>
      <c r="S95" s="11">
        <v>23.0474985</v>
      </c>
      <c r="T95" s="11">
        <v>0.76574851700000002</v>
      </c>
      <c r="U95" s="30">
        <v>3.2156409259999998</v>
      </c>
      <c r="V95" s="11">
        <v>28048</v>
      </c>
      <c r="W95" s="11">
        <v>11131.89921</v>
      </c>
      <c r="X95" s="11">
        <v>10773.9373</v>
      </c>
      <c r="Y95" s="11">
        <v>357.96190990000002</v>
      </c>
      <c r="Z95" s="11">
        <v>103.931693</v>
      </c>
      <c r="AA95" s="11">
        <v>30.651206999999999</v>
      </c>
    </row>
    <row r="96" spans="1:27">
      <c r="A96" s="11">
        <v>51</v>
      </c>
      <c r="B96" s="11" t="s">
        <v>242</v>
      </c>
      <c r="C96" s="11">
        <v>0.8</v>
      </c>
      <c r="D96" s="11">
        <v>3.7907364779999999</v>
      </c>
      <c r="E96" s="11">
        <v>3.0325891829999998</v>
      </c>
      <c r="F96" s="11">
        <v>8.4276642450000008</v>
      </c>
      <c r="G96" s="11">
        <v>10.000022380000001</v>
      </c>
      <c r="H96" s="11">
        <v>28.33940518</v>
      </c>
      <c r="I96" s="11">
        <v>23.883445729999998</v>
      </c>
      <c r="J96" s="11">
        <v>4.4559594499999999</v>
      </c>
      <c r="K96" s="28">
        <v>15.72354614</v>
      </c>
      <c r="L96" s="11">
        <v>14809</v>
      </c>
      <c r="M96" s="11">
        <v>6994.6375250000001</v>
      </c>
      <c r="N96" s="11">
        <v>5894.8324650000004</v>
      </c>
      <c r="O96" s="11">
        <v>1099.8050599999999</v>
      </c>
      <c r="P96" s="11">
        <v>9.3350152069999996</v>
      </c>
      <c r="Q96" s="11">
        <v>10.217544869999999</v>
      </c>
      <c r="R96" s="11">
        <v>25.004007550000001</v>
      </c>
      <c r="S96" s="11">
        <v>22.844312769999998</v>
      </c>
      <c r="T96" s="11">
        <v>2.159694783</v>
      </c>
      <c r="U96" s="30">
        <v>8.6373945400000007</v>
      </c>
      <c r="V96" s="11">
        <v>10366</v>
      </c>
      <c r="W96" s="11">
        <v>4319.8590370000002</v>
      </c>
      <c r="X96" s="11">
        <v>3946.735768</v>
      </c>
      <c r="Y96" s="11">
        <v>373.12326869999998</v>
      </c>
      <c r="Z96" s="11">
        <v>119.641565</v>
      </c>
      <c r="AA96" s="11">
        <v>31.622973000000002</v>
      </c>
    </row>
    <row r="97" spans="1:27">
      <c r="A97" s="11">
        <v>22</v>
      </c>
      <c r="B97" s="11" t="s">
        <v>244</v>
      </c>
      <c r="C97" s="11">
        <v>1</v>
      </c>
      <c r="D97" s="11">
        <v>1.868644003</v>
      </c>
      <c r="E97" s="11">
        <v>1.868644003</v>
      </c>
      <c r="F97" s="11">
        <v>7.2096850960000003</v>
      </c>
      <c r="G97" s="11">
        <v>8.1107454610000005</v>
      </c>
      <c r="H97" s="11">
        <v>33.328150000000001</v>
      </c>
      <c r="I97" s="11">
        <v>29.625571099999998</v>
      </c>
      <c r="J97" s="11">
        <v>3.7025788999999998</v>
      </c>
      <c r="K97" s="28">
        <v>11.10946422</v>
      </c>
      <c r="L97" s="11">
        <v>35517</v>
      </c>
      <c r="M97" s="11">
        <v>19728.598399999999</v>
      </c>
      <c r="N97" s="11">
        <v>17536.856820000001</v>
      </c>
      <c r="O97" s="11">
        <v>2191.7415799999999</v>
      </c>
      <c r="P97" s="11">
        <v>9.2077119829999994</v>
      </c>
      <c r="Q97" s="11">
        <v>10.03865291</v>
      </c>
      <c r="R97" s="11">
        <v>25.035656020000001</v>
      </c>
      <c r="S97" s="11">
        <v>22.96335097</v>
      </c>
      <c r="T97" s="11">
        <v>2.0723050500000002</v>
      </c>
      <c r="U97" s="30">
        <v>8.2774146139999996</v>
      </c>
      <c r="V97" s="11">
        <v>24862</v>
      </c>
      <c r="W97" s="11">
        <v>10373.94133</v>
      </c>
      <c r="X97" s="11">
        <v>9515.2471939999996</v>
      </c>
      <c r="Y97" s="11">
        <v>858.69414019999999</v>
      </c>
      <c r="Z97" s="11">
        <v>113.158303</v>
      </c>
      <c r="AA97" s="11">
        <v>28.223787000000002</v>
      </c>
    </row>
    <row r="98" spans="1:27">
      <c r="A98" s="11">
        <v>38</v>
      </c>
      <c r="B98" s="11" t="s">
        <v>246</v>
      </c>
      <c r="C98" s="11">
        <v>0.8</v>
      </c>
      <c r="D98" s="11">
        <v>2.7389145949999998</v>
      </c>
      <c r="E98" s="11">
        <v>2.1911316759999999</v>
      </c>
      <c r="F98" s="11">
        <v>6.4616252090000001</v>
      </c>
      <c r="G98" s="11">
        <v>7.929645904</v>
      </c>
      <c r="H98" s="11">
        <v>30.153836380000001</v>
      </c>
      <c r="I98" s="11">
        <v>24.57143632</v>
      </c>
      <c r="J98" s="11">
        <v>5.582400067</v>
      </c>
      <c r="K98" s="28">
        <v>18.513067450000001</v>
      </c>
      <c r="L98" s="11">
        <v>24189</v>
      </c>
      <c r="M98" s="11">
        <v>12156.51914</v>
      </c>
      <c r="N98" s="11">
        <v>9905.9745490000005</v>
      </c>
      <c r="O98" s="11">
        <v>2250.5445880000002</v>
      </c>
      <c r="P98" s="11">
        <v>6.7678265250000003</v>
      </c>
      <c r="Q98" s="11">
        <v>7.9355655880000002</v>
      </c>
      <c r="R98" s="11">
        <v>27.314958220000001</v>
      </c>
      <c r="S98" s="11">
        <v>23.295491250000001</v>
      </c>
      <c r="T98" s="11">
        <v>4.0194669669999996</v>
      </c>
      <c r="U98" s="30">
        <v>14.715259440000001</v>
      </c>
      <c r="V98" s="11">
        <v>16932</v>
      </c>
      <c r="W98" s="11">
        <v>7708.2812080000003</v>
      </c>
      <c r="X98" s="11">
        <v>6573.987631</v>
      </c>
      <c r="Y98" s="11">
        <v>1134.2935769999999</v>
      </c>
      <c r="Z98" s="11">
        <v>125.590163</v>
      </c>
      <c r="AA98" s="11">
        <v>44.285303999999996</v>
      </c>
    </row>
    <row r="99" spans="1:27">
      <c r="A99" s="11">
        <v>12</v>
      </c>
      <c r="B99" s="11" t="s">
        <v>248</v>
      </c>
      <c r="C99" s="11">
        <v>0.6</v>
      </c>
      <c r="D99" s="11">
        <v>5.4386248589999999</v>
      </c>
      <c r="E99" s="11">
        <v>3.2631749160000001</v>
      </c>
      <c r="F99" s="11">
        <v>7.4255844399999997</v>
      </c>
      <c r="G99" s="11">
        <v>9.0471820180000009</v>
      </c>
      <c r="H99" s="11">
        <v>35.772055729999998</v>
      </c>
      <c r="I99" s="11">
        <v>29.36034888</v>
      </c>
      <c r="J99" s="11">
        <v>6.4117068499999998</v>
      </c>
      <c r="K99" s="28">
        <v>17.923786369999998</v>
      </c>
      <c r="L99" s="11">
        <v>10232</v>
      </c>
      <c r="M99" s="11">
        <v>6100.3279050000001</v>
      </c>
      <c r="N99" s="11">
        <v>5006.9181630000003</v>
      </c>
      <c r="O99" s="11">
        <v>1093.4097420000001</v>
      </c>
      <c r="P99" s="11">
        <v>10.35307976</v>
      </c>
      <c r="Q99" s="11">
        <v>11.117306989999999</v>
      </c>
      <c r="R99" s="11">
        <v>23.544110029999999</v>
      </c>
      <c r="S99" s="11">
        <v>21.925638030000002</v>
      </c>
      <c r="T99" s="11">
        <v>1.6184719999999999</v>
      </c>
      <c r="U99" s="30">
        <v>6.8742118430000003</v>
      </c>
      <c r="V99" s="11">
        <v>7162</v>
      </c>
      <c r="W99" s="11">
        <v>2810.381934</v>
      </c>
      <c r="X99" s="11">
        <v>2617.1903269999998</v>
      </c>
      <c r="Y99" s="11">
        <v>193.19160679999999</v>
      </c>
      <c r="Z99" s="11">
        <v>116.771083</v>
      </c>
      <c r="AA99" s="11">
        <v>38.269449999999999</v>
      </c>
    </row>
    <row r="100" spans="1:27">
      <c r="A100" s="11">
        <v>2</v>
      </c>
      <c r="B100" s="11" t="s">
        <v>250</v>
      </c>
      <c r="C100" s="11">
        <v>0.9</v>
      </c>
      <c r="D100" s="11">
        <v>2.3090123880000002</v>
      </c>
      <c r="E100" s="11">
        <v>2.0781111499999998</v>
      </c>
      <c r="F100" s="11">
        <v>6.7406558350000001</v>
      </c>
      <c r="G100" s="11">
        <v>7.778306905</v>
      </c>
      <c r="H100" s="11">
        <v>47.106550570000003</v>
      </c>
      <c r="I100" s="11">
        <v>40.822385750000002</v>
      </c>
      <c r="J100" s="11">
        <v>6.2841648169999997</v>
      </c>
      <c r="K100" s="28">
        <v>13.34032049</v>
      </c>
      <c r="L100" s="11">
        <v>41429</v>
      </c>
      <c r="M100" s="11">
        <v>32526.288049999999</v>
      </c>
      <c r="N100" s="11">
        <v>28187.17698</v>
      </c>
      <c r="O100" s="11">
        <v>4339.1110710000003</v>
      </c>
      <c r="P100" s="11">
        <v>7.9249641689999999</v>
      </c>
      <c r="Q100" s="11">
        <v>9.1539691140000006</v>
      </c>
      <c r="R100" s="11">
        <v>39.721525900000003</v>
      </c>
      <c r="S100" s="11">
        <v>34.388543980000001</v>
      </c>
      <c r="T100" s="11">
        <v>5.3329819169999997</v>
      </c>
      <c r="U100" s="30">
        <v>13.4259241</v>
      </c>
      <c r="V100" s="11">
        <v>29000</v>
      </c>
      <c r="W100" s="11">
        <v>19198.737519999999</v>
      </c>
      <c r="X100" s="11">
        <v>16621.12959</v>
      </c>
      <c r="Y100" s="11">
        <v>2577.607927</v>
      </c>
      <c r="Z100" s="11">
        <v>116.419926</v>
      </c>
      <c r="AA100" s="11">
        <v>40.188020000000002</v>
      </c>
    </row>
    <row r="101" spans="1:27">
      <c r="A101" s="11">
        <v>42</v>
      </c>
      <c r="B101" s="11" t="s">
        <v>252</v>
      </c>
      <c r="C101" s="11">
        <v>0.5</v>
      </c>
      <c r="D101" s="11">
        <v>6.0985284569999996</v>
      </c>
      <c r="E101" s="11">
        <v>3.0492642289999998</v>
      </c>
      <c r="F101" s="11">
        <v>7.2098241500000002</v>
      </c>
      <c r="G101" s="11">
        <v>8.3552163289999992</v>
      </c>
      <c r="H101" s="11">
        <v>29.822502650000001</v>
      </c>
      <c r="I101" s="11">
        <v>25.734222949999999</v>
      </c>
      <c r="J101" s="11">
        <v>4.0882797000000002</v>
      </c>
      <c r="K101" s="28">
        <v>13.70870764</v>
      </c>
      <c r="L101" s="11">
        <v>11210</v>
      </c>
      <c r="M101" s="11">
        <v>5571.8375770000002</v>
      </c>
      <c r="N101" s="11">
        <v>4808.0106539999997</v>
      </c>
      <c r="O101" s="11">
        <v>763.82692350000002</v>
      </c>
      <c r="P101" s="11">
        <v>8.9481806129999999</v>
      </c>
      <c r="Q101" s="11">
        <v>10.19291408</v>
      </c>
      <c r="R101" s="11">
        <v>25.41227108</v>
      </c>
      <c r="S101" s="11">
        <v>22.308987370000001</v>
      </c>
      <c r="T101" s="11">
        <v>3.1032837170000001</v>
      </c>
      <c r="U101" s="30">
        <v>12.21175277</v>
      </c>
      <c r="V101" s="11">
        <v>7847</v>
      </c>
      <c r="W101" s="11">
        <v>3323.5015199999998</v>
      </c>
      <c r="X101" s="11">
        <v>2917.6437310000001</v>
      </c>
      <c r="Y101" s="11">
        <v>405.85778870000001</v>
      </c>
      <c r="Z101" s="11">
        <v>115.177286</v>
      </c>
      <c r="AA101" s="11">
        <v>39.022700999999998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D88D-4FFF-4327-A8A7-AADA0F3A5B0E}">
  <dimension ref="A1:I101"/>
  <sheetViews>
    <sheetView workbookViewId="0">
      <selection activeCell="S7" sqref="S7"/>
    </sheetView>
  </sheetViews>
  <sheetFormatPr defaultRowHeight="14.25"/>
  <cols>
    <col min="1" max="1" width="10.375" customWidth="1"/>
    <col min="6" max="7" width="14.875" customWidth="1"/>
  </cols>
  <sheetData>
    <row r="1" spans="1:9" ht="28.5">
      <c r="A1" s="16" t="s">
        <v>269</v>
      </c>
      <c r="B1" s="16" t="s">
        <v>270</v>
      </c>
      <c r="C1" s="16" t="s">
        <v>271</v>
      </c>
      <c r="D1" s="16" t="s">
        <v>272</v>
      </c>
      <c r="E1" s="16" t="s">
        <v>273</v>
      </c>
      <c r="F1" s="16" t="s">
        <v>274</v>
      </c>
      <c r="G1" s="16" t="s">
        <v>275</v>
      </c>
      <c r="H1" s="16" t="s">
        <v>276</v>
      </c>
      <c r="I1" s="16" t="s">
        <v>277</v>
      </c>
    </row>
    <row r="2" spans="1:9">
      <c r="A2" s="17" t="s">
        <v>136</v>
      </c>
      <c r="B2" s="17">
        <v>121.486625</v>
      </c>
      <c r="C2" s="17">
        <v>31.208625000000001</v>
      </c>
      <c r="D2" s="17">
        <v>22963525.437521469</v>
      </c>
      <c r="E2" s="17">
        <v>19882572.144828301</v>
      </c>
      <c r="F2" s="17">
        <v>3080953.2926931698</v>
      </c>
      <c r="G2" s="17">
        <f t="shared" ref="G2:G65" si="0">100*F2/D2</f>
        <v>13.416726020905383</v>
      </c>
      <c r="H2" s="17">
        <v>933622.20990000002</v>
      </c>
      <c r="I2" s="17">
        <v>25207.79967</v>
      </c>
    </row>
    <row r="3" spans="1:9">
      <c r="A3" s="17" t="s">
        <v>238</v>
      </c>
      <c r="B3" s="17">
        <v>107.879617</v>
      </c>
      <c r="C3" s="17">
        <v>30.055029000000001</v>
      </c>
      <c r="D3" s="17">
        <v>28785066.841821879</v>
      </c>
      <c r="E3" s="17">
        <v>26778359.602159295</v>
      </c>
      <c r="F3" s="17">
        <v>2006707.2396625839</v>
      </c>
      <c r="G3" s="17">
        <f t="shared" si="0"/>
        <v>6.9713482017941164</v>
      </c>
      <c r="H3" s="17">
        <v>608093.10290000006</v>
      </c>
      <c r="I3" s="17">
        <v>16418.513780000001</v>
      </c>
    </row>
    <row r="4" spans="1:9">
      <c r="A4" s="17" t="s">
        <v>250</v>
      </c>
      <c r="B4" s="17">
        <v>116.419926</v>
      </c>
      <c r="C4" s="17">
        <v>40.188020000000002</v>
      </c>
      <c r="D4" s="17">
        <v>19565116.544472601</v>
      </c>
      <c r="E4" s="17">
        <v>17644569.884997558</v>
      </c>
      <c r="F4" s="17">
        <v>1920546.6594750434</v>
      </c>
      <c r="G4" s="17">
        <f t="shared" si="0"/>
        <v>9.8161779670953333</v>
      </c>
      <c r="H4" s="17">
        <v>581983.83620000002</v>
      </c>
      <c r="I4" s="17">
        <v>15713.56358</v>
      </c>
    </row>
    <row r="5" spans="1:9">
      <c r="A5" s="17" t="s">
        <v>252</v>
      </c>
      <c r="B5" s="17">
        <v>115.177286</v>
      </c>
      <c r="C5" s="17">
        <v>39.022700999999998</v>
      </c>
      <c r="D5" s="17">
        <v>13358449.313265905</v>
      </c>
      <c r="E5" s="17">
        <v>12202537.597783674</v>
      </c>
      <c r="F5" s="17">
        <v>1155911.7154822312</v>
      </c>
      <c r="G5" s="17">
        <f t="shared" si="0"/>
        <v>8.6530381511746839</v>
      </c>
      <c r="H5" s="17">
        <v>350276.27740000002</v>
      </c>
      <c r="I5" s="17">
        <v>9457.4594899999993</v>
      </c>
    </row>
    <row r="6" spans="1:9">
      <c r="A6" s="17" t="s">
        <v>246</v>
      </c>
      <c r="B6" s="17">
        <v>125.590163</v>
      </c>
      <c r="C6" s="17">
        <v>44.285303999999996</v>
      </c>
      <c r="D6" s="17">
        <v>8749045.6709322836</v>
      </c>
      <c r="E6" s="17">
        <v>7678031.1008929657</v>
      </c>
      <c r="F6" s="17">
        <v>1071014.5700393179</v>
      </c>
      <c r="G6" s="17">
        <f t="shared" si="0"/>
        <v>12.241501648547143</v>
      </c>
      <c r="H6" s="17">
        <v>324549.86969999998</v>
      </c>
      <c r="I6" s="17">
        <v>8762.8464820000008</v>
      </c>
    </row>
    <row r="7" spans="1:9">
      <c r="A7" s="17" t="s">
        <v>152</v>
      </c>
      <c r="B7" s="17">
        <v>112.28936299999999</v>
      </c>
      <c r="C7" s="17">
        <v>33.042479999999998</v>
      </c>
      <c r="D7" s="17">
        <v>10261192.686470469</v>
      </c>
      <c r="E7" s="17">
        <v>9248788.8909927551</v>
      </c>
      <c r="F7" s="17">
        <v>1012403.7954777144</v>
      </c>
      <c r="G7" s="17">
        <f t="shared" si="0"/>
        <v>9.8663364621598362</v>
      </c>
      <c r="H7" s="17">
        <v>306789.02889999998</v>
      </c>
      <c r="I7" s="17">
        <v>8283.3037810000005</v>
      </c>
    </row>
    <row r="8" spans="1:9">
      <c r="A8" s="17" t="s">
        <v>206</v>
      </c>
      <c r="B8" s="17">
        <v>127.964618</v>
      </c>
      <c r="C8" s="17">
        <v>45.639398999999997</v>
      </c>
      <c r="D8" s="17">
        <v>10607608.903612725</v>
      </c>
      <c r="E8" s="17">
        <v>9631135.498366937</v>
      </c>
      <c r="F8" s="17">
        <v>976473.4052457884</v>
      </c>
      <c r="G8" s="17">
        <f t="shared" si="0"/>
        <v>9.205405422830232</v>
      </c>
      <c r="H8" s="17">
        <v>295901.0319</v>
      </c>
      <c r="I8" s="17">
        <v>7989.3278609999998</v>
      </c>
    </row>
    <row r="9" spans="1:9">
      <c r="A9" s="17" t="s">
        <v>146</v>
      </c>
      <c r="B9" s="17">
        <v>120.150856</v>
      </c>
      <c r="C9" s="17">
        <v>36.447736999999996</v>
      </c>
      <c r="D9" s="17">
        <v>8675156.2256706841</v>
      </c>
      <c r="E9" s="17">
        <v>7856391.9456655607</v>
      </c>
      <c r="F9" s="17">
        <v>818764.28000512347</v>
      </c>
      <c r="G9" s="17">
        <f t="shared" si="0"/>
        <v>9.4380349898750566</v>
      </c>
      <c r="H9" s="17">
        <v>248110.3879</v>
      </c>
      <c r="I9" s="17">
        <v>6698.9804729999996</v>
      </c>
    </row>
    <row r="10" spans="1:9">
      <c r="A10" s="17" t="s">
        <v>128</v>
      </c>
      <c r="B10" s="17">
        <v>123.143322</v>
      </c>
      <c r="C10" s="17">
        <v>42.096415</v>
      </c>
      <c r="D10" s="17">
        <v>8088425.9325641328</v>
      </c>
      <c r="E10" s="17">
        <v>7272457.4699507793</v>
      </c>
      <c r="F10" s="17">
        <v>815968.46261335351</v>
      </c>
      <c r="G10" s="17">
        <f t="shared" si="0"/>
        <v>10.08809958101058</v>
      </c>
      <c r="H10" s="17">
        <v>247263.17050000001</v>
      </c>
      <c r="I10" s="17">
        <v>6676.105603</v>
      </c>
    </row>
    <row r="11" spans="1:9">
      <c r="A11" s="17" t="s">
        <v>210</v>
      </c>
      <c r="B11" s="17">
        <v>114.54877999999999</v>
      </c>
      <c r="C11" s="17">
        <v>36.552852000000001</v>
      </c>
      <c r="D11" s="17">
        <v>10967185.506632823</v>
      </c>
      <c r="E11" s="17">
        <v>10189877.077496598</v>
      </c>
      <c r="F11" s="17">
        <v>777308.42913622595</v>
      </c>
      <c r="G11" s="17">
        <f t="shared" si="0"/>
        <v>7.0875834886363416</v>
      </c>
      <c r="H11" s="17">
        <v>235548.00880000001</v>
      </c>
      <c r="I11" s="17">
        <v>6359.7962379999999</v>
      </c>
    </row>
    <row r="12" spans="1:9">
      <c r="A12" s="17" t="s">
        <v>94</v>
      </c>
      <c r="B12" s="17">
        <v>108.796549</v>
      </c>
      <c r="C12" s="17">
        <v>34.105792999999998</v>
      </c>
      <c r="D12" s="17">
        <v>8522653.416935632</v>
      </c>
      <c r="E12" s="17">
        <v>7766308.7968588592</v>
      </c>
      <c r="F12" s="17">
        <v>756344.62007677276</v>
      </c>
      <c r="G12" s="17">
        <f t="shared" si="0"/>
        <v>8.87452044657614</v>
      </c>
      <c r="H12" s="17">
        <v>229195.3394</v>
      </c>
      <c r="I12" s="17">
        <v>6188.2741640000004</v>
      </c>
    </row>
    <row r="13" spans="1:9">
      <c r="A13" s="17" t="s">
        <v>120</v>
      </c>
      <c r="B13" s="17">
        <v>120.66042400000001</v>
      </c>
      <c r="C13" s="17">
        <v>31.381433999999999</v>
      </c>
      <c r="D13" s="17">
        <v>10437366.599104732</v>
      </c>
      <c r="E13" s="17">
        <v>9682471.6015543249</v>
      </c>
      <c r="F13" s="17">
        <v>754894.99755040742</v>
      </c>
      <c r="G13" s="17">
        <f t="shared" si="0"/>
        <v>7.2326193621977275</v>
      </c>
      <c r="H13" s="17">
        <v>228756.05989999999</v>
      </c>
      <c r="I13" s="17">
        <v>6176.4136159999998</v>
      </c>
    </row>
    <row r="14" spans="1:9">
      <c r="A14" s="17" t="s">
        <v>158</v>
      </c>
      <c r="B14" s="17">
        <v>118.848164</v>
      </c>
      <c r="C14" s="17">
        <v>31.925782000000002</v>
      </c>
      <c r="D14" s="17">
        <v>7984272.6938310033</v>
      </c>
      <c r="E14" s="17">
        <v>7243453.3804255463</v>
      </c>
      <c r="F14" s="17">
        <v>740819.31340545695</v>
      </c>
      <c r="G14" s="17">
        <f t="shared" si="0"/>
        <v>9.2784821086815619</v>
      </c>
      <c r="H14" s="17">
        <v>224490.701</v>
      </c>
      <c r="I14" s="17">
        <v>6061.248928</v>
      </c>
    </row>
    <row r="15" spans="1:9">
      <c r="A15" s="17" t="s">
        <v>186</v>
      </c>
      <c r="B15" s="17">
        <v>117.221277</v>
      </c>
      <c r="C15" s="17">
        <v>36.637301999999998</v>
      </c>
      <c r="D15" s="17">
        <v>8091998.4434089195</v>
      </c>
      <c r="E15" s="17">
        <v>7359179.2247113148</v>
      </c>
      <c r="F15" s="17">
        <v>732819.21869760472</v>
      </c>
      <c r="G15" s="17">
        <f t="shared" si="0"/>
        <v>9.0560968816609115</v>
      </c>
      <c r="H15" s="17">
        <v>222066.42989999999</v>
      </c>
      <c r="I15" s="17">
        <v>5995.7936079999999</v>
      </c>
    </row>
    <row r="16" spans="1:9">
      <c r="A16" s="17" t="s">
        <v>198</v>
      </c>
      <c r="B16" s="17">
        <v>114.133498</v>
      </c>
      <c r="C16" s="17">
        <v>22.376035000000002</v>
      </c>
      <c r="D16" s="17">
        <v>6919477.4895541929</v>
      </c>
      <c r="E16" s="17">
        <v>6202256.1994793564</v>
      </c>
      <c r="F16" s="17">
        <v>717221.29007483646</v>
      </c>
      <c r="G16" s="17">
        <f t="shared" si="0"/>
        <v>10.365252161851393</v>
      </c>
      <c r="H16" s="17">
        <v>217339.7849</v>
      </c>
      <c r="I16" s="17">
        <v>5868.1741920000004</v>
      </c>
    </row>
    <row r="17" spans="1:9">
      <c r="A17" s="17" t="s">
        <v>102</v>
      </c>
      <c r="B17" s="17">
        <v>120.467968</v>
      </c>
      <c r="C17" s="17">
        <v>27.892790000000002</v>
      </c>
      <c r="D17" s="17">
        <v>9104553.9043259863</v>
      </c>
      <c r="E17" s="17">
        <v>8410592.4321035296</v>
      </c>
      <c r="F17" s="17">
        <v>693961.47222245671</v>
      </c>
      <c r="G17" s="17">
        <f t="shared" si="0"/>
        <v>7.6221359059967133</v>
      </c>
      <c r="H17" s="17">
        <v>210291.35519999999</v>
      </c>
      <c r="I17" s="17">
        <v>5677.866591</v>
      </c>
    </row>
    <row r="18" spans="1:9">
      <c r="A18" s="17" t="s">
        <v>76</v>
      </c>
      <c r="B18" s="17">
        <v>120.8045</v>
      </c>
      <c r="C18" s="17">
        <v>37.244689999999999</v>
      </c>
      <c r="D18" s="17">
        <v>8331061.711303873</v>
      </c>
      <c r="E18" s="17">
        <v>7651960.0523108141</v>
      </c>
      <c r="F18" s="17">
        <v>679101.65899305884</v>
      </c>
      <c r="G18" s="17">
        <f t="shared" si="0"/>
        <v>8.1514419473286353</v>
      </c>
      <c r="H18" s="17">
        <v>205788.38149999999</v>
      </c>
      <c r="I18" s="17">
        <v>5556.2863010000001</v>
      </c>
    </row>
    <row r="19" spans="1:9">
      <c r="A19" s="17" t="s">
        <v>108</v>
      </c>
      <c r="B19" s="17">
        <v>117.347635</v>
      </c>
      <c r="C19" s="17">
        <v>39.284229000000003</v>
      </c>
      <c r="D19" s="17">
        <v>15501319.35038244</v>
      </c>
      <c r="E19" s="17">
        <v>14831532.355253199</v>
      </c>
      <c r="F19" s="17">
        <v>669786.99512924068</v>
      </c>
      <c r="G19" s="17">
        <f t="shared" si="0"/>
        <v>4.3208386330852289</v>
      </c>
      <c r="H19" s="17">
        <v>202965.7561</v>
      </c>
      <c r="I19" s="17">
        <v>5480.0754150000002</v>
      </c>
    </row>
    <row r="20" spans="1:9">
      <c r="A20" s="17" t="s">
        <v>150</v>
      </c>
      <c r="B20" s="17">
        <v>121.48241400000001</v>
      </c>
      <c r="C20" s="17">
        <v>29.728408000000002</v>
      </c>
      <c r="D20" s="17">
        <v>7566242.1818583403</v>
      </c>
      <c r="E20" s="17">
        <v>6936389.3000491858</v>
      </c>
      <c r="F20" s="17">
        <v>629852.88180915453</v>
      </c>
      <c r="G20" s="17">
        <f t="shared" si="0"/>
        <v>8.3245138956741229</v>
      </c>
      <c r="H20" s="17">
        <v>190864.50959999999</v>
      </c>
      <c r="I20" s="17">
        <v>5153.3417600000002</v>
      </c>
    </row>
    <row r="21" spans="1:9">
      <c r="A21" s="17" t="s">
        <v>160</v>
      </c>
      <c r="B21" s="17">
        <v>106.207272</v>
      </c>
      <c r="C21" s="17">
        <v>31.193469</v>
      </c>
      <c r="D21" s="17">
        <v>7490119.1780141024</v>
      </c>
      <c r="E21" s="17">
        <v>6886880.3416542383</v>
      </c>
      <c r="F21" s="17">
        <v>603238.8363598641</v>
      </c>
      <c r="G21" s="17">
        <f t="shared" si="0"/>
        <v>8.0537948999605131</v>
      </c>
      <c r="H21" s="17">
        <v>182799.64739999999</v>
      </c>
      <c r="I21" s="17">
        <v>4935.5904790000004</v>
      </c>
    </row>
    <row r="22" spans="1:9">
      <c r="A22" s="17" t="s">
        <v>172</v>
      </c>
      <c r="B22" s="17">
        <v>118.28625099999999</v>
      </c>
      <c r="C22" s="17">
        <v>35.308743999999997</v>
      </c>
      <c r="D22" s="17">
        <v>12017876.876907496</v>
      </c>
      <c r="E22" s="17">
        <v>11464269.938536962</v>
      </c>
      <c r="F22" s="17">
        <v>553606.93837053329</v>
      </c>
      <c r="G22" s="17">
        <f t="shared" si="0"/>
        <v>4.606528624322122</v>
      </c>
      <c r="H22" s="17">
        <v>167759.6783</v>
      </c>
      <c r="I22" s="17">
        <v>4529.5113140000003</v>
      </c>
    </row>
    <row r="23" spans="1:9">
      <c r="A23" s="17" t="s">
        <v>234</v>
      </c>
      <c r="B23" s="17">
        <v>122.196657</v>
      </c>
      <c r="C23" s="17">
        <v>39.586303000000001</v>
      </c>
      <c r="D23" s="17">
        <v>6670645.6701097637</v>
      </c>
      <c r="E23" s="17">
        <v>6134357.3659544578</v>
      </c>
      <c r="F23" s="17">
        <v>536288.30415530596</v>
      </c>
      <c r="G23" s="17">
        <f t="shared" si="0"/>
        <v>8.0395261669846931</v>
      </c>
      <c r="H23" s="17">
        <v>162511.6073</v>
      </c>
      <c r="I23" s="17">
        <v>4387.8133980000002</v>
      </c>
    </row>
    <row r="24" spans="1:9">
      <c r="A24" s="17" t="s">
        <v>248</v>
      </c>
      <c r="B24" s="17">
        <v>116.771083</v>
      </c>
      <c r="C24" s="17">
        <v>38.269449999999999</v>
      </c>
      <c r="D24" s="17">
        <v>8541278.7427674439</v>
      </c>
      <c r="E24" s="17">
        <v>8013118.7643497512</v>
      </c>
      <c r="F24" s="17">
        <v>528159.97841769271</v>
      </c>
      <c r="G24" s="17">
        <f t="shared" si="0"/>
        <v>6.1836171646420777</v>
      </c>
      <c r="H24" s="17">
        <v>160048.47829999999</v>
      </c>
      <c r="I24" s="17">
        <v>4321.3089140000002</v>
      </c>
    </row>
    <row r="25" spans="1:9" s="19" customFormat="1">
      <c r="A25" s="18" t="s">
        <v>126</v>
      </c>
      <c r="B25" s="18">
        <v>114.141845</v>
      </c>
      <c r="C25" s="18">
        <v>22.642651999999998</v>
      </c>
      <c r="D25" s="18">
        <v>10301630.265832428</v>
      </c>
      <c r="E25" s="18">
        <v>9792791.626435753</v>
      </c>
      <c r="F25" s="18">
        <v>508838.63939667493</v>
      </c>
      <c r="G25" s="18">
        <f t="shared" si="0"/>
        <v>4.9393991656286449</v>
      </c>
      <c r="H25" s="18">
        <v>154193.52710000001</v>
      </c>
      <c r="I25" s="18">
        <v>4163.2252310000003</v>
      </c>
    </row>
    <row r="26" spans="1:9">
      <c r="A26" s="17" t="s">
        <v>122</v>
      </c>
      <c r="B26" s="17">
        <v>118.525758</v>
      </c>
      <c r="C26" s="17">
        <v>33.782874</v>
      </c>
      <c r="D26" s="17">
        <v>5592841.7566505242</v>
      </c>
      <c r="E26" s="17">
        <v>5096369.3210383058</v>
      </c>
      <c r="F26" s="17">
        <v>496472.43561221845</v>
      </c>
      <c r="G26" s="17">
        <f t="shared" si="0"/>
        <v>8.8769262070012314</v>
      </c>
      <c r="H26" s="17">
        <v>150446.19260000001</v>
      </c>
      <c r="I26" s="17">
        <v>4062.0472</v>
      </c>
    </row>
    <row r="27" spans="1:9">
      <c r="A27" s="17" t="s">
        <v>208</v>
      </c>
      <c r="B27" s="17">
        <v>119.47540100000001</v>
      </c>
      <c r="C27" s="17">
        <v>29.89723</v>
      </c>
      <c r="D27" s="17">
        <v>8669730.2065291218</v>
      </c>
      <c r="E27" s="17">
        <v>8175308.7761027031</v>
      </c>
      <c r="F27" s="17">
        <v>494421.43042641878</v>
      </c>
      <c r="G27" s="17">
        <f t="shared" si="0"/>
        <v>5.702846785867373</v>
      </c>
      <c r="H27" s="17">
        <v>149824.6759</v>
      </c>
      <c r="I27" s="17">
        <v>4045.2662489999998</v>
      </c>
    </row>
    <row r="28" spans="1:9">
      <c r="A28" s="17" t="s">
        <v>100</v>
      </c>
      <c r="B28" s="17">
        <v>114.348377</v>
      </c>
      <c r="C28" s="17">
        <v>30.621753999999999</v>
      </c>
      <c r="D28" s="17">
        <v>9753544.142104337</v>
      </c>
      <c r="E28" s="17">
        <v>9265846.4501933903</v>
      </c>
      <c r="F28" s="17">
        <v>487697.69191094674</v>
      </c>
      <c r="G28" s="17">
        <f t="shared" si="0"/>
        <v>5.0002100242274139</v>
      </c>
      <c r="H28" s="17">
        <v>147787.17939999999</v>
      </c>
      <c r="I28" s="17">
        <v>3990.253843</v>
      </c>
    </row>
    <row r="29" spans="1:9">
      <c r="A29" s="17" t="s">
        <v>68</v>
      </c>
      <c r="B29" s="17">
        <v>117.45849800000001</v>
      </c>
      <c r="C29" s="17">
        <v>24.329212999999999</v>
      </c>
      <c r="D29" s="17">
        <v>5764556.9468045384</v>
      </c>
      <c r="E29" s="17">
        <v>5283315.3802356767</v>
      </c>
      <c r="F29" s="17">
        <v>481241.56656886201</v>
      </c>
      <c r="G29" s="17">
        <f t="shared" si="0"/>
        <v>8.3482836757407384</v>
      </c>
      <c r="H29" s="17">
        <v>145830.77770000001</v>
      </c>
      <c r="I29" s="17">
        <v>3937.4309990000002</v>
      </c>
    </row>
    <row r="30" spans="1:9">
      <c r="A30" s="17" t="s">
        <v>218</v>
      </c>
      <c r="B30" s="17">
        <v>113.544242</v>
      </c>
      <c r="C30" s="17">
        <v>23.328294</v>
      </c>
      <c r="D30" s="17">
        <v>12679896.047427662</v>
      </c>
      <c r="E30" s="17">
        <v>12203267.736943744</v>
      </c>
      <c r="F30" s="17">
        <v>476628.31048391759</v>
      </c>
      <c r="G30" s="17">
        <f t="shared" si="0"/>
        <v>3.7589291639390843</v>
      </c>
      <c r="H30" s="17">
        <v>144432.82139999999</v>
      </c>
      <c r="I30" s="17">
        <v>3899.686177</v>
      </c>
    </row>
    <row r="31" spans="1:9">
      <c r="A31" s="17" t="s">
        <v>240</v>
      </c>
      <c r="B31" s="17">
        <v>103.931693</v>
      </c>
      <c r="C31" s="17">
        <v>30.651206999999999</v>
      </c>
      <c r="D31" s="17">
        <v>15062572.854429118</v>
      </c>
      <c r="E31" s="17">
        <v>14587655.436581541</v>
      </c>
      <c r="F31" s="17">
        <v>474917.41784757748</v>
      </c>
      <c r="G31" s="17">
        <f t="shared" si="0"/>
        <v>3.1529634574210808</v>
      </c>
      <c r="H31" s="17">
        <v>143914.36900000001</v>
      </c>
      <c r="I31" s="17">
        <v>3885.6879640000002</v>
      </c>
    </row>
    <row r="32" spans="1:9">
      <c r="A32" s="17" t="s">
        <v>104</v>
      </c>
      <c r="B32" s="17">
        <v>119.07809</v>
      </c>
      <c r="C32" s="17">
        <v>36.551901000000001</v>
      </c>
      <c r="D32" s="17">
        <v>9093671.3399154823</v>
      </c>
      <c r="E32" s="17">
        <v>8624597.7646748908</v>
      </c>
      <c r="F32" s="17">
        <v>469073.57524059154</v>
      </c>
      <c r="G32" s="17">
        <f t="shared" si="0"/>
        <v>5.1582420092713752</v>
      </c>
      <c r="H32" s="17">
        <v>142143.50760000001</v>
      </c>
      <c r="I32" s="17">
        <v>3837.8747069999999</v>
      </c>
    </row>
    <row r="33" spans="1:9">
      <c r="A33" s="17" t="s">
        <v>66</v>
      </c>
      <c r="B33" s="17">
        <v>110.16919300000001</v>
      </c>
      <c r="C33" s="17">
        <v>21.073011999999999</v>
      </c>
      <c r="D33" s="17">
        <v>6972232.3613134529</v>
      </c>
      <c r="E33" s="17">
        <v>6527631.123993258</v>
      </c>
      <c r="F33" s="17">
        <v>444601.23732019495</v>
      </c>
      <c r="G33" s="17">
        <f t="shared" si="0"/>
        <v>6.3767415410182844</v>
      </c>
      <c r="H33" s="17">
        <v>134727.6477</v>
      </c>
      <c r="I33" s="17">
        <v>3637.646487</v>
      </c>
    </row>
    <row r="34" spans="1:9">
      <c r="A34" s="17" t="s">
        <v>244</v>
      </c>
      <c r="B34" s="17">
        <v>113.158303</v>
      </c>
      <c r="C34" s="17">
        <v>28.223787000000002</v>
      </c>
      <c r="D34" s="17">
        <v>7035696.1801337488</v>
      </c>
      <c r="E34" s="17">
        <v>6601510.5577523354</v>
      </c>
      <c r="F34" s="17">
        <v>434185.62238141336</v>
      </c>
      <c r="G34" s="17">
        <f t="shared" si="0"/>
        <v>6.1711820872452661</v>
      </c>
      <c r="H34" s="17">
        <v>131571.4007</v>
      </c>
      <c r="I34" s="17">
        <v>3552.427819</v>
      </c>
    </row>
    <row r="35" spans="1:9">
      <c r="A35" s="17" t="s">
        <v>222</v>
      </c>
      <c r="B35" s="17">
        <v>119.205465</v>
      </c>
      <c r="C35" s="17">
        <v>26.045428999999999</v>
      </c>
      <c r="D35" s="17">
        <v>7098957.7633601613</v>
      </c>
      <c r="E35" s="17">
        <v>6678087.6556105698</v>
      </c>
      <c r="F35" s="17">
        <v>420870.10774959158</v>
      </c>
      <c r="G35" s="17">
        <f t="shared" si="0"/>
        <v>5.9286182814303787</v>
      </c>
      <c r="H35" s="17">
        <v>127536.39629999999</v>
      </c>
      <c r="I35" s="17">
        <v>3443.4827</v>
      </c>
    </row>
    <row r="36" spans="1:9">
      <c r="A36" s="17" t="s">
        <v>230</v>
      </c>
      <c r="B36" s="17">
        <v>104.438271</v>
      </c>
      <c r="C36" s="17">
        <v>31.126957999999998</v>
      </c>
      <c r="D36" s="17">
        <v>4349175.2748089507</v>
      </c>
      <c r="E36" s="17">
        <v>3940483.6281046928</v>
      </c>
      <c r="F36" s="17">
        <v>408691.64670425793</v>
      </c>
      <c r="G36" s="17">
        <f t="shared" si="0"/>
        <v>9.3969918635254555</v>
      </c>
      <c r="H36" s="17">
        <v>123845.9535</v>
      </c>
      <c r="I36" s="17">
        <v>3343.8407459999999</v>
      </c>
    </row>
    <row r="37" spans="1:9">
      <c r="A37" s="17" t="s">
        <v>88</v>
      </c>
      <c r="B37" s="17">
        <v>114.822445</v>
      </c>
      <c r="C37" s="17">
        <v>37.213014999999999</v>
      </c>
      <c r="D37" s="17">
        <v>7081824.0204273909</v>
      </c>
      <c r="E37" s="17">
        <v>6691155.7807363952</v>
      </c>
      <c r="F37" s="17">
        <v>390668.23969099578</v>
      </c>
      <c r="G37" s="17">
        <f t="shared" si="0"/>
        <v>5.5164917761881753</v>
      </c>
      <c r="H37" s="17">
        <v>118384.31510000001</v>
      </c>
      <c r="I37" s="17">
        <v>3196.3765069999999</v>
      </c>
    </row>
    <row r="38" spans="1:9">
      <c r="A38" s="17" t="s">
        <v>180</v>
      </c>
      <c r="B38" s="17">
        <v>102.874162</v>
      </c>
      <c r="C38" s="17">
        <v>25.384166</v>
      </c>
      <c r="D38" s="17">
        <v>7701806.0425109575</v>
      </c>
      <c r="E38" s="17">
        <v>7313307.0317341872</v>
      </c>
      <c r="F38" s="17">
        <v>388499.0107767703</v>
      </c>
      <c r="G38" s="17">
        <f t="shared" si="0"/>
        <v>5.0442585626333312</v>
      </c>
      <c r="H38" s="17">
        <v>117726.973</v>
      </c>
      <c r="I38" s="17">
        <v>3178.6282700000002</v>
      </c>
    </row>
    <row r="39" spans="1:9">
      <c r="A39" s="17" t="s">
        <v>228</v>
      </c>
      <c r="B39" s="17">
        <v>116.653177</v>
      </c>
      <c r="C39" s="17">
        <v>37.249040999999998</v>
      </c>
      <c r="D39" s="17">
        <v>6664197.7888542004</v>
      </c>
      <c r="E39" s="17">
        <v>6277749.7712398404</v>
      </c>
      <c r="F39" s="17">
        <v>386448.01761435997</v>
      </c>
      <c r="G39" s="17">
        <f t="shared" si="0"/>
        <v>5.7988677686111023</v>
      </c>
      <c r="H39" s="17">
        <v>117105.4599</v>
      </c>
      <c r="I39" s="17">
        <v>3161.847417</v>
      </c>
    </row>
    <row r="40" spans="1:9">
      <c r="A40" s="17" t="s">
        <v>236</v>
      </c>
      <c r="B40" s="17">
        <v>118.107844</v>
      </c>
      <c r="C40" s="17">
        <v>32.542321000000001</v>
      </c>
      <c r="D40" s="17">
        <v>3924268.180279349</v>
      </c>
      <c r="E40" s="17">
        <v>3549790.8684234889</v>
      </c>
      <c r="F40" s="17">
        <v>374477.31185586005</v>
      </c>
      <c r="G40" s="17">
        <f t="shared" si="0"/>
        <v>9.5426024586628255</v>
      </c>
      <c r="H40" s="17">
        <v>113477.9733</v>
      </c>
      <c r="I40" s="17">
        <v>3063.9052790000001</v>
      </c>
    </row>
    <row r="41" spans="1:9">
      <c r="A41" s="17" t="s">
        <v>184</v>
      </c>
      <c r="B41" s="17">
        <v>119.956799</v>
      </c>
      <c r="C41" s="17">
        <v>29.114331</v>
      </c>
      <c r="D41" s="17">
        <v>6414197.9634609437</v>
      </c>
      <c r="E41" s="17">
        <v>6043715.3268409828</v>
      </c>
      <c r="F41" s="17">
        <v>370482.63661996089</v>
      </c>
      <c r="G41" s="17">
        <f t="shared" si="0"/>
        <v>5.7759775848897803</v>
      </c>
      <c r="H41" s="17">
        <v>112267.4656</v>
      </c>
      <c r="I41" s="17">
        <v>3031.2215719999999</v>
      </c>
    </row>
    <row r="42" spans="1:9">
      <c r="A42" s="17" t="s">
        <v>178</v>
      </c>
      <c r="B42" s="17">
        <v>116.633878</v>
      </c>
      <c r="C42" s="17">
        <v>39.260216</v>
      </c>
      <c r="D42" s="17">
        <v>4358367.83649245</v>
      </c>
      <c r="E42" s="17">
        <v>3993583.1082211221</v>
      </c>
      <c r="F42" s="17">
        <v>364784.72827132791</v>
      </c>
      <c r="G42" s="17">
        <f t="shared" si="0"/>
        <v>8.369755421215233</v>
      </c>
      <c r="H42" s="17">
        <v>110540.82670000001</v>
      </c>
      <c r="I42" s="17">
        <v>2984.6023220000002</v>
      </c>
    </row>
    <row r="43" spans="1:9">
      <c r="A43" s="17" t="s">
        <v>110</v>
      </c>
      <c r="B43" s="17">
        <v>118.33797800000001</v>
      </c>
      <c r="C43" s="17">
        <v>39.710267000000002</v>
      </c>
      <c r="D43" s="17">
        <v>7540830.1347570624</v>
      </c>
      <c r="E43" s="17">
        <v>7186811.0869936151</v>
      </c>
      <c r="F43" s="17">
        <v>354019.04776344728</v>
      </c>
      <c r="G43" s="17">
        <f t="shared" si="0"/>
        <v>4.6946959610150731</v>
      </c>
      <c r="H43" s="17">
        <v>107278.4993</v>
      </c>
      <c r="I43" s="17">
        <v>2896.5194820000002</v>
      </c>
    </row>
    <row r="44" spans="1:9">
      <c r="A44" s="17" t="s">
        <v>62</v>
      </c>
      <c r="B44" s="17">
        <v>113.47729200000001</v>
      </c>
      <c r="C44" s="17">
        <v>34.625641999999999</v>
      </c>
      <c r="D44" s="17">
        <v>8606709.9704972971</v>
      </c>
      <c r="E44" s="17">
        <v>8253784.0740866307</v>
      </c>
      <c r="F44" s="17">
        <v>352925.89641066641</v>
      </c>
      <c r="G44" s="17">
        <f t="shared" si="0"/>
        <v>4.1005900933161605</v>
      </c>
      <c r="H44" s="17">
        <v>106947.24129999999</v>
      </c>
      <c r="I44" s="17">
        <v>2887.5755159999999</v>
      </c>
    </row>
    <row r="45" spans="1:9">
      <c r="A45" s="17" t="s">
        <v>204</v>
      </c>
      <c r="B45" s="17">
        <v>117.36049300000001</v>
      </c>
      <c r="C45" s="17">
        <v>31.760659</v>
      </c>
      <c r="D45" s="17">
        <v>7451797.8224326707</v>
      </c>
      <c r="E45" s="17">
        <v>7119667.5850465223</v>
      </c>
      <c r="F45" s="17">
        <v>332130.23738614842</v>
      </c>
      <c r="G45" s="17">
        <f t="shared" si="0"/>
        <v>4.4570484237550492</v>
      </c>
      <c r="H45" s="17">
        <v>100645.52650000001</v>
      </c>
      <c r="I45" s="17">
        <v>2717.4292150000001</v>
      </c>
    </row>
    <row r="46" spans="1:9">
      <c r="A46" s="17" t="s">
        <v>220</v>
      </c>
      <c r="B46" s="17">
        <v>115.27795500000001</v>
      </c>
      <c r="C46" s="17">
        <v>25.705738</v>
      </c>
      <c r="D46" s="17">
        <v>10015016.449319689</v>
      </c>
      <c r="E46" s="17">
        <v>9684772.9341232181</v>
      </c>
      <c r="F46" s="17">
        <v>330243.51519647054</v>
      </c>
      <c r="G46" s="17">
        <f t="shared" si="0"/>
        <v>3.297483502574813</v>
      </c>
      <c r="H46" s="17">
        <v>100073.7925</v>
      </c>
      <c r="I46" s="17">
        <v>2701.992397</v>
      </c>
    </row>
    <row r="47" spans="1:9">
      <c r="A47" s="17" t="s">
        <v>112</v>
      </c>
      <c r="B47" s="17">
        <v>120.061065</v>
      </c>
      <c r="C47" s="17">
        <v>32.569240000000001</v>
      </c>
      <c r="D47" s="17">
        <v>5533806.8973362837</v>
      </c>
      <c r="E47" s="17">
        <v>5207612.2491787011</v>
      </c>
      <c r="F47" s="17">
        <v>326194.64815758262</v>
      </c>
      <c r="G47" s="17">
        <f t="shared" si="0"/>
        <v>5.8945795220031529</v>
      </c>
      <c r="H47" s="17">
        <v>98846.863079999996</v>
      </c>
      <c r="I47" s="17">
        <v>2668.865303</v>
      </c>
    </row>
    <row r="48" spans="1:9">
      <c r="A48" s="17" t="s">
        <v>242</v>
      </c>
      <c r="B48" s="17">
        <v>119.641565</v>
      </c>
      <c r="C48" s="17">
        <v>31.622973000000002</v>
      </c>
      <c r="D48" s="17">
        <v>4580578.0110382205</v>
      </c>
      <c r="E48" s="17">
        <v>4258931.6430219887</v>
      </c>
      <c r="F48" s="17">
        <v>321646.36801623181</v>
      </c>
      <c r="G48" s="17">
        <f t="shared" si="0"/>
        <v>7.0219602687942952</v>
      </c>
      <c r="H48" s="17">
        <v>97468.596369999999</v>
      </c>
      <c r="I48" s="17">
        <v>2631.652102</v>
      </c>
    </row>
    <row r="49" spans="1:9">
      <c r="A49" s="17" t="s">
        <v>116</v>
      </c>
      <c r="B49" s="17">
        <v>112.32213900000001</v>
      </c>
      <c r="C49" s="17">
        <v>37.959558999999999</v>
      </c>
      <c r="D49" s="17">
        <v>4189238.7816922995</v>
      </c>
      <c r="E49" s="17">
        <v>3868606.703327694</v>
      </c>
      <c r="F49" s="17">
        <v>320632.07836460555</v>
      </c>
      <c r="G49" s="17">
        <f t="shared" si="0"/>
        <v>7.6537073934726125</v>
      </c>
      <c r="H49" s="17">
        <v>97161.235870000004</v>
      </c>
      <c r="I49" s="17">
        <v>2623.353368</v>
      </c>
    </row>
    <row r="50" spans="1:9">
      <c r="A50" s="17" t="s">
        <v>202</v>
      </c>
      <c r="B50" s="17">
        <v>112.57973699999999</v>
      </c>
      <c r="C50" s="17">
        <v>26.790704000000002</v>
      </c>
      <c r="D50" s="17">
        <v>8541345.1370944921</v>
      </c>
      <c r="E50" s="17">
        <v>8220773.2820401676</v>
      </c>
      <c r="F50" s="17">
        <v>320571.85505432449</v>
      </c>
      <c r="G50" s="17">
        <f t="shared" si="0"/>
        <v>3.7531776307937998</v>
      </c>
      <c r="H50" s="17">
        <v>97142.986380000002</v>
      </c>
      <c r="I50" s="17">
        <v>2622.8606319999999</v>
      </c>
    </row>
    <row r="51" spans="1:9" s="19" customFormat="1">
      <c r="A51" s="18" t="s">
        <v>54</v>
      </c>
      <c r="B51" s="18">
        <v>118.059119</v>
      </c>
      <c r="C51" s="18">
        <v>36.608282000000003</v>
      </c>
      <c r="D51" s="18">
        <v>4505485.6455696048</v>
      </c>
      <c r="E51" s="18">
        <v>4192058.2441739803</v>
      </c>
      <c r="F51" s="18">
        <v>313427.4013956245</v>
      </c>
      <c r="G51" s="18">
        <f t="shared" si="0"/>
        <v>6.956573076729879</v>
      </c>
      <c r="H51" s="18">
        <v>94978.000419999997</v>
      </c>
      <c r="I51" s="18">
        <v>2564.406011</v>
      </c>
    </row>
    <row r="52" spans="1:9">
      <c r="A52" s="17" t="s">
        <v>164</v>
      </c>
      <c r="B52" s="17">
        <v>104.70626</v>
      </c>
      <c r="C52" s="17">
        <v>31.846264999999999</v>
      </c>
      <c r="D52" s="17">
        <v>4606087.360170519</v>
      </c>
      <c r="E52" s="17">
        <v>4302655.849990407</v>
      </c>
      <c r="F52" s="17">
        <v>303431.51018011197</v>
      </c>
      <c r="G52" s="17">
        <f t="shared" si="0"/>
        <v>6.5876195228932612</v>
      </c>
      <c r="H52" s="17">
        <v>91948.942479999998</v>
      </c>
      <c r="I52" s="17">
        <v>2482.621447</v>
      </c>
    </row>
    <row r="53" spans="1:9">
      <c r="A53" s="17" t="s">
        <v>232</v>
      </c>
      <c r="B53" s="17">
        <v>113.725711</v>
      </c>
      <c r="C53" s="17">
        <v>39.901617999999999</v>
      </c>
      <c r="D53" s="17">
        <v>3978815.1265040338</v>
      </c>
      <c r="E53" s="17">
        <v>3683042.2437352957</v>
      </c>
      <c r="F53" s="17">
        <v>295772.88276873808</v>
      </c>
      <c r="G53" s="17">
        <f t="shared" si="0"/>
        <v>7.4336925281727639</v>
      </c>
      <c r="H53" s="17">
        <v>89628.146290000004</v>
      </c>
      <c r="I53" s="17">
        <v>2419.9599499999999</v>
      </c>
    </row>
    <row r="54" spans="1:9">
      <c r="A54" s="17" t="s">
        <v>82</v>
      </c>
      <c r="B54" s="17">
        <v>117.522638</v>
      </c>
      <c r="C54" s="17">
        <v>34.354253999999997</v>
      </c>
      <c r="D54" s="17">
        <v>8547177.3445184864</v>
      </c>
      <c r="E54" s="17">
        <v>8270339.8206281438</v>
      </c>
      <c r="F54" s="17">
        <v>276837.52389034256</v>
      </c>
      <c r="G54" s="17">
        <f t="shared" si="0"/>
        <v>3.2389350627887139</v>
      </c>
      <c r="H54" s="17">
        <v>83890.158750000002</v>
      </c>
      <c r="I54" s="17">
        <v>2265.0342860000001</v>
      </c>
    </row>
    <row r="55" spans="1:9">
      <c r="A55" s="17" t="s">
        <v>166</v>
      </c>
      <c r="B55" s="17">
        <v>110.958513</v>
      </c>
      <c r="C55" s="17">
        <v>22.007550999999999</v>
      </c>
      <c r="D55" s="17">
        <v>5811473.5059143277</v>
      </c>
      <c r="E55" s="17">
        <v>5546330.2009964604</v>
      </c>
      <c r="F55" s="17">
        <v>265143.3049178673</v>
      </c>
      <c r="G55" s="17">
        <f t="shared" si="0"/>
        <v>4.5624109728458944</v>
      </c>
      <c r="H55" s="17">
        <v>80346.456040000005</v>
      </c>
      <c r="I55" s="17">
        <v>2169.3543129999998</v>
      </c>
    </row>
    <row r="56" spans="1:9">
      <c r="A56" s="17" t="s">
        <v>92</v>
      </c>
      <c r="B56" s="17">
        <v>118.12490699999999</v>
      </c>
      <c r="C56" s="17">
        <v>24.659123999999998</v>
      </c>
      <c r="D56" s="17">
        <v>3513447.5580169405</v>
      </c>
      <c r="E56" s="17">
        <v>3251859.3920425461</v>
      </c>
      <c r="F56" s="17">
        <v>261588.16597439442</v>
      </c>
      <c r="G56" s="17">
        <f t="shared" si="0"/>
        <v>7.4453414105329632</v>
      </c>
      <c r="H56" s="17">
        <v>79269.141199999998</v>
      </c>
      <c r="I56" s="17">
        <v>2140.2668130000002</v>
      </c>
    </row>
    <row r="57" spans="1:9">
      <c r="A57" s="17" t="s">
        <v>170</v>
      </c>
      <c r="B57" s="17">
        <v>109.37512599999999</v>
      </c>
      <c r="C57" s="17">
        <v>24.944482000000001</v>
      </c>
      <c r="D57" s="17">
        <v>3744103.9304318018</v>
      </c>
      <c r="E57" s="17">
        <v>3483974.2529108198</v>
      </c>
      <c r="F57" s="17">
        <v>260129.67752098199</v>
      </c>
      <c r="G57" s="17">
        <f t="shared" si="0"/>
        <v>6.9477151904536374</v>
      </c>
      <c r="H57" s="17">
        <v>78827.175010000006</v>
      </c>
      <c r="I57" s="17">
        <v>2128.333725</v>
      </c>
    </row>
    <row r="58" spans="1:9">
      <c r="A58" s="17" t="s">
        <v>188</v>
      </c>
      <c r="B58" s="17">
        <v>120.783309</v>
      </c>
      <c r="C58" s="17">
        <v>30.619672999999999</v>
      </c>
      <c r="D58" s="17">
        <v>5373047.9158750735</v>
      </c>
      <c r="E58" s="17">
        <v>5139687.8095242204</v>
      </c>
      <c r="F58" s="17">
        <v>233360.10635085311</v>
      </c>
      <c r="G58" s="17">
        <f t="shared" si="0"/>
        <v>4.343160716311</v>
      </c>
      <c r="H58" s="17">
        <v>70715.183739999993</v>
      </c>
      <c r="I58" s="17">
        <v>1909.3099609999999</v>
      </c>
    </row>
    <row r="59" spans="1:9">
      <c r="A59" s="17" t="s">
        <v>96</v>
      </c>
      <c r="B59" s="17">
        <v>120.08032799999999</v>
      </c>
      <c r="C59" s="17">
        <v>31.521982999999999</v>
      </c>
      <c r="D59" s="17">
        <v>6362245.9288517432</v>
      </c>
      <c r="E59" s="17">
        <v>6136644.1560552176</v>
      </c>
      <c r="F59" s="17">
        <v>225601.77279652562</v>
      </c>
      <c r="G59" s="17">
        <f t="shared" si="0"/>
        <v>3.5459454934531616</v>
      </c>
      <c r="H59" s="17">
        <v>68364.173569999999</v>
      </c>
      <c r="I59" s="17">
        <v>1845.8326870000001</v>
      </c>
    </row>
    <row r="60" spans="1:9">
      <c r="A60" s="17" t="s">
        <v>176</v>
      </c>
      <c r="B60" s="17">
        <v>103.644952</v>
      </c>
      <c r="C60" s="17">
        <v>36.353181999999997</v>
      </c>
      <c r="D60" s="17">
        <v>3615430.5798817403</v>
      </c>
      <c r="E60" s="17">
        <v>3408250.4093952645</v>
      </c>
      <c r="F60" s="17">
        <v>207180.17048647581</v>
      </c>
      <c r="G60" s="17">
        <f t="shared" si="0"/>
        <v>5.7304424994173901</v>
      </c>
      <c r="H60" s="17">
        <v>62781.869839999999</v>
      </c>
      <c r="I60" s="17">
        <v>1695.110486</v>
      </c>
    </row>
    <row r="61" spans="1:9">
      <c r="A61" s="17" t="s">
        <v>70</v>
      </c>
      <c r="B61" s="17">
        <v>115.038236</v>
      </c>
      <c r="C61" s="17">
        <v>40.866546999999997</v>
      </c>
      <c r="D61" s="17">
        <v>4332008.5255009513</v>
      </c>
      <c r="E61" s="17">
        <v>4125395.850352711</v>
      </c>
      <c r="F61" s="17">
        <v>206612.67514824029</v>
      </c>
      <c r="G61" s="17">
        <f t="shared" si="0"/>
        <v>4.7694429485073027</v>
      </c>
      <c r="H61" s="17">
        <v>62609.901559999998</v>
      </c>
      <c r="I61" s="17">
        <v>1690.4673419999999</v>
      </c>
    </row>
    <row r="62" spans="1:9" ht="28.5">
      <c r="A62" s="17" t="s">
        <v>174</v>
      </c>
      <c r="B62" s="17">
        <v>119.145105</v>
      </c>
      <c r="C62" s="17">
        <v>34.534947000000003</v>
      </c>
      <c r="D62" s="17">
        <v>5270823.5468156859</v>
      </c>
      <c r="E62" s="17">
        <v>5067550.9384368602</v>
      </c>
      <c r="F62" s="17">
        <v>203272.60837882571</v>
      </c>
      <c r="G62" s="17">
        <f t="shared" si="0"/>
        <v>3.8565625764806861</v>
      </c>
      <c r="H62" s="17">
        <v>61597.760110000003</v>
      </c>
      <c r="I62" s="17">
        <v>1663.1395230000001</v>
      </c>
    </row>
    <row r="63" spans="1:9">
      <c r="A63" s="17" t="s">
        <v>192</v>
      </c>
      <c r="B63" s="17">
        <v>119.87357</v>
      </c>
      <c r="C63" s="17">
        <v>30.742519999999999</v>
      </c>
      <c r="D63" s="17">
        <v>3463834.3971298365</v>
      </c>
      <c r="E63" s="17">
        <v>3266457.7516709566</v>
      </c>
      <c r="F63" s="17">
        <v>197376.64545887988</v>
      </c>
      <c r="G63" s="17">
        <f t="shared" si="0"/>
        <v>5.6982125248951823</v>
      </c>
      <c r="H63" s="17">
        <v>59811.104679999997</v>
      </c>
      <c r="I63" s="17">
        <v>1614.8998260000001</v>
      </c>
    </row>
    <row r="64" spans="1:9">
      <c r="A64" s="17" t="s">
        <v>216</v>
      </c>
      <c r="B64" s="17">
        <v>110.518134</v>
      </c>
      <c r="C64" s="17">
        <v>25.352283</v>
      </c>
      <c r="D64" s="17">
        <v>4738704.3048013151</v>
      </c>
      <c r="E64" s="17">
        <v>4544580.3258545632</v>
      </c>
      <c r="F64" s="17">
        <v>194123.97894675191</v>
      </c>
      <c r="G64" s="17">
        <f t="shared" si="0"/>
        <v>4.0965624031460042</v>
      </c>
      <c r="H64" s="17">
        <v>58825.448170000003</v>
      </c>
      <c r="I64" s="17">
        <v>1588.2871</v>
      </c>
    </row>
    <row r="65" spans="1:9">
      <c r="A65" s="17" t="s">
        <v>90</v>
      </c>
      <c r="B65" s="17">
        <v>108.394648</v>
      </c>
      <c r="C65" s="17">
        <v>34.784109999999998</v>
      </c>
      <c r="D65" s="17">
        <v>4998318.5248007858</v>
      </c>
      <c r="E65" s="17">
        <v>4805131.9876053035</v>
      </c>
      <c r="F65" s="17">
        <v>193186.53719548229</v>
      </c>
      <c r="G65" s="17">
        <f t="shared" si="0"/>
        <v>3.8650305345072415</v>
      </c>
      <c r="H65" s="17">
        <v>58541.374909999999</v>
      </c>
      <c r="I65" s="17">
        <v>1580.617123</v>
      </c>
    </row>
    <row r="66" spans="1:9">
      <c r="A66" s="17" t="s">
        <v>142</v>
      </c>
      <c r="B66" s="17">
        <v>118.269507</v>
      </c>
      <c r="C66" s="17">
        <v>25.189962000000001</v>
      </c>
      <c r="D66" s="17">
        <v>8236653.1755832061</v>
      </c>
      <c r="E66" s="17">
        <v>8044360.4074437721</v>
      </c>
      <c r="F66" s="17">
        <v>192292.76813943405</v>
      </c>
      <c r="G66" s="17">
        <f t="shared" ref="G66:G101" si="1">100*F66/D66</f>
        <v>2.3345983379446897</v>
      </c>
      <c r="H66" s="17">
        <v>58270.535799999998</v>
      </c>
      <c r="I66" s="17">
        <v>1573.3044669999999</v>
      </c>
    </row>
    <row r="67" spans="1:9">
      <c r="A67" s="17" t="s">
        <v>194</v>
      </c>
      <c r="B67" s="17">
        <v>114.50760200000001</v>
      </c>
      <c r="C67" s="17">
        <v>23.232707999999999</v>
      </c>
      <c r="D67" s="17">
        <v>4604263.4240596425</v>
      </c>
      <c r="E67" s="17">
        <v>4417126.9499442652</v>
      </c>
      <c r="F67" s="17">
        <v>187136.47411537729</v>
      </c>
      <c r="G67" s="17">
        <f t="shared" si="1"/>
        <v>4.0644171907604818</v>
      </c>
      <c r="H67" s="17">
        <v>56708.02246</v>
      </c>
      <c r="I67" s="17">
        <v>1531.116606</v>
      </c>
    </row>
    <row r="68" spans="1:9">
      <c r="A68" s="17" t="s">
        <v>84</v>
      </c>
      <c r="B68" s="17">
        <v>114.09562</v>
      </c>
      <c r="C68" s="17">
        <v>35.263128000000002</v>
      </c>
      <c r="D68" s="17">
        <v>5680810.2334357677</v>
      </c>
      <c r="E68" s="17">
        <v>5493945.3772770371</v>
      </c>
      <c r="F68" s="17">
        <v>186864.85615873057</v>
      </c>
      <c r="G68" s="17">
        <f t="shared" si="1"/>
        <v>3.2894050052735921</v>
      </c>
      <c r="H68" s="17">
        <v>56625.713989999997</v>
      </c>
      <c r="I68" s="17">
        <v>1528.894278</v>
      </c>
    </row>
    <row r="69" spans="1:9">
      <c r="A69" s="17" t="s">
        <v>190</v>
      </c>
      <c r="B69" s="17">
        <v>112.67781600000001</v>
      </c>
      <c r="C69" s="17">
        <v>22.265163000000001</v>
      </c>
      <c r="D69" s="17">
        <v>4439935.5567312706</v>
      </c>
      <c r="E69" s="17">
        <v>4255335.1463700151</v>
      </c>
      <c r="F69" s="17">
        <v>184600.41036125552</v>
      </c>
      <c r="G69" s="17">
        <f t="shared" si="1"/>
        <v>4.1577272463197721</v>
      </c>
      <c r="H69" s="17">
        <v>55939.51829</v>
      </c>
      <c r="I69" s="17">
        <v>1510.366994</v>
      </c>
    </row>
    <row r="70" spans="1:9">
      <c r="A70" s="17" t="s">
        <v>98</v>
      </c>
      <c r="B70" s="17">
        <v>118.140049</v>
      </c>
      <c r="C70" s="17">
        <v>31.160399000000002</v>
      </c>
      <c r="D70" s="17">
        <v>3537555.5671142605</v>
      </c>
      <c r="E70" s="17">
        <v>3354303.1116299364</v>
      </c>
      <c r="F70" s="17">
        <v>183252.45548432413</v>
      </c>
      <c r="G70" s="17">
        <f t="shared" si="1"/>
        <v>5.180200056442116</v>
      </c>
      <c r="H70" s="17">
        <v>55531.047120000003</v>
      </c>
      <c r="I70" s="17">
        <v>1499.338272</v>
      </c>
    </row>
    <row r="71" spans="1:9">
      <c r="A71" s="17" t="s">
        <v>168</v>
      </c>
      <c r="B71" s="17">
        <v>112.037836</v>
      </c>
      <c r="C71" s="17">
        <v>34.291147000000002</v>
      </c>
      <c r="D71" s="17">
        <v>6561649.2704797098</v>
      </c>
      <c r="E71" s="17">
        <v>6379451.9292039601</v>
      </c>
      <c r="F71" s="17">
        <v>182197.34127574973</v>
      </c>
      <c r="G71" s="17">
        <f t="shared" si="1"/>
        <v>2.7767003959726977</v>
      </c>
      <c r="H71" s="17">
        <v>55211.315540000003</v>
      </c>
      <c r="I71" s="17">
        <v>1490.70552</v>
      </c>
    </row>
    <row r="72" spans="1:9">
      <c r="A72" s="17" t="s">
        <v>134</v>
      </c>
      <c r="B72" s="17">
        <v>116.59963999999999</v>
      </c>
      <c r="C72" s="17">
        <v>23.327760999999999</v>
      </c>
      <c r="D72" s="17">
        <v>5373834.7268082593</v>
      </c>
      <c r="E72" s="17">
        <v>5193341.3734630411</v>
      </c>
      <c r="F72" s="17">
        <v>180493.35334521811</v>
      </c>
      <c r="G72" s="17">
        <f t="shared" si="1"/>
        <v>3.3587440351449089</v>
      </c>
      <c r="H72" s="17">
        <v>54694.955560000002</v>
      </c>
      <c r="I72" s="17">
        <v>1476.7637999999999</v>
      </c>
    </row>
    <row r="73" spans="1:9" ht="28.5">
      <c r="A73" s="17" t="s">
        <v>124</v>
      </c>
      <c r="B73" s="17">
        <v>114.445446</v>
      </c>
      <c r="C73" s="17">
        <v>38.131041000000003</v>
      </c>
      <c r="D73" s="17">
        <v>10158918.71245409</v>
      </c>
      <c r="E73" s="17">
        <v>9979343.736881366</v>
      </c>
      <c r="F73" s="17">
        <v>179574.9755727239</v>
      </c>
      <c r="G73" s="17">
        <f t="shared" si="1"/>
        <v>1.7676583567164301</v>
      </c>
      <c r="H73" s="17">
        <v>54416.65926</v>
      </c>
      <c r="I73" s="17">
        <v>1469.2498000000001</v>
      </c>
    </row>
    <row r="74" spans="1:9">
      <c r="A74" s="17" t="s">
        <v>156</v>
      </c>
      <c r="B74" s="17">
        <v>108.46782</v>
      </c>
      <c r="C74" s="17">
        <v>23.054390000000001</v>
      </c>
      <c r="D74" s="17">
        <v>7953963.6835332951</v>
      </c>
      <c r="E74" s="17">
        <v>7781723.981573415</v>
      </c>
      <c r="F74" s="17">
        <v>172239.70195988007</v>
      </c>
      <c r="G74" s="17">
        <f t="shared" si="1"/>
        <v>2.1654574852593251</v>
      </c>
      <c r="H74" s="17">
        <v>52193.84908</v>
      </c>
      <c r="I74" s="17">
        <v>1409.233925</v>
      </c>
    </row>
    <row r="75" spans="1:9">
      <c r="A75" s="17" t="s">
        <v>130</v>
      </c>
      <c r="B75" s="17">
        <v>120.641093</v>
      </c>
      <c r="C75" s="17">
        <v>29.732085000000001</v>
      </c>
      <c r="D75" s="17">
        <v>4932183.6698348541</v>
      </c>
      <c r="E75" s="17">
        <v>4759975.3543736516</v>
      </c>
      <c r="F75" s="17">
        <v>172208.31546120252</v>
      </c>
      <c r="G75" s="17">
        <f t="shared" si="1"/>
        <v>3.491522761295883</v>
      </c>
      <c r="H75" s="17">
        <v>52184.338020000003</v>
      </c>
      <c r="I75" s="17">
        <v>1408.9771270000001</v>
      </c>
    </row>
    <row r="76" spans="1:9">
      <c r="A76" s="17" t="s">
        <v>78</v>
      </c>
      <c r="B76" s="17">
        <v>119.47971099999999</v>
      </c>
      <c r="C76" s="17">
        <v>32.735359000000003</v>
      </c>
      <c r="D76" s="17">
        <v>4449155.4011411164</v>
      </c>
      <c r="E76" s="17">
        <v>4282038.6518875398</v>
      </c>
      <c r="F76" s="17">
        <v>167116.74925357662</v>
      </c>
      <c r="G76" s="17">
        <f t="shared" si="1"/>
        <v>3.7561454745031972</v>
      </c>
      <c r="H76" s="17">
        <v>50641.439169999998</v>
      </c>
      <c r="I76" s="17">
        <v>1367.3188580000001</v>
      </c>
    </row>
    <row r="77" spans="1:9">
      <c r="A77" s="17" t="s">
        <v>72</v>
      </c>
      <c r="B77" s="17">
        <v>106.34787900000001</v>
      </c>
      <c r="C77" s="17">
        <v>38.286237</v>
      </c>
      <c r="D77" s="17">
        <v>1958985.6062830067</v>
      </c>
      <c r="E77" s="17">
        <v>1792561.4177573104</v>
      </c>
      <c r="F77" s="17">
        <v>166424.18852569629</v>
      </c>
      <c r="G77" s="17">
        <f t="shared" si="1"/>
        <v>8.4954268164058</v>
      </c>
      <c r="H77" s="17">
        <v>50431.57228</v>
      </c>
      <c r="I77" s="17">
        <v>1361.652452</v>
      </c>
    </row>
    <row r="78" spans="1:9">
      <c r="A78" s="17" t="s">
        <v>162</v>
      </c>
      <c r="B78" s="17">
        <v>116.023713</v>
      </c>
      <c r="C78" s="17">
        <v>28.646643999999998</v>
      </c>
      <c r="D78" s="17">
        <v>5030070.4669820266</v>
      </c>
      <c r="E78" s="17">
        <v>4864821.7996954406</v>
      </c>
      <c r="F78" s="17">
        <v>165248.66728658602</v>
      </c>
      <c r="G78" s="17">
        <f t="shared" si="1"/>
        <v>3.2852157513756057</v>
      </c>
      <c r="H78" s="17">
        <v>50075.353719999999</v>
      </c>
      <c r="I78" s="17">
        <v>1352.034551</v>
      </c>
    </row>
    <row r="79" spans="1:9">
      <c r="A79" s="17" t="s">
        <v>60</v>
      </c>
      <c r="B79" s="17">
        <v>119.45804699999999</v>
      </c>
      <c r="C79" s="17">
        <v>32.013632999999999</v>
      </c>
      <c r="D79" s="17">
        <v>3726002.7000494231</v>
      </c>
      <c r="E79" s="17">
        <v>3573881.3756953115</v>
      </c>
      <c r="F79" s="17">
        <v>152121.32435411168</v>
      </c>
      <c r="G79" s="17">
        <f t="shared" si="1"/>
        <v>4.0826949575772957</v>
      </c>
      <c r="H79" s="17">
        <v>46097.371019999999</v>
      </c>
      <c r="I79" s="17">
        <v>1244.629017</v>
      </c>
    </row>
    <row r="80" spans="1:9">
      <c r="A80" s="17" t="s">
        <v>200</v>
      </c>
      <c r="B80" s="17">
        <v>111.504801</v>
      </c>
      <c r="C80" s="17">
        <v>40.592196000000001</v>
      </c>
      <c r="D80" s="17">
        <v>2858731.7634721245</v>
      </c>
      <c r="E80" s="17">
        <v>2707280.2165012844</v>
      </c>
      <c r="F80" s="17">
        <v>151451.54697084008</v>
      </c>
      <c r="G80" s="17">
        <f t="shared" si="1"/>
        <v>5.2978579139895192</v>
      </c>
      <c r="H80" s="17">
        <v>45894.408170000002</v>
      </c>
      <c r="I80" s="17">
        <v>1239.1490209999999</v>
      </c>
    </row>
    <row r="81" spans="1:9">
      <c r="A81" s="17" t="s">
        <v>224</v>
      </c>
      <c r="B81" s="17">
        <v>112.949876</v>
      </c>
      <c r="C81" s="17">
        <v>23.003965000000001</v>
      </c>
      <c r="D81" s="17">
        <v>7156299.1857580692</v>
      </c>
      <c r="E81" s="17">
        <v>7008601.9758889033</v>
      </c>
      <c r="F81" s="17">
        <v>147697.2098691659</v>
      </c>
      <c r="G81" s="17">
        <f t="shared" si="1"/>
        <v>2.0638769570045623</v>
      </c>
      <c r="H81" s="17">
        <v>44756.730259999997</v>
      </c>
      <c r="I81" s="17">
        <v>1208.4317169999999</v>
      </c>
    </row>
    <row r="82" spans="1:9">
      <c r="A82" s="17" t="s">
        <v>132</v>
      </c>
      <c r="B82" s="17">
        <v>113.77949099999999</v>
      </c>
      <c r="C82" s="17">
        <v>24.817634999999999</v>
      </c>
      <c r="D82" s="17">
        <v>2823382.5079676015</v>
      </c>
      <c r="E82" s="17">
        <v>2679994.4487561416</v>
      </c>
      <c r="F82" s="17">
        <v>143388.05921145994</v>
      </c>
      <c r="G82" s="17">
        <f t="shared" si="1"/>
        <v>5.0785913281965165</v>
      </c>
      <c r="H82" s="17">
        <v>43450.927029999999</v>
      </c>
      <c r="I82" s="17">
        <v>1173.1750300000001</v>
      </c>
    </row>
    <row r="83" spans="1:9">
      <c r="A83" s="17" t="s">
        <v>226</v>
      </c>
      <c r="B83" s="17">
        <v>113.88018</v>
      </c>
      <c r="C83" s="17">
        <v>22.931704</v>
      </c>
      <c r="D83" s="17">
        <v>8199658.3710246757</v>
      </c>
      <c r="E83" s="17">
        <v>8062969.0644194838</v>
      </c>
      <c r="F83" s="17">
        <v>136689.3066051919</v>
      </c>
      <c r="G83" s="17">
        <f t="shared" si="1"/>
        <v>1.6670122146577973</v>
      </c>
      <c r="H83" s="17">
        <v>41421.002</v>
      </c>
      <c r="I83" s="17">
        <v>1118.3670540000001</v>
      </c>
    </row>
    <row r="84" spans="1:9">
      <c r="A84" s="17" t="s">
        <v>80</v>
      </c>
      <c r="B84" s="17">
        <v>120.199905</v>
      </c>
      <c r="C84" s="17">
        <v>33.512616999999999</v>
      </c>
      <c r="D84" s="17">
        <v>7240664.8163594427</v>
      </c>
      <c r="E84" s="17">
        <v>7110411.1289072279</v>
      </c>
      <c r="F84" s="17">
        <v>130253.68745221477</v>
      </c>
      <c r="G84" s="17">
        <f t="shared" si="1"/>
        <v>1.7989188942695105</v>
      </c>
      <c r="H84" s="17">
        <v>39470.814380000003</v>
      </c>
      <c r="I84" s="17">
        <v>1065.711988</v>
      </c>
    </row>
    <row r="85" spans="1:9">
      <c r="A85" s="17" t="s">
        <v>86</v>
      </c>
      <c r="B85" s="17">
        <v>101.43871300000001</v>
      </c>
      <c r="C85" s="17">
        <v>36.825831999999998</v>
      </c>
      <c r="D85" s="17">
        <v>2203069.6589785693</v>
      </c>
      <c r="E85" s="17">
        <v>2076753.0508284937</v>
      </c>
      <c r="F85" s="17">
        <v>126316.60815007566</v>
      </c>
      <c r="G85" s="17">
        <f t="shared" si="1"/>
        <v>5.733663828343996</v>
      </c>
      <c r="H85" s="17">
        <v>38277.760049999997</v>
      </c>
      <c r="I85" s="17">
        <v>1033.499521</v>
      </c>
    </row>
    <row r="86" spans="1:9">
      <c r="A86" s="17" t="s">
        <v>140</v>
      </c>
      <c r="B86" s="17">
        <v>118.679766</v>
      </c>
      <c r="C86" s="17">
        <v>28.931380999999998</v>
      </c>
      <c r="D86" s="17">
        <v>2115687.6654155892</v>
      </c>
      <c r="E86" s="17">
        <v>1998864.4744040493</v>
      </c>
      <c r="F86" s="17">
        <v>116823.19101153989</v>
      </c>
      <c r="G86" s="17">
        <f t="shared" si="1"/>
        <v>5.5217598004283888</v>
      </c>
      <c r="H86" s="17">
        <v>35400.966970000001</v>
      </c>
      <c r="I86" s="17">
        <v>955.82610829999999</v>
      </c>
    </row>
    <row r="87" spans="1:9">
      <c r="A87" s="17" t="s">
        <v>144</v>
      </c>
      <c r="B87" s="17">
        <v>112.88029400000001</v>
      </c>
      <c r="C87" s="17">
        <v>24.311422</v>
      </c>
      <c r="D87" s="17">
        <v>3696449.7837692252</v>
      </c>
      <c r="E87" s="17">
        <v>3582408.3489979836</v>
      </c>
      <c r="F87" s="17">
        <v>114041.43477124162</v>
      </c>
      <c r="G87" s="17">
        <f t="shared" si="1"/>
        <v>3.0851612071665948</v>
      </c>
      <c r="H87" s="17">
        <v>34558.010540000003</v>
      </c>
      <c r="I87" s="17">
        <v>933.06628450000005</v>
      </c>
    </row>
    <row r="88" spans="1:9">
      <c r="A88" s="17" t="s">
        <v>196</v>
      </c>
      <c r="B88" s="17">
        <v>118.970187</v>
      </c>
      <c r="C88" s="17">
        <v>33.350112000000003</v>
      </c>
      <c r="D88" s="17">
        <v>4812736.8412850024</v>
      </c>
      <c r="E88" s="17">
        <v>4701624.8140534768</v>
      </c>
      <c r="F88" s="17">
        <v>111112.02723152563</v>
      </c>
      <c r="G88" s="17">
        <f t="shared" si="1"/>
        <v>2.3087077248515979</v>
      </c>
      <c r="H88" s="17">
        <v>33670.311280000002</v>
      </c>
      <c r="I88" s="17">
        <v>909.09840459999998</v>
      </c>
    </row>
    <row r="89" spans="1:9">
      <c r="A89" s="17" t="s">
        <v>64</v>
      </c>
      <c r="B89" s="17">
        <v>112.210424</v>
      </c>
      <c r="C89" s="17">
        <v>23.53509</v>
      </c>
      <c r="D89" s="17">
        <v>4697574.9270776371</v>
      </c>
      <c r="E89" s="17">
        <v>4599181.5385592813</v>
      </c>
      <c r="F89" s="17">
        <v>98393.388518355787</v>
      </c>
      <c r="G89" s="17">
        <f t="shared" si="1"/>
        <v>2.0945570862786931</v>
      </c>
      <c r="H89" s="17">
        <v>29816.178339999999</v>
      </c>
      <c r="I89" s="17">
        <v>805.03681519999998</v>
      </c>
    </row>
    <row r="90" spans="1:9">
      <c r="A90" s="17" t="s">
        <v>212</v>
      </c>
      <c r="B90" s="17">
        <v>110.42414100000001</v>
      </c>
      <c r="C90" s="17">
        <v>19.849972000000001</v>
      </c>
      <c r="D90" s="17">
        <v>2040336.7818057348</v>
      </c>
      <c r="E90" s="17">
        <v>1948162.9904498989</v>
      </c>
      <c r="F90" s="17">
        <v>92173.791355835972</v>
      </c>
      <c r="G90" s="17">
        <f t="shared" si="1"/>
        <v>4.5175773028147104</v>
      </c>
      <c r="H90" s="17">
        <v>27931.451929999999</v>
      </c>
      <c r="I90" s="17">
        <v>754.14920199999995</v>
      </c>
    </row>
    <row r="91" spans="1:9">
      <c r="A91" s="17" t="s">
        <v>56</v>
      </c>
      <c r="B91" s="17">
        <v>113.36317</v>
      </c>
      <c r="C91" s="17">
        <v>22.150337</v>
      </c>
      <c r="D91" s="17">
        <v>1563087.4906013745</v>
      </c>
      <c r="E91" s="17">
        <v>1478480.7482063803</v>
      </c>
      <c r="F91" s="17">
        <v>84606.742394994246</v>
      </c>
      <c r="G91" s="17">
        <f t="shared" si="1"/>
        <v>5.4127963344165115</v>
      </c>
      <c r="H91" s="17">
        <v>25638.406790000001</v>
      </c>
      <c r="I91" s="17">
        <v>692.23698320000005</v>
      </c>
    </row>
    <row r="92" spans="1:9">
      <c r="A92" s="17" t="s">
        <v>58</v>
      </c>
      <c r="B92" s="17">
        <v>113.398713</v>
      </c>
      <c r="C92" s="17">
        <v>22.517216999999999</v>
      </c>
      <c r="D92" s="17">
        <v>3107955.6528650741</v>
      </c>
      <c r="E92" s="17">
        <v>3032506.5149259446</v>
      </c>
      <c r="F92" s="17">
        <v>75449.13793912949</v>
      </c>
      <c r="G92" s="17">
        <f t="shared" si="1"/>
        <v>2.4276130796646527</v>
      </c>
      <c r="H92" s="17">
        <v>22863.37513</v>
      </c>
      <c r="I92" s="17">
        <v>617.31112859999996</v>
      </c>
    </row>
    <row r="93" spans="1:9">
      <c r="A93" s="17" t="s">
        <v>154</v>
      </c>
      <c r="B93" s="17">
        <v>121.04888</v>
      </c>
      <c r="C93" s="17">
        <v>32.181316000000002</v>
      </c>
      <c r="D93" s="17">
        <v>8719528.0504868664</v>
      </c>
      <c r="E93" s="17">
        <v>8655052.9972419199</v>
      </c>
      <c r="F93" s="17">
        <v>64475.053244946525</v>
      </c>
      <c r="G93" s="17">
        <f t="shared" si="1"/>
        <v>0.73943283250687486</v>
      </c>
      <c r="H93" s="17">
        <v>19537.894919999999</v>
      </c>
      <c r="I93" s="17">
        <v>527.52316289999999</v>
      </c>
    </row>
    <row r="94" spans="1:9">
      <c r="A94" s="17" t="s">
        <v>118</v>
      </c>
      <c r="B94" s="17">
        <v>117.03094</v>
      </c>
      <c r="C94" s="17">
        <v>36.001801</v>
      </c>
      <c r="D94" s="17">
        <v>5484075.0661289953</v>
      </c>
      <c r="E94" s="17">
        <v>5425558.3438744396</v>
      </c>
      <c r="F94" s="17">
        <v>58516.722254555672</v>
      </c>
      <c r="G94" s="17">
        <f t="shared" si="1"/>
        <v>1.0670299284553821</v>
      </c>
      <c r="H94" s="17">
        <v>17732.340080000002</v>
      </c>
      <c r="I94" s="17">
        <v>478.77318209999999</v>
      </c>
    </row>
    <row r="95" spans="1:9">
      <c r="A95" s="17" t="s">
        <v>114</v>
      </c>
      <c r="B95" s="17">
        <v>121.140073</v>
      </c>
      <c r="C95" s="17">
        <v>28.754958999999999</v>
      </c>
      <c r="D95" s="17">
        <v>5960217.7852158779</v>
      </c>
      <c r="E95" s="17">
        <v>5907125.2893164922</v>
      </c>
      <c r="F95" s="17">
        <v>53092.495899385773</v>
      </c>
      <c r="G95" s="17">
        <f t="shared" si="1"/>
        <v>0.89078113942547443</v>
      </c>
      <c r="H95" s="17">
        <v>16088.635120000001</v>
      </c>
      <c r="I95" s="17">
        <v>434.39314830000001</v>
      </c>
    </row>
    <row r="96" spans="1:9">
      <c r="A96" s="17" t="s">
        <v>214</v>
      </c>
      <c r="B96" s="17">
        <v>106.710733</v>
      </c>
      <c r="C96" s="17">
        <v>26.839110999999999</v>
      </c>
      <c r="D96" s="17">
        <v>5172143.261144964</v>
      </c>
      <c r="E96" s="17">
        <v>5119071.1719422843</v>
      </c>
      <c r="F96" s="17">
        <v>53072.089202679694</v>
      </c>
      <c r="G96" s="17">
        <f t="shared" si="1"/>
        <v>1.0261140599367515</v>
      </c>
      <c r="H96" s="17">
        <v>16082.45127</v>
      </c>
      <c r="I96" s="17">
        <v>434.22618440000002</v>
      </c>
    </row>
    <row r="97" spans="1:9">
      <c r="A97" s="17" t="s">
        <v>148</v>
      </c>
      <c r="B97" s="17">
        <v>108.63433499999999</v>
      </c>
      <c r="C97" s="17">
        <v>39.412584000000003</v>
      </c>
      <c r="D97" s="17">
        <v>1982911.4125575356</v>
      </c>
      <c r="E97" s="17">
        <v>1942186.7739231458</v>
      </c>
      <c r="F97" s="17">
        <v>40724.638634389732</v>
      </c>
      <c r="G97" s="17">
        <f t="shared" si="1"/>
        <v>2.053780031547833</v>
      </c>
      <c r="H97" s="17">
        <v>12340.799590000001</v>
      </c>
      <c r="I97" s="17">
        <v>333.20158880000002</v>
      </c>
    </row>
    <row r="98" spans="1:9">
      <c r="A98" s="17" t="s">
        <v>138</v>
      </c>
      <c r="B98" s="17">
        <v>109.418667</v>
      </c>
      <c r="C98" s="17">
        <v>18.363454000000001</v>
      </c>
      <c r="D98" s="17">
        <v>820372.88393223286</v>
      </c>
      <c r="E98" s="17">
        <v>789945.52186069998</v>
      </c>
      <c r="F98" s="17">
        <v>30427.362071532873</v>
      </c>
      <c r="G98" s="17">
        <f t="shared" si="1"/>
        <v>3.708967308340037</v>
      </c>
      <c r="H98" s="17">
        <v>9220.4127489999992</v>
      </c>
      <c r="I98" s="17">
        <v>248.95114419999999</v>
      </c>
    </row>
    <row r="99" spans="1:9">
      <c r="A99" s="17" t="s">
        <v>182</v>
      </c>
      <c r="B99" s="17">
        <v>116.74115500000001</v>
      </c>
      <c r="C99" s="17">
        <v>35.369120000000002</v>
      </c>
      <c r="D99" s="17">
        <v>8056540.4385756105</v>
      </c>
      <c r="E99" s="17">
        <v>8030161.0113261547</v>
      </c>
      <c r="F99" s="17">
        <v>26379.427249455824</v>
      </c>
      <c r="G99" s="17">
        <f t="shared" si="1"/>
        <v>0.32742872018798785</v>
      </c>
      <c r="H99" s="17">
        <v>7993.7658330000004</v>
      </c>
      <c r="I99" s="17">
        <v>215.83167750000001</v>
      </c>
    </row>
    <row r="100" spans="1:9">
      <c r="A100" s="17" t="s">
        <v>74</v>
      </c>
      <c r="B100" s="17">
        <v>82.127484999999993</v>
      </c>
      <c r="C100" s="17">
        <v>43.447256000000003</v>
      </c>
      <c r="D100" s="17">
        <v>2302824.273544725</v>
      </c>
      <c r="E100" s="17">
        <v>2293738.2690980774</v>
      </c>
      <c r="F100" s="17">
        <v>9086.0044466475956</v>
      </c>
      <c r="G100" s="17">
        <f t="shared" si="1"/>
        <v>0.39455917462002249</v>
      </c>
      <c r="H100" s="17">
        <v>2753.3346809999998</v>
      </c>
      <c r="I100" s="17">
        <v>74.340036380000001</v>
      </c>
    </row>
    <row r="101" spans="1:9">
      <c r="A101" s="17" t="s">
        <v>106</v>
      </c>
      <c r="B101" s="17">
        <v>87.782560000000004</v>
      </c>
      <c r="C101" s="17">
        <v>43.733516000000002</v>
      </c>
      <c r="D101" s="17">
        <v>3107769.6342763603</v>
      </c>
      <c r="E101" s="17">
        <v>3106843.1601640005</v>
      </c>
      <c r="F101" s="17">
        <v>926.4741123598069</v>
      </c>
      <c r="G101" s="17">
        <f t="shared" si="1"/>
        <v>2.9811544013478176E-2</v>
      </c>
      <c r="H101" s="17">
        <v>280.749731</v>
      </c>
      <c r="I101" s="17">
        <v>7.5802427369999998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B4F3-1C4D-4893-BB49-E5CED966F494}">
  <dimension ref="A1:X101"/>
  <sheetViews>
    <sheetView topLeftCell="A28" workbookViewId="0">
      <selection activeCell="L101" sqref="L101"/>
    </sheetView>
  </sheetViews>
  <sheetFormatPr defaultRowHeight="14.25"/>
  <cols>
    <col min="1" max="2" width="9" style="11"/>
    <col min="3" max="3" width="11.75" style="11" bestFit="1" customWidth="1"/>
    <col min="4" max="4" width="10.5" style="11" bestFit="1" customWidth="1"/>
    <col min="5" max="9" width="0" style="20" hidden="1" customWidth="1"/>
    <col min="10" max="10" width="9.25" style="21" bestFit="1" customWidth="1"/>
    <col min="11" max="11" width="13" style="22" bestFit="1" customWidth="1"/>
    <col min="12" max="12" width="14.375" style="25" customWidth="1"/>
    <col min="13" max="13" width="11.25" style="22" customWidth="1"/>
    <col min="14" max="14" width="9.25" bestFit="1" customWidth="1"/>
    <col min="15" max="15" width="12.875" style="22" bestFit="1" customWidth="1"/>
    <col min="22" max="22" width="16.625" customWidth="1"/>
    <col min="23" max="24" width="12.75" bestFit="1" customWidth="1"/>
  </cols>
  <sheetData>
    <row r="1" spans="1:24">
      <c r="A1" s="11" t="s">
        <v>52</v>
      </c>
      <c r="B1" s="11" t="s">
        <v>53</v>
      </c>
      <c r="C1" s="11" t="s">
        <v>270</v>
      </c>
      <c r="D1" s="11" t="s">
        <v>271</v>
      </c>
      <c r="E1" s="20" t="s">
        <v>278</v>
      </c>
      <c r="F1" s="20" t="s">
        <v>273</v>
      </c>
      <c r="G1" s="20" t="s">
        <v>279</v>
      </c>
      <c r="H1" s="20" t="s">
        <v>280</v>
      </c>
      <c r="I1" s="20" t="s">
        <v>281</v>
      </c>
      <c r="J1" s="21" t="s">
        <v>263</v>
      </c>
      <c r="K1" s="21" t="s">
        <v>262</v>
      </c>
      <c r="L1" s="24" t="s">
        <v>285</v>
      </c>
      <c r="M1" s="21" t="s">
        <v>265</v>
      </c>
      <c r="N1" s="11" t="s">
        <v>350</v>
      </c>
      <c r="O1" s="21" t="s">
        <v>286</v>
      </c>
      <c r="Q1" s="11"/>
      <c r="V1" t="s">
        <v>255</v>
      </c>
    </row>
    <row r="2" spans="1:24">
      <c r="A2" s="11" t="s">
        <v>136</v>
      </c>
      <c r="B2" s="11" t="s">
        <v>137</v>
      </c>
      <c r="C2" s="11">
        <v>121.486625</v>
      </c>
      <c r="D2" s="11">
        <v>31.208625000000001</v>
      </c>
      <c r="E2" s="20">
        <v>22963525.440000001</v>
      </c>
      <c r="F2" s="20">
        <v>19882572.140000001</v>
      </c>
      <c r="G2" s="20">
        <v>3080953.2930000001</v>
      </c>
      <c r="H2" s="20">
        <v>13.41672602</v>
      </c>
      <c r="I2" s="20">
        <f t="shared" ref="I2:I33" si="0">G2*W$11*W$4</f>
        <v>2651056.1458219332</v>
      </c>
      <c r="J2" s="21">
        <v>24072258</v>
      </c>
      <c r="K2" s="22">
        <f t="shared" ref="K2:K33" si="1">J2*W$17</f>
        <v>16430868.010528492</v>
      </c>
      <c r="L2" s="24">
        <v>0.10167319786888</v>
      </c>
      <c r="M2" s="22">
        <f t="shared" ref="M2:M33" si="2">K2*(1-L2)</f>
        <v>14760289.116136579</v>
      </c>
      <c r="N2">
        <v>1</v>
      </c>
      <c r="O2" s="22">
        <f t="shared" ref="O2:O33" si="3">L2*K2</f>
        <v>1670578.8943919141</v>
      </c>
      <c r="V2" t="s">
        <v>254</v>
      </c>
      <c r="W2">
        <v>996.35</v>
      </c>
      <c r="X2">
        <f>W2*11.9/16.2</f>
        <v>731.88672839506182</v>
      </c>
    </row>
    <row r="3" spans="1:24">
      <c r="A3" s="11" t="s">
        <v>238</v>
      </c>
      <c r="B3" s="11" t="s">
        <v>239</v>
      </c>
      <c r="C3" s="11">
        <v>107.879617</v>
      </c>
      <c r="D3" s="11">
        <v>30.055029000000001</v>
      </c>
      <c r="E3" s="20">
        <v>28785066.84</v>
      </c>
      <c r="F3" s="20">
        <v>26778359.600000001</v>
      </c>
      <c r="G3" s="20">
        <v>2006707.24</v>
      </c>
      <c r="H3" s="20">
        <v>6.9713482019999997</v>
      </c>
      <c r="I3" s="20">
        <f t="shared" si="0"/>
        <v>1726703.7360008981</v>
      </c>
      <c r="J3" s="21">
        <v>30174877</v>
      </c>
      <c r="K3" s="22">
        <f t="shared" si="1"/>
        <v>20596298.910593763</v>
      </c>
      <c r="L3" s="24">
        <v>7.3885492374068606E-2</v>
      </c>
      <c r="M3" s="22">
        <f t="shared" si="2"/>
        <v>19074531.224501051</v>
      </c>
      <c r="N3">
        <v>2</v>
      </c>
      <c r="O3" s="22">
        <f t="shared" si="3"/>
        <v>1521767.6860927129</v>
      </c>
      <c r="V3" t="s">
        <v>256</v>
      </c>
      <c r="W3">
        <v>850.57</v>
      </c>
      <c r="X3">
        <f>W3*11.9/16.2</f>
        <v>624.80141975308652</v>
      </c>
    </row>
    <row r="4" spans="1:24">
      <c r="A4" s="11" t="s">
        <v>250</v>
      </c>
      <c r="B4" s="11" t="s">
        <v>251</v>
      </c>
      <c r="C4" s="11">
        <v>116.419926</v>
      </c>
      <c r="D4" s="11">
        <v>40.188020000000002</v>
      </c>
      <c r="E4" s="20">
        <v>19565116.539999999</v>
      </c>
      <c r="F4" s="20">
        <v>17644569.879999999</v>
      </c>
      <c r="G4" s="20">
        <v>1920546.659</v>
      </c>
      <c r="H4" s="20">
        <v>9.8161779669999998</v>
      </c>
      <c r="I4" s="20">
        <f t="shared" si="0"/>
        <v>1652565.4690214517</v>
      </c>
      <c r="J4" s="21">
        <v>20509766</v>
      </c>
      <c r="K4" s="22">
        <f t="shared" si="1"/>
        <v>13999237.54858497</v>
      </c>
      <c r="L4" s="24">
        <v>7.8892850428379596E-2</v>
      </c>
      <c r="M4" s="22">
        <f t="shared" si="2"/>
        <v>12894797.794553101</v>
      </c>
      <c r="N4">
        <v>3</v>
      </c>
      <c r="O4" s="22">
        <f t="shared" si="3"/>
        <v>1104439.7540318694</v>
      </c>
      <c r="V4" t="s">
        <v>257</v>
      </c>
      <c r="W4">
        <f>W2/W3</f>
        <v>1.1713909495985044</v>
      </c>
    </row>
    <row r="5" spans="1:24">
      <c r="A5" s="11" t="s">
        <v>240</v>
      </c>
      <c r="B5" s="11" t="s">
        <v>241</v>
      </c>
      <c r="C5" s="11">
        <v>103.931693</v>
      </c>
      <c r="D5" s="11">
        <v>30.651206999999999</v>
      </c>
      <c r="E5" s="20">
        <v>15062572.85</v>
      </c>
      <c r="F5" s="20">
        <v>14587655.439999999</v>
      </c>
      <c r="G5" s="20">
        <v>474917.4178</v>
      </c>
      <c r="H5" s="20">
        <v>3.1529634569999998</v>
      </c>
      <c r="I5" s="20">
        <f t="shared" si="0"/>
        <v>408650.38171046786</v>
      </c>
      <c r="J5" s="21">
        <v>15789829</v>
      </c>
      <c r="K5" s="22">
        <f t="shared" si="1"/>
        <v>10777576.254284708</v>
      </c>
      <c r="L5" s="24">
        <v>9.9977671505397006E-2</v>
      </c>
      <c r="M5" s="22">
        <f t="shared" si="2"/>
        <v>9700059.2759094629</v>
      </c>
      <c r="N5">
        <v>4</v>
      </c>
      <c r="O5" s="22">
        <f t="shared" si="3"/>
        <v>1077516.9783752437</v>
      </c>
    </row>
    <row r="6" spans="1:24" s="19" customFormat="1" ht="13.35" customHeight="1">
      <c r="A6" s="28" t="s">
        <v>246</v>
      </c>
      <c r="B6" s="28" t="s">
        <v>247</v>
      </c>
      <c r="C6" s="28">
        <v>125.590163</v>
      </c>
      <c r="D6" s="28">
        <v>44.285303999999996</v>
      </c>
      <c r="E6" s="28">
        <v>8749045.6710000001</v>
      </c>
      <c r="F6" s="28">
        <v>7678031.1009999998</v>
      </c>
      <c r="G6" s="28">
        <v>1071014.57</v>
      </c>
      <c r="H6" s="28">
        <v>12.24150165</v>
      </c>
      <c r="I6" s="28">
        <f t="shared" si="0"/>
        <v>921571.82795154292</v>
      </c>
      <c r="J6" s="28">
        <v>9171470</v>
      </c>
      <c r="K6" s="19">
        <f t="shared" si="1"/>
        <v>6260119.5547389761</v>
      </c>
      <c r="L6" s="38">
        <v>0.11420875879971799</v>
      </c>
      <c r="M6" s="19">
        <f t="shared" si="2"/>
        <v>5545159.0704543944</v>
      </c>
      <c r="N6" s="19">
        <v>5</v>
      </c>
      <c r="O6" s="19">
        <f t="shared" si="3"/>
        <v>714960.48428458173</v>
      </c>
      <c r="V6" s="19" t="s">
        <v>283</v>
      </c>
      <c r="W6" s="19" t="s">
        <v>267</v>
      </c>
      <c r="X6" s="19" t="s">
        <v>268</v>
      </c>
    </row>
    <row r="7" spans="1:24">
      <c r="A7" s="11" t="s">
        <v>108</v>
      </c>
      <c r="B7" s="11" t="s">
        <v>109</v>
      </c>
      <c r="C7" s="11">
        <v>117.347635</v>
      </c>
      <c r="D7" s="11">
        <v>39.284229000000003</v>
      </c>
      <c r="E7" s="20">
        <v>15501319.35</v>
      </c>
      <c r="F7" s="20">
        <v>14831532.359999999</v>
      </c>
      <c r="G7" s="20">
        <v>669786.99509999994</v>
      </c>
      <c r="H7" s="20">
        <v>4.3208386330000002</v>
      </c>
      <c r="I7" s="20">
        <f t="shared" si="0"/>
        <v>576329.06470401993</v>
      </c>
      <c r="J7" s="21">
        <v>13541466</v>
      </c>
      <c r="K7" s="22">
        <f t="shared" si="1"/>
        <v>9242923.556031147</v>
      </c>
      <c r="L7" s="24">
        <v>7.5658066343756006E-2</v>
      </c>
      <c r="M7" s="22">
        <f t="shared" si="2"/>
        <v>8543621.8324186765</v>
      </c>
      <c r="N7">
        <v>6</v>
      </c>
      <c r="O7" s="22">
        <f t="shared" si="3"/>
        <v>699301.72361246974</v>
      </c>
      <c r="V7" t="s">
        <v>264</v>
      </c>
      <c r="W7">
        <f>SUM(K:K)/10^6</f>
        <v>477.11732162846738</v>
      </c>
      <c r="X7">
        <f>W7-W8</f>
        <v>445.38821676177253</v>
      </c>
    </row>
    <row r="8" spans="1:24">
      <c r="A8" s="11" t="s">
        <v>120</v>
      </c>
      <c r="B8" s="11" t="s">
        <v>121</v>
      </c>
      <c r="C8" s="11">
        <v>120.66042400000001</v>
      </c>
      <c r="D8" s="11">
        <v>31.381433999999999</v>
      </c>
      <c r="E8" s="20">
        <v>10437366.6</v>
      </c>
      <c r="F8" s="20">
        <v>9682471.602</v>
      </c>
      <c r="G8" s="20">
        <v>754894.9976</v>
      </c>
      <c r="H8" s="20">
        <v>7.2326193620000003</v>
      </c>
      <c r="I8" s="20">
        <f t="shared" si="0"/>
        <v>649561.62347045157</v>
      </c>
      <c r="J8" s="21">
        <v>10941307</v>
      </c>
      <c r="K8" s="22">
        <f t="shared" si="1"/>
        <v>7468147.4076786423</v>
      </c>
      <c r="L8" s="24">
        <v>9.2270917162115995E-2</v>
      </c>
      <c r="M8" s="22">
        <f t="shared" si="2"/>
        <v>6779054.5968702547</v>
      </c>
      <c r="N8">
        <v>7</v>
      </c>
      <c r="O8" s="22">
        <f t="shared" si="3"/>
        <v>689092.81080838735</v>
      </c>
      <c r="V8" t="s">
        <v>266</v>
      </c>
      <c r="W8">
        <f>SUM(O:O)/10^6</f>
        <v>31.729104866694854</v>
      </c>
      <c r="X8" s="26">
        <f>SUM(I:I)/10^6</f>
        <v>35.053176565103058</v>
      </c>
    </row>
    <row r="9" spans="1:24">
      <c r="A9" s="11" t="s">
        <v>104</v>
      </c>
      <c r="B9" s="11" t="s">
        <v>105</v>
      </c>
      <c r="C9" s="11">
        <v>119.07809</v>
      </c>
      <c r="D9" s="11">
        <v>36.551901000000001</v>
      </c>
      <c r="E9" s="20">
        <v>9093671.3399999999</v>
      </c>
      <c r="F9" s="20">
        <v>8624597.7650000006</v>
      </c>
      <c r="G9" s="20">
        <v>469073.57520000002</v>
      </c>
      <c r="H9" s="20">
        <v>5.1582420090000003</v>
      </c>
      <c r="I9" s="20">
        <f t="shared" si="0"/>
        <v>403621.95272546989</v>
      </c>
      <c r="J9" s="21">
        <v>9532735</v>
      </c>
      <c r="K9" s="22">
        <f t="shared" si="1"/>
        <v>6506706.2077992568</v>
      </c>
      <c r="L9" s="24">
        <v>9.9461712333926006E-2</v>
      </c>
      <c r="M9" s="22">
        <f t="shared" si="2"/>
        <v>5859538.0667177569</v>
      </c>
      <c r="N9">
        <v>8</v>
      </c>
      <c r="O9" s="22">
        <f t="shared" si="3"/>
        <v>647168.14108150022</v>
      </c>
      <c r="W9">
        <f>W8/W7</f>
        <v>6.6501682978934898E-2</v>
      </c>
      <c r="X9" s="26">
        <f>X8/W7</f>
        <v>7.3468673167139939E-2</v>
      </c>
    </row>
    <row r="10" spans="1:24">
      <c r="A10" s="11" t="s">
        <v>206</v>
      </c>
      <c r="B10" s="11" t="s">
        <v>207</v>
      </c>
      <c r="C10" s="11">
        <v>127.964618</v>
      </c>
      <c r="D10" s="11">
        <v>45.639398999999997</v>
      </c>
      <c r="E10" s="20">
        <v>10607608.9</v>
      </c>
      <c r="F10" s="20">
        <v>9631135.4979999997</v>
      </c>
      <c r="G10" s="20">
        <v>976473.40520000004</v>
      </c>
      <c r="H10" s="20">
        <v>9.2054054230000002</v>
      </c>
      <c r="I10" s="20">
        <f t="shared" si="0"/>
        <v>840222.35194823879</v>
      </c>
      <c r="J10" s="21">
        <v>11119769</v>
      </c>
      <c r="K10" s="22">
        <f t="shared" si="1"/>
        <v>7589959.228027815</v>
      </c>
      <c r="L10" s="24">
        <v>8.3501120679518898E-2</v>
      </c>
      <c r="M10" s="22">
        <f t="shared" si="2"/>
        <v>6956189.1265756367</v>
      </c>
      <c r="N10">
        <v>9</v>
      </c>
      <c r="O10" s="22">
        <f t="shared" si="3"/>
        <v>633770.10145217867</v>
      </c>
    </row>
    <row r="11" spans="1:24">
      <c r="A11" s="11" t="s">
        <v>218</v>
      </c>
      <c r="B11" s="11" t="s">
        <v>219</v>
      </c>
      <c r="C11" s="11">
        <v>113.544242</v>
      </c>
      <c r="D11" s="11">
        <v>23.328294</v>
      </c>
      <c r="E11" s="20">
        <v>12679896.050000001</v>
      </c>
      <c r="F11" s="20">
        <v>12203267.74</v>
      </c>
      <c r="G11" s="20">
        <v>476628.31050000002</v>
      </c>
      <c r="H11" s="20">
        <v>3.758929164</v>
      </c>
      <c r="I11" s="20">
        <f t="shared" si="0"/>
        <v>410122.5470358826</v>
      </c>
      <c r="J11" s="21">
        <v>13292111</v>
      </c>
      <c r="K11" s="22">
        <f t="shared" si="1"/>
        <v>9072722.6927483864</v>
      </c>
      <c r="L11" s="24">
        <v>6.9316196963866997E-2</v>
      </c>
      <c r="M11" s="22">
        <f t="shared" si="2"/>
        <v>8443836.0595792923</v>
      </c>
      <c r="N11">
        <v>10</v>
      </c>
      <c r="O11" s="22">
        <f t="shared" si="3"/>
        <v>628886.63316909294</v>
      </c>
      <c r="V11" t="s">
        <v>282</v>
      </c>
      <c r="W11">
        <f>11.9/16.2</f>
        <v>0.73456790123456794</v>
      </c>
    </row>
    <row r="12" spans="1:24">
      <c r="A12" s="11" t="s">
        <v>146</v>
      </c>
      <c r="B12" s="11" t="s">
        <v>147</v>
      </c>
      <c r="C12" s="11">
        <v>120.150856</v>
      </c>
      <c r="D12" s="11">
        <v>36.447736999999996</v>
      </c>
      <c r="E12" s="20">
        <v>8675156.2259999998</v>
      </c>
      <c r="F12" s="20">
        <v>7856391.9460000005</v>
      </c>
      <c r="G12" s="20">
        <v>818764.28</v>
      </c>
      <c r="H12" s="20">
        <v>9.4380349900000002</v>
      </c>
      <c r="I12" s="20">
        <f t="shared" si="0"/>
        <v>704518.98164282565</v>
      </c>
      <c r="J12" s="21">
        <v>9094013</v>
      </c>
      <c r="K12" s="22">
        <f t="shared" si="1"/>
        <v>6207250.1586278379</v>
      </c>
      <c r="L12" s="24">
        <v>9.94632529412246E-2</v>
      </c>
      <c r="M12" s="22">
        <f t="shared" si="2"/>
        <v>5589856.8660307806</v>
      </c>
      <c r="N12">
        <v>11</v>
      </c>
      <c r="O12" s="22">
        <f t="shared" si="3"/>
        <v>617393.29259705718</v>
      </c>
    </row>
    <row r="13" spans="1:24">
      <c r="A13" s="11" t="s">
        <v>252</v>
      </c>
      <c r="B13" s="11" t="s">
        <v>253</v>
      </c>
      <c r="C13" s="11">
        <v>115.177286</v>
      </c>
      <c r="D13" s="11">
        <v>39.022700999999998</v>
      </c>
      <c r="E13" s="20">
        <v>13358449.310000001</v>
      </c>
      <c r="F13" s="20">
        <v>12202537.6</v>
      </c>
      <c r="G13" s="20">
        <v>1155911.7150000001</v>
      </c>
      <c r="H13" s="20">
        <v>8.6530381510000005</v>
      </c>
      <c r="I13" s="20">
        <f t="shared" si="0"/>
        <v>994622.95096802735</v>
      </c>
      <c r="J13" s="21">
        <v>11669522</v>
      </c>
      <c r="K13" s="22">
        <f t="shared" si="1"/>
        <v>7965201.0928080976</v>
      </c>
      <c r="L13" s="24">
        <v>6.9912345758922495E-2</v>
      </c>
      <c r="M13" s="22">
        <f t="shared" si="2"/>
        <v>7408335.1999683511</v>
      </c>
      <c r="N13">
        <v>12</v>
      </c>
      <c r="O13" s="22">
        <f t="shared" si="3"/>
        <v>556865.89283974702</v>
      </c>
    </row>
    <row r="14" spans="1:24">
      <c r="A14" s="11" t="s">
        <v>110</v>
      </c>
      <c r="B14" s="11" t="s">
        <v>111</v>
      </c>
      <c r="C14" s="11">
        <v>118.33797800000001</v>
      </c>
      <c r="D14" s="11">
        <v>39.710267000000002</v>
      </c>
      <c r="E14" s="20">
        <v>7540830.1349999998</v>
      </c>
      <c r="F14" s="20">
        <v>7186811.0870000003</v>
      </c>
      <c r="G14" s="20">
        <v>354019.0478</v>
      </c>
      <c r="H14" s="20">
        <v>4.6946959609999999</v>
      </c>
      <c r="I14" s="20">
        <f t="shared" si="0"/>
        <v>304621.42173351633</v>
      </c>
      <c r="J14" s="21">
        <v>7904919</v>
      </c>
      <c r="K14" s="22">
        <f t="shared" si="1"/>
        <v>5395616.8433770891</v>
      </c>
      <c r="L14" s="24">
        <v>9.5116333082580995E-2</v>
      </c>
      <c r="M14" s="22">
        <f t="shared" si="2"/>
        <v>4882405.5545164496</v>
      </c>
      <c r="N14">
        <v>13</v>
      </c>
      <c r="O14" s="22">
        <f t="shared" si="3"/>
        <v>513211.28886063944</v>
      </c>
      <c r="V14" t="s">
        <v>259</v>
      </c>
      <c r="W14" s="15">
        <v>1426106093</v>
      </c>
    </row>
    <row r="15" spans="1:24">
      <c r="A15" s="11" t="s">
        <v>154</v>
      </c>
      <c r="B15" s="11" t="s">
        <v>155</v>
      </c>
      <c r="C15" s="11">
        <v>121.04888</v>
      </c>
      <c r="D15" s="11">
        <v>32.181316000000002</v>
      </c>
      <c r="E15" s="20">
        <v>8719528.0500000007</v>
      </c>
      <c r="F15" s="20">
        <v>8655052.9969999995</v>
      </c>
      <c r="G15" s="20">
        <v>64475.053240000001</v>
      </c>
      <c r="H15" s="20">
        <v>0.73943283299999996</v>
      </c>
      <c r="I15" s="20">
        <f t="shared" si="0"/>
        <v>55478.603499913028</v>
      </c>
      <c r="J15" s="21">
        <v>7617106</v>
      </c>
      <c r="K15" s="22">
        <f t="shared" si="1"/>
        <v>5199165.9157277495</v>
      </c>
      <c r="L15" s="24">
        <v>9.5071532423063695E-2</v>
      </c>
      <c r="M15" s="22">
        <f t="shared" si="2"/>
        <v>4704873.2447977513</v>
      </c>
      <c r="N15">
        <v>14</v>
      </c>
      <c r="O15" s="22">
        <f t="shared" si="3"/>
        <v>494292.67092999839</v>
      </c>
      <c r="V15" t="s">
        <v>258</v>
      </c>
      <c r="W15">
        <f>SUM(J:J)</f>
        <v>699006970</v>
      </c>
    </row>
    <row r="16" spans="1:24">
      <c r="A16" s="11" t="s">
        <v>158</v>
      </c>
      <c r="B16" s="11" t="s">
        <v>159</v>
      </c>
      <c r="C16" s="11">
        <v>118.848164</v>
      </c>
      <c r="D16" s="11">
        <v>31.925782000000002</v>
      </c>
      <c r="E16" s="20">
        <v>7984272.6940000001</v>
      </c>
      <c r="F16" s="20">
        <v>7243453.3799999999</v>
      </c>
      <c r="G16" s="20">
        <v>740819.31339999998</v>
      </c>
      <c r="H16" s="20">
        <v>9.2784821090000005</v>
      </c>
      <c r="I16" s="20">
        <f t="shared" si="0"/>
        <v>637449.97309592611</v>
      </c>
      <c r="J16" s="21">
        <v>8369772</v>
      </c>
      <c r="K16" s="22">
        <f t="shared" si="1"/>
        <v>5712908.984700026</v>
      </c>
      <c r="L16" s="24">
        <v>8.3185897852551094E-2</v>
      </c>
      <c r="M16" s="22">
        <f t="shared" si="2"/>
        <v>5237675.5214578481</v>
      </c>
      <c r="N16">
        <v>15</v>
      </c>
      <c r="O16" s="22">
        <f t="shared" si="3"/>
        <v>475233.46324217774</v>
      </c>
      <c r="V16" t="s">
        <v>260</v>
      </c>
      <c r="W16">
        <f>W2*10^6/W14</f>
        <v>0.69865068587151746</v>
      </c>
    </row>
    <row r="17" spans="1:23">
      <c r="A17" s="11" t="s">
        <v>172</v>
      </c>
      <c r="B17" s="11" t="s">
        <v>173</v>
      </c>
      <c r="C17" s="11">
        <v>118.28625099999999</v>
      </c>
      <c r="D17" s="11">
        <v>35.308743999999997</v>
      </c>
      <c r="E17" s="20">
        <v>12017876.880000001</v>
      </c>
      <c r="F17" s="20">
        <v>11464269.939999999</v>
      </c>
      <c r="G17" s="20">
        <v>553606.93839999998</v>
      </c>
      <c r="H17" s="20">
        <v>4.6065286240000001</v>
      </c>
      <c r="I17" s="20">
        <f t="shared" si="0"/>
        <v>476360.053802018</v>
      </c>
      <c r="J17" s="21">
        <v>10498440</v>
      </c>
      <c r="K17" s="22">
        <f t="shared" si="1"/>
        <v>7165862.1287813028</v>
      </c>
      <c r="L17" s="24">
        <v>6.6068590277500006E-2</v>
      </c>
      <c r="M17" s="22">
        <f t="shared" si="2"/>
        <v>6692423.7198097967</v>
      </c>
      <c r="N17">
        <v>16</v>
      </c>
      <c r="O17" s="22">
        <f t="shared" si="3"/>
        <v>473438.40897150588</v>
      </c>
      <c r="V17" t="s">
        <v>261</v>
      </c>
      <c r="W17">
        <f>W16*11.9/16.2*1.33</f>
        <v>0.68256446946225369</v>
      </c>
    </row>
    <row r="18" spans="1:23">
      <c r="A18" s="11" t="s">
        <v>150</v>
      </c>
      <c r="B18" s="11" t="s">
        <v>151</v>
      </c>
      <c r="C18" s="11">
        <v>121.48241400000001</v>
      </c>
      <c r="D18" s="11">
        <v>29.728408000000002</v>
      </c>
      <c r="E18" s="20">
        <v>7566242.182</v>
      </c>
      <c r="F18" s="20">
        <v>6936389.2999999998</v>
      </c>
      <c r="G18" s="20">
        <v>629852.88179999997</v>
      </c>
      <c r="H18" s="20">
        <v>8.3245138959999991</v>
      </c>
      <c r="I18" s="20">
        <f t="shared" si="0"/>
        <v>541967.11032696126</v>
      </c>
      <c r="J18" s="21">
        <v>7931558</v>
      </c>
      <c r="K18" s="22">
        <f t="shared" si="1"/>
        <v>5413799.6782790935</v>
      </c>
      <c r="L18" s="24">
        <v>8.6316387335034994E-2</v>
      </c>
      <c r="M18" s="22">
        <f t="shared" si="2"/>
        <v>4946500.0482944679</v>
      </c>
      <c r="N18">
        <v>17</v>
      </c>
      <c r="O18" s="22">
        <f t="shared" si="3"/>
        <v>467299.62998462608</v>
      </c>
    </row>
    <row r="19" spans="1:23">
      <c r="A19" s="11" t="s">
        <v>224</v>
      </c>
      <c r="B19" s="11" t="s">
        <v>225</v>
      </c>
      <c r="C19" s="11">
        <v>112.949876</v>
      </c>
      <c r="D19" s="11">
        <v>23.003965000000001</v>
      </c>
      <c r="E19" s="20">
        <v>7156299.1859999998</v>
      </c>
      <c r="F19" s="20">
        <v>7008601.9759999998</v>
      </c>
      <c r="G19" s="20">
        <v>147697.20989999999</v>
      </c>
      <c r="H19" s="20">
        <v>2.0638769570000002</v>
      </c>
      <c r="I19" s="20">
        <f t="shared" si="0"/>
        <v>127088.45567888558</v>
      </c>
      <c r="J19" s="21">
        <v>7501822</v>
      </c>
      <c r="K19" s="22">
        <f t="shared" si="1"/>
        <v>5120477.1534302626</v>
      </c>
      <c r="L19" s="24">
        <v>8.9943514929630999E-2</v>
      </c>
      <c r="M19" s="22">
        <f t="shared" si="2"/>
        <v>4659923.4401338734</v>
      </c>
      <c r="N19">
        <v>18</v>
      </c>
      <c r="O19" s="22">
        <f t="shared" si="3"/>
        <v>460553.71329638927</v>
      </c>
    </row>
    <row r="20" spans="1:23">
      <c r="A20" s="11" t="s">
        <v>152</v>
      </c>
      <c r="B20" s="11" t="s">
        <v>153</v>
      </c>
      <c r="C20" s="11">
        <v>112.28936299999999</v>
      </c>
      <c r="D20" s="11">
        <v>33.042479999999998</v>
      </c>
      <c r="E20" s="20">
        <v>10261192.689999999</v>
      </c>
      <c r="F20" s="20">
        <v>9248788.8910000008</v>
      </c>
      <c r="G20" s="20">
        <v>1012403.795</v>
      </c>
      <c r="H20" s="20">
        <v>9.8663364619999996</v>
      </c>
      <c r="I20" s="20">
        <f t="shared" si="0"/>
        <v>871139.2376139469</v>
      </c>
      <c r="J20" s="21">
        <v>10756627</v>
      </c>
      <c r="K20" s="22">
        <f t="shared" si="1"/>
        <v>7342091.4014583537</v>
      </c>
      <c r="L20" s="24">
        <v>6.1704013617884697E-2</v>
      </c>
      <c r="M20" s="22">
        <f t="shared" si="2"/>
        <v>6889054.8936390132</v>
      </c>
      <c r="N20">
        <v>19</v>
      </c>
      <c r="O20" s="22">
        <f t="shared" si="3"/>
        <v>453036.50781934039</v>
      </c>
    </row>
    <row r="21" spans="1:23">
      <c r="A21" s="11" t="s">
        <v>186</v>
      </c>
      <c r="B21" s="11" t="s">
        <v>187</v>
      </c>
      <c r="C21" s="11">
        <v>117.221277</v>
      </c>
      <c r="D21" s="11">
        <v>36.637301999999998</v>
      </c>
      <c r="E21" s="20">
        <v>8091998.443</v>
      </c>
      <c r="F21" s="20">
        <v>7359179.2249999996</v>
      </c>
      <c r="G21" s="20">
        <v>732819.21869999997</v>
      </c>
      <c r="H21" s="20">
        <v>9.0560968820000003</v>
      </c>
      <c r="I21" s="20">
        <f t="shared" si="0"/>
        <v>630566.16207880387</v>
      </c>
      <c r="J21" s="21">
        <v>8482699</v>
      </c>
      <c r="K21" s="22">
        <f t="shared" si="1"/>
        <v>5789988.9425429897</v>
      </c>
      <c r="L21" s="24">
        <v>7.7151223041900904E-2</v>
      </c>
      <c r="M21" s="22">
        <f t="shared" si="2"/>
        <v>5343284.2142267153</v>
      </c>
      <c r="N21">
        <v>20</v>
      </c>
      <c r="O21" s="22">
        <f t="shared" si="3"/>
        <v>446704.72831627418</v>
      </c>
    </row>
    <row r="22" spans="1:23">
      <c r="A22" s="11" t="s">
        <v>94</v>
      </c>
      <c r="B22" s="11" t="s">
        <v>95</v>
      </c>
      <c r="C22" s="11">
        <v>108.796549</v>
      </c>
      <c r="D22" s="11">
        <v>34.105792999999998</v>
      </c>
      <c r="E22" s="20">
        <v>8522653.4169999994</v>
      </c>
      <c r="F22" s="20">
        <v>7766308.7970000003</v>
      </c>
      <c r="G22" s="20">
        <v>756344.62009999994</v>
      </c>
      <c r="H22" s="20">
        <v>8.8745204470000001</v>
      </c>
      <c r="I22" s="20">
        <f t="shared" si="0"/>
        <v>650808.97462195333</v>
      </c>
      <c r="J22" s="21">
        <v>8934147</v>
      </c>
      <c r="K22" s="22">
        <f t="shared" si="1"/>
        <v>6098131.3071527854</v>
      </c>
      <c r="L22" s="24">
        <v>7.2606140490171306E-2</v>
      </c>
      <c r="M22" s="22">
        <f t="shared" si="2"/>
        <v>5655369.5287381383</v>
      </c>
      <c r="N22">
        <v>21</v>
      </c>
      <c r="O22" s="22">
        <f t="shared" si="3"/>
        <v>442761.77841464709</v>
      </c>
    </row>
    <row r="23" spans="1:23">
      <c r="A23" s="31" t="s">
        <v>102</v>
      </c>
      <c r="B23" s="31" t="s">
        <v>103</v>
      </c>
      <c r="C23" s="31">
        <v>120.467968</v>
      </c>
      <c r="D23" s="31">
        <v>27.892790000000002</v>
      </c>
      <c r="E23" s="34">
        <v>9104553.9039999992</v>
      </c>
      <c r="F23" s="34">
        <v>8410592.432</v>
      </c>
      <c r="G23" s="34">
        <v>693961.47219999996</v>
      </c>
      <c r="H23" s="34">
        <v>7.6221359059999996</v>
      </c>
      <c r="I23" s="34">
        <f t="shared" si="0"/>
        <v>597130.38494266022</v>
      </c>
      <c r="J23" s="35">
        <v>9544143</v>
      </c>
      <c r="K23" s="36">
        <f t="shared" si="1"/>
        <v>6514492.9032668825</v>
      </c>
      <c r="L23" s="37">
        <v>6.6423420449057594E-2</v>
      </c>
      <c r="M23" s="36">
        <f t="shared" si="2"/>
        <v>6081778.0021407846</v>
      </c>
      <c r="N23">
        <v>22</v>
      </c>
      <c r="O23" s="36">
        <f t="shared" si="3"/>
        <v>432714.901126098</v>
      </c>
    </row>
    <row r="24" spans="1:23">
      <c r="A24" s="11" t="s">
        <v>124</v>
      </c>
      <c r="B24" s="11" t="s">
        <v>125</v>
      </c>
      <c r="C24" s="11">
        <v>114.445446</v>
      </c>
      <c r="D24" s="11">
        <v>38.131041000000003</v>
      </c>
      <c r="E24" s="20">
        <v>10158918.710000001</v>
      </c>
      <c r="F24" s="20">
        <v>9979343.7369999997</v>
      </c>
      <c r="G24" s="20">
        <v>179574.97560000001</v>
      </c>
      <c r="H24" s="20">
        <v>1.767658357</v>
      </c>
      <c r="I24" s="20">
        <f t="shared" si="0"/>
        <v>154518.19532020533</v>
      </c>
      <c r="J24" s="21">
        <v>10649415</v>
      </c>
      <c r="K24" s="22">
        <f t="shared" si="1"/>
        <v>7268912.2995583666</v>
      </c>
      <c r="L24" s="24">
        <v>5.92685968490246E-2</v>
      </c>
      <c r="M24" s="22">
        <f t="shared" si="2"/>
        <v>6838094.0669449251</v>
      </c>
      <c r="N24">
        <v>23</v>
      </c>
      <c r="O24" s="22">
        <f t="shared" si="3"/>
        <v>430818.23261344119</v>
      </c>
    </row>
    <row r="25" spans="1:23">
      <c r="A25" s="11" t="s">
        <v>100</v>
      </c>
      <c r="B25" s="11" t="s">
        <v>101</v>
      </c>
      <c r="C25" s="11">
        <v>114.348377</v>
      </c>
      <c r="D25" s="11">
        <v>30.621753999999999</v>
      </c>
      <c r="E25" s="20">
        <v>9753544.1420000009</v>
      </c>
      <c r="F25" s="20">
        <v>9265846.4499999993</v>
      </c>
      <c r="G25" s="20">
        <v>487697.69189999998</v>
      </c>
      <c r="H25" s="20">
        <v>5.0002100240000003</v>
      </c>
      <c r="I25" s="20">
        <f t="shared" si="0"/>
        <v>419647.37548998173</v>
      </c>
      <c r="J25" s="21">
        <v>10224468</v>
      </c>
      <c r="K25" s="22">
        <f t="shared" si="1"/>
        <v>6978858.57595379</v>
      </c>
      <c r="L25" s="24">
        <v>6.0219281934691997E-2</v>
      </c>
      <c r="M25" s="22">
        <f t="shared" si="2"/>
        <v>6558596.7237860858</v>
      </c>
      <c r="N25">
        <v>24</v>
      </c>
      <c r="O25" s="22">
        <f t="shared" si="3"/>
        <v>420261.85216770438</v>
      </c>
    </row>
    <row r="26" spans="1:23" s="39" customFormat="1">
      <c r="A26" s="28" t="s">
        <v>160</v>
      </c>
      <c r="B26" s="28" t="s">
        <v>161</v>
      </c>
      <c r="C26" s="28">
        <v>106.207272</v>
      </c>
      <c r="D26" s="28">
        <v>31.193469</v>
      </c>
      <c r="E26" s="28">
        <v>7490119.1780000003</v>
      </c>
      <c r="F26" s="28">
        <v>6886880.3420000002</v>
      </c>
      <c r="G26" s="28">
        <v>603238.83640000003</v>
      </c>
      <c r="H26" s="28">
        <v>8.0537948999999998</v>
      </c>
      <c r="I26" s="28">
        <f t="shared" si="0"/>
        <v>519066.62404462876</v>
      </c>
      <c r="J26" s="28">
        <v>6543133</v>
      </c>
      <c r="K26" s="19">
        <f t="shared" si="1"/>
        <v>4466110.1047659647</v>
      </c>
      <c r="L26" s="38">
        <v>9.1641520570882595E-2</v>
      </c>
      <c r="M26" s="19">
        <f t="shared" si="2"/>
        <v>4056828.9837282277</v>
      </c>
      <c r="N26" s="19">
        <v>25</v>
      </c>
      <c r="O26" s="19">
        <f t="shared" si="3"/>
        <v>409281.12103773677</v>
      </c>
    </row>
    <row r="27" spans="1:23">
      <c r="A27" s="11" t="s">
        <v>226</v>
      </c>
      <c r="B27" s="11" t="s">
        <v>227</v>
      </c>
      <c r="C27" s="11">
        <v>113.88018</v>
      </c>
      <c r="D27" s="11">
        <v>22.931704</v>
      </c>
      <c r="E27" s="20">
        <v>8199658.3710000003</v>
      </c>
      <c r="F27" s="20">
        <v>8062969.0640000002</v>
      </c>
      <c r="G27" s="20">
        <v>136689.30660000001</v>
      </c>
      <c r="H27" s="20">
        <v>1.667012215</v>
      </c>
      <c r="I27" s="20">
        <f t="shared" si="0"/>
        <v>117616.52705134619</v>
      </c>
      <c r="J27" s="21">
        <v>8595557</v>
      </c>
      <c r="K27" s="22">
        <f t="shared" si="1"/>
        <v>5867021.8034375608</v>
      </c>
      <c r="L27" s="24">
        <v>6.8874972604338003E-2</v>
      </c>
      <c r="M27" s="22">
        <f t="shared" si="2"/>
        <v>5462930.8374567451</v>
      </c>
      <c r="N27">
        <v>26</v>
      </c>
      <c r="O27" s="22">
        <f t="shared" si="3"/>
        <v>404090.96598081576</v>
      </c>
    </row>
    <row r="28" spans="1:23">
      <c r="A28" s="11" t="s">
        <v>126</v>
      </c>
      <c r="B28" s="11" t="s">
        <v>127</v>
      </c>
      <c r="C28" s="11">
        <v>114.141845</v>
      </c>
      <c r="D28" s="11">
        <v>22.642651999999998</v>
      </c>
      <c r="E28" s="20">
        <v>10301630.27</v>
      </c>
      <c r="F28" s="20">
        <v>9792791.6260000002</v>
      </c>
      <c r="G28" s="20">
        <v>508838.63939999999</v>
      </c>
      <c r="H28" s="20">
        <v>4.9393991660000003</v>
      </c>
      <c r="I28" s="20">
        <f t="shared" si="0"/>
        <v>437838.44606729667</v>
      </c>
      <c r="J28" s="21">
        <v>10799017</v>
      </c>
      <c r="K28" s="22">
        <f t="shared" si="1"/>
        <v>7371025.3093188582</v>
      </c>
      <c r="L28" s="24">
        <v>5.34387374822268E-2</v>
      </c>
      <c r="M28" s="22">
        <f t="shared" si="2"/>
        <v>6977127.022839318</v>
      </c>
      <c r="N28">
        <v>27</v>
      </c>
      <c r="O28" s="22">
        <f t="shared" si="3"/>
        <v>393898.28647954005</v>
      </c>
    </row>
    <row r="29" spans="1:23">
      <c r="A29" s="11" t="s">
        <v>208</v>
      </c>
      <c r="B29" s="11" t="s">
        <v>209</v>
      </c>
      <c r="C29" s="11">
        <v>119.47540100000001</v>
      </c>
      <c r="D29" s="11">
        <v>29.89723</v>
      </c>
      <c r="E29" s="20">
        <v>8669730.2070000004</v>
      </c>
      <c r="F29" s="20">
        <v>8175308.7759999996</v>
      </c>
      <c r="G29" s="20">
        <v>494421.43040000001</v>
      </c>
      <c r="H29" s="20">
        <v>5.7028467860000003</v>
      </c>
      <c r="I29" s="20">
        <f t="shared" si="0"/>
        <v>425432.9251488563</v>
      </c>
      <c r="J29" s="21">
        <v>9088325</v>
      </c>
      <c r="K29" s="22">
        <f t="shared" si="1"/>
        <v>6203367.7319255369</v>
      </c>
      <c r="L29" s="24">
        <v>6.2907955316619996E-2</v>
      </c>
      <c r="M29" s="22">
        <f t="shared" si="2"/>
        <v>5813126.5518330028</v>
      </c>
      <c r="N29">
        <v>28</v>
      </c>
      <c r="O29" s="22">
        <f t="shared" si="3"/>
        <v>390241.18009253399</v>
      </c>
    </row>
    <row r="30" spans="1:23">
      <c r="A30" s="11" t="s">
        <v>234</v>
      </c>
      <c r="B30" s="11" t="s">
        <v>235</v>
      </c>
      <c r="C30" s="11">
        <v>122.196657</v>
      </c>
      <c r="D30" s="11">
        <v>39.586303000000001</v>
      </c>
      <c r="E30" s="20">
        <v>6670645.6699999999</v>
      </c>
      <c r="F30" s="20">
        <v>6134357.3660000004</v>
      </c>
      <c r="G30" s="20">
        <v>536288.30420000001</v>
      </c>
      <c r="H30" s="20">
        <v>8.039526167</v>
      </c>
      <c r="I30" s="20">
        <f t="shared" si="0"/>
        <v>461457.95459218364</v>
      </c>
      <c r="J30" s="21">
        <v>6992720</v>
      </c>
      <c r="K30" s="22">
        <f t="shared" si="1"/>
        <v>4772982.2168980902</v>
      </c>
      <c r="L30" s="24">
        <v>8.1569970738080297E-2</v>
      </c>
      <c r="M30" s="22">
        <f t="shared" si="2"/>
        <v>4383650.197132336</v>
      </c>
      <c r="N30">
        <v>29</v>
      </c>
      <c r="O30" s="22">
        <f t="shared" si="3"/>
        <v>389332.01976575487</v>
      </c>
    </row>
    <row r="31" spans="1:23">
      <c r="A31" s="11" t="s">
        <v>128</v>
      </c>
      <c r="B31" s="11" t="s">
        <v>129</v>
      </c>
      <c r="C31" s="11">
        <v>123.143322</v>
      </c>
      <c r="D31" s="11">
        <v>42.096415</v>
      </c>
      <c r="E31" s="20">
        <v>8088425.9330000002</v>
      </c>
      <c r="F31" s="20">
        <v>7272457.4699999997</v>
      </c>
      <c r="G31" s="20">
        <v>815968.46259999997</v>
      </c>
      <c r="H31" s="20">
        <v>10.08809958</v>
      </c>
      <c r="I31" s="20">
        <f t="shared" si="0"/>
        <v>702113.27529287688</v>
      </c>
      <c r="J31" s="21">
        <v>8478954</v>
      </c>
      <c r="K31" s="22">
        <f t="shared" si="1"/>
        <v>5787432.7386048539</v>
      </c>
      <c r="L31" s="24">
        <v>6.60637102960802E-2</v>
      </c>
      <c r="M31" s="22">
        <f t="shared" si="2"/>
        <v>5405093.4588036127</v>
      </c>
      <c r="N31">
        <v>30</v>
      </c>
      <c r="O31" s="22">
        <f t="shared" si="3"/>
        <v>382339.27980124112</v>
      </c>
    </row>
    <row r="32" spans="1:23">
      <c r="A32" s="11" t="s">
        <v>76</v>
      </c>
      <c r="B32" s="11" t="s">
        <v>77</v>
      </c>
      <c r="C32" s="11">
        <v>120.8045</v>
      </c>
      <c r="D32" s="11">
        <v>37.244689999999999</v>
      </c>
      <c r="E32" s="20">
        <v>8331061.7110000001</v>
      </c>
      <c r="F32" s="20">
        <v>7651960.0520000001</v>
      </c>
      <c r="G32" s="20">
        <v>679101.65899999999</v>
      </c>
      <c r="H32" s="20">
        <v>8.1514419470000004</v>
      </c>
      <c r="I32" s="20">
        <f t="shared" si="0"/>
        <v>584344.01807396079</v>
      </c>
      <c r="J32" s="21">
        <v>7277754</v>
      </c>
      <c r="K32" s="22">
        <f t="shared" si="1"/>
        <v>4967536.2978867944</v>
      </c>
      <c r="L32" s="24">
        <v>7.6932181435943006E-2</v>
      </c>
      <c r="M32" s="22">
        <f t="shared" si="2"/>
        <v>4585372.8941281345</v>
      </c>
      <c r="N32">
        <v>31</v>
      </c>
      <c r="O32" s="22">
        <f t="shared" si="3"/>
        <v>382163.40375865949</v>
      </c>
    </row>
    <row r="33" spans="1:15">
      <c r="A33" s="11" t="s">
        <v>198</v>
      </c>
      <c r="B33" s="11" t="s">
        <v>199</v>
      </c>
      <c r="C33" s="11">
        <v>114.133498</v>
      </c>
      <c r="D33" s="11">
        <v>22.376035000000002</v>
      </c>
      <c r="E33" s="20">
        <v>6919477.4900000002</v>
      </c>
      <c r="F33" s="20">
        <v>6202256.199</v>
      </c>
      <c r="G33" s="20">
        <v>717221.29009999998</v>
      </c>
      <c r="H33" s="20">
        <v>10.365252160000001</v>
      </c>
      <c r="I33" s="20">
        <f t="shared" si="0"/>
        <v>617144.6718630736</v>
      </c>
      <c r="J33" s="21">
        <v>7253566</v>
      </c>
      <c r="K33" s="22">
        <f t="shared" si="1"/>
        <v>4951026.4284994416</v>
      </c>
      <c r="L33" s="25">
        <v>7.5405580702747624E-2</v>
      </c>
      <c r="M33" s="22">
        <f t="shared" si="2"/>
        <v>4577691.4055837905</v>
      </c>
      <c r="N33">
        <v>32</v>
      </c>
      <c r="O33" s="22">
        <f t="shared" si="3"/>
        <v>373335.02291565097</v>
      </c>
    </row>
    <row r="34" spans="1:15">
      <c r="A34" s="11" t="s">
        <v>62</v>
      </c>
      <c r="B34" s="11" t="s">
        <v>63</v>
      </c>
      <c r="C34" s="11">
        <v>113.47729200000001</v>
      </c>
      <c r="D34" s="11">
        <v>34.625641999999999</v>
      </c>
      <c r="E34" s="20">
        <v>8606709.9700000007</v>
      </c>
      <c r="F34" s="20">
        <v>8253784.074</v>
      </c>
      <c r="G34" s="20">
        <v>352925.89640000003</v>
      </c>
      <c r="H34" s="20">
        <v>4.1005900930000001</v>
      </c>
      <c r="I34" s="20">
        <f t="shared" ref="I34:I65" si="4">G34*W$11*W$4</f>
        <v>303680.80191176565</v>
      </c>
      <c r="J34" s="21">
        <v>9022262</v>
      </c>
      <c r="K34" s="22">
        <f t="shared" ref="K34:K65" si="5">J34*W$17</f>
        <v>6158275.4753794521</v>
      </c>
      <c r="L34" s="24">
        <v>5.9224312376447E-2</v>
      </c>
      <c r="M34" s="22">
        <f t="shared" ref="M34:M65" si="6">K34*(1-L34)</f>
        <v>5793555.8449253673</v>
      </c>
      <c r="N34">
        <v>33</v>
      </c>
      <c r="O34" s="22">
        <f t="shared" ref="O34:O65" si="7">L34*K34</f>
        <v>364719.6304540853</v>
      </c>
    </row>
    <row r="35" spans="1:15">
      <c r="A35" s="11" t="s">
        <v>222</v>
      </c>
      <c r="B35" s="11" t="s">
        <v>223</v>
      </c>
      <c r="C35" s="11">
        <v>119.205465</v>
      </c>
      <c r="D35" s="11">
        <v>26.045428999999999</v>
      </c>
      <c r="E35" s="20">
        <v>7098957.7630000003</v>
      </c>
      <c r="F35" s="20">
        <v>6678087.6560000004</v>
      </c>
      <c r="G35" s="20">
        <v>420870.10769999999</v>
      </c>
      <c r="H35" s="20">
        <v>5.9286182810000003</v>
      </c>
      <c r="I35" s="20">
        <f t="shared" si="4"/>
        <v>362144.49863483344</v>
      </c>
      <c r="J35" s="21">
        <v>7441712</v>
      </c>
      <c r="K35" s="22">
        <f t="shared" si="5"/>
        <v>5079448.2031708872</v>
      </c>
      <c r="L35" s="24">
        <v>6.6935486718178505E-2</v>
      </c>
      <c r="M35" s="22">
        <f t="shared" si="6"/>
        <v>4739452.8654318666</v>
      </c>
      <c r="N35">
        <v>34</v>
      </c>
      <c r="O35" s="22">
        <f t="shared" si="7"/>
        <v>339995.33773902059</v>
      </c>
    </row>
    <row r="36" spans="1:15">
      <c r="A36" s="11" t="s">
        <v>84</v>
      </c>
      <c r="B36" s="11" t="s">
        <v>85</v>
      </c>
      <c r="C36" s="11">
        <v>114.09562</v>
      </c>
      <c r="D36" s="11">
        <v>35.263128000000002</v>
      </c>
      <c r="E36" s="20">
        <v>5680810.233</v>
      </c>
      <c r="F36" s="20">
        <v>5493945.3770000003</v>
      </c>
      <c r="G36" s="20">
        <v>186864.85620000001</v>
      </c>
      <c r="H36" s="20">
        <v>3.2894050049999999</v>
      </c>
      <c r="I36" s="20">
        <f t="shared" si="4"/>
        <v>160790.89111564207</v>
      </c>
      <c r="J36" s="21">
        <v>5955093</v>
      </c>
      <c r="K36" s="22">
        <f t="shared" si="5"/>
        <v>4064734.8941433807</v>
      </c>
      <c r="L36" s="24">
        <v>8.0713588986713006E-2</v>
      </c>
      <c r="M36" s="22">
        <f t="shared" si="6"/>
        <v>3736655.5525575415</v>
      </c>
      <c r="N36">
        <v>35</v>
      </c>
      <c r="O36" s="22">
        <f t="shared" si="7"/>
        <v>328079.34158583923</v>
      </c>
    </row>
    <row r="37" spans="1:15">
      <c r="A37" s="11" t="s">
        <v>118</v>
      </c>
      <c r="B37" s="11" t="s">
        <v>119</v>
      </c>
      <c r="C37" s="11">
        <v>117.03094</v>
      </c>
      <c r="D37" s="11">
        <v>36.001801</v>
      </c>
      <c r="E37" s="20">
        <v>5484075.0659999996</v>
      </c>
      <c r="F37" s="20">
        <v>5425558.3439999996</v>
      </c>
      <c r="G37" s="20">
        <v>58516.722249999999</v>
      </c>
      <c r="H37" s="20">
        <v>1.067029928</v>
      </c>
      <c r="I37" s="20">
        <f t="shared" si="4"/>
        <v>50351.661126015504</v>
      </c>
      <c r="J37" s="21">
        <v>5748859</v>
      </c>
      <c r="K37" s="22">
        <f t="shared" si="5"/>
        <v>3923966.8933483022</v>
      </c>
      <c r="L37" s="24">
        <v>8.1281413745639006E-2</v>
      </c>
      <c r="M37" s="22">
        <f t="shared" si="6"/>
        <v>3605021.316765869</v>
      </c>
      <c r="N37">
        <v>36</v>
      </c>
      <c r="O37" s="22">
        <f t="shared" si="7"/>
        <v>318945.57658243307</v>
      </c>
    </row>
    <row r="38" spans="1:15">
      <c r="A38" s="11" t="s">
        <v>184</v>
      </c>
      <c r="B38" s="11" t="s">
        <v>185</v>
      </c>
      <c r="C38" s="11">
        <v>119.956799</v>
      </c>
      <c r="D38" s="11">
        <v>29.114331</v>
      </c>
      <c r="E38" s="20">
        <v>6414197.9630000005</v>
      </c>
      <c r="F38" s="20">
        <v>6043715.3269999996</v>
      </c>
      <c r="G38" s="20">
        <v>370482.63660000003</v>
      </c>
      <c r="H38" s="20">
        <v>5.7759775849999997</v>
      </c>
      <c r="I38" s="20">
        <f t="shared" si="4"/>
        <v>318787.78328456276</v>
      </c>
      <c r="J38" s="21">
        <v>5603242</v>
      </c>
      <c r="K38" s="22">
        <f t="shared" si="5"/>
        <v>3824573.9029986174</v>
      </c>
      <c r="L38" s="24">
        <v>8.30539626941105E-2</v>
      </c>
      <c r="M38" s="22">
        <f t="shared" si="6"/>
        <v>3506927.8847381016</v>
      </c>
      <c r="N38">
        <v>37</v>
      </c>
      <c r="O38" s="22">
        <f t="shared" si="7"/>
        <v>317646.01826051576</v>
      </c>
    </row>
    <row r="39" spans="1:15">
      <c r="A39" s="11" t="s">
        <v>162</v>
      </c>
      <c r="B39" s="11" t="s">
        <v>163</v>
      </c>
      <c r="C39" s="11">
        <v>116.023713</v>
      </c>
      <c r="D39" s="11">
        <v>28.646643999999998</v>
      </c>
      <c r="E39" s="20">
        <v>5030070.4670000002</v>
      </c>
      <c r="F39" s="20">
        <v>4864821.8</v>
      </c>
      <c r="G39" s="20">
        <v>165248.6673</v>
      </c>
      <c r="H39" s="20">
        <v>3.285215751</v>
      </c>
      <c r="I39" s="20">
        <f t="shared" si="4"/>
        <v>142190.89138088695</v>
      </c>
      <c r="J39" s="21">
        <v>5272934</v>
      </c>
      <c r="K39" s="22">
        <f t="shared" si="5"/>
        <v>3599117.3982194792</v>
      </c>
      <c r="L39" s="24">
        <v>8.7245480965084998E-2</v>
      </c>
      <c r="M39" s="22">
        <f t="shared" si="6"/>
        <v>3285110.6697620153</v>
      </c>
      <c r="N39">
        <v>38</v>
      </c>
      <c r="O39" s="22">
        <f t="shared" si="7"/>
        <v>314006.72845746385</v>
      </c>
    </row>
    <row r="40" spans="1:15">
      <c r="A40" s="11" t="s">
        <v>114</v>
      </c>
      <c r="B40" s="11" t="s">
        <v>115</v>
      </c>
      <c r="C40" s="11">
        <v>121.140073</v>
      </c>
      <c r="D40" s="11">
        <v>28.754958999999999</v>
      </c>
      <c r="E40" s="20">
        <v>5960217.7850000001</v>
      </c>
      <c r="F40" s="20">
        <v>5907125.2889999999</v>
      </c>
      <c r="G40" s="20">
        <v>53092.495900000002</v>
      </c>
      <c r="H40" s="20">
        <v>0.890781139</v>
      </c>
      <c r="I40" s="20">
        <f t="shared" si="4"/>
        <v>45684.297737492772</v>
      </c>
      <c r="J40" s="21">
        <v>6247991</v>
      </c>
      <c r="K40" s="22">
        <f t="shared" si="5"/>
        <v>4264656.6621199362</v>
      </c>
      <c r="L40" s="24">
        <v>7.3235020607341994E-2</v>
      </c>
      <c r="M40" s="22">
        <f t="shared" si="6"/>
        <v>3952334.4435863444</v>
      </c>
      <c r="N40">
        <v>39</v>
      </c>
      <c r="O40" s="22">
        <f t="shared" si="7"/>
        <v>312322.21853359183</v>
      </c>
    </row>
    <row r="41" spans="1:15">
      <c r="A41" s="11" t="s">
        <v>248</v>
      </c>
      <c r="B41" s="11" t="s">
        <v>249</v>
      </c>
      <c r="C41" s="11">
        <v>116.771083</v>
      </c>
      <c r="D41" s="11">
        <v>38.269449999999999</v>
      </c>
      <c r="E41" s="20">
        <v>8541278.7430000007</v>
      </c>
      <c r="F41" s="20">
        <v>8013118.7640000004</v>
      </c>
      <c r="G41" s="20">
        <v>528159.97840000002</v>
      </c>
      <c r="H41" s="20">
        <v>6.1836171650000002</v>
      </c>
      <c r="I41" s="20">
        <f t="shared" si="4"/>
        <v>454463.805048829</v>
      </c>
      <c r="J41" s="21">
        <v>7461393</v>
      </c>
      <c r="K41" s="22">
        <f t="shared" si="5"/>
        <v>5092881.7544943737</v>
      </c>
      <c r="L41" s="24">
        <v>6.0662968042415E-2</v>
      </c>
      <c r="M41" s="22">
        <f t="shared" si="6"/>
        <v>4783932.4313776828</v>
      </c>
      <c r="N41">
        <v>40</v>
      </c>
      <c r="O41" s="22">
        <f t="shared" si="7"/>
        <v>308949.32311669062</v>
      </c>
    </row>
    <row r="42" spans="1:15">
      <c r="A42" s="11" t="s">
        <v>202</v>
      </c>
      <c r="B42" s="11" t="s">
        <v>203</v>
      </c>
      <c r="C42" s="11">
        <v>112.57973699999999</v>
      </c>
      <c r="D42" s="11">
        <v>26.790704000000002</v>
      </c>
      <c r="E42" s="20">
        <v>8541345.1370000001</v>
      </c>
      <c r="F42" s="20">
        <v>8220773.2819999997</v>
      </c>
      <c r="G42" s="20">
        <v>320571.85509999999</v>
      </c>
      <c r="H42" s="20">
        <v>3.7531776309999998</v>
      </c>
      <c r="I42" s="20">
        <f t="shared" si="4"/>
        <v>275841.2432188706</v>
      </c>
      <c r="J42" s="21">
        <v>7461451</v>
      </c>
      <c r="K42" s="22">
        <f t="shared" si="5"/>
        <v>5092921.3432336021</v>
      </c>
      <c r="L42" s="24">
        <v>5.9909328154605999E-2</v>
      </c>
      <c r="M42" s="22">
        <f t="shared" si="6"/>
        <v>4787807.8472162234</v>
      </c>
      <c r="N42">
        <v>41</v>
      </c>
      <c r="O42" s="22">
        <f t="shared" si="7"/>
        <v>305113.49601737864</v>
      </c>
    </row>
    <row r="43" spans="1:15">
      <c r="A43" s="11" t="s">
        <v>54</v>
      </c>
      <c r="B43" s="11" t="s">
        <v>55</v>
      </c>
      <c r="C43" s="11">
        <v>118.059119</v>
      </c>
      <c r="D43" s="11">
        <v>36.608282000000003</v>
      </c>
      <c r="E43" s="20">
        <v>4505485.6459999997</v>
      </c>
      <c r="F43" s="20">
        <v>4192058.2439999999</v>
      </c>
      <c r="G43" s="20">
        <v>313427.40139999997</v>
      </c>
      <c r="H43" s="20">
        <v>6.9565730769999998</v>
      </c>
      <c r="I43" s="20">
        <f t="shared" si="4"/>
        <v>269693.68235419982</v>
      </c>
      <c r="J43" s="21">
        <v>4723021</v>
      </c>
      <c r="K43" s="22">
        <f t="shared" si="5"/>
        <v>3223766.3231240828</v>
      </c>
      <c r="L43" s="24">
        <v>9.4062785970681906E-2</v>
      </c>
      <c r="M43" s="22">
        <f t="shared" si="6"/>
        <v>2920529.8814525697</v>
      </c>
      <c r="N43">
        <v>42</v>
      </c>
      <c r="O43" s="22">
        <f t="shared" si="7"/>
        <v>303236.44167151279</v>
      </c>
    </row>
    <row r="44" spans="1:15">
      <c r="A44" s="11" t="s">
        <v>210</v>
      </c>
      <c r="B44" s="11" t="s">
        <v>211</v>
      </c>
      <c r="C44" s="11">
        <v>114.54877999999999</v>
      </c>
      <c r="D44" s="11">
        <v>36.552852000000001</v>
      </c>
      <c r="E44" s="20">
        <v>10967185.51</v>
      </c>
      <c r="F44" s="20">
        <v>10189877.08</v>
      </c>
      <c r="G44" s="20">
        <v>777308.42909999995</v>
      </c>
      <c r="H44" s="20">
        <v>7.087583489</v>
      </c>
      <c r="I44" s="20">
        <f t="shared" si="4"/>
        <v>668847.62350882788</v>
      </c>
      <c r="J44" s="21">
        <v>9580589</v>
      </c>
      <c r="K44" s="22">
        <f t="shared" si="5"/>
        <v>6539369.6479209037</v>
      </c>
      <c r="L44" s="24">
        <v>4.6107945722052297E-2</v>
      </c>
      <c r="M44" s="22">
        <f t="shared" si="6"/>
        <v>6237852.7471381305</v>
      </c>
      <c r="N44">
        <v>43</v>
      </c>
      <c r="O44" s="22">
        <f t="shared" si="7"/>
        <v>301516.90078277327</v>
      </c>
    </row>
    <row r="45" spans="1:15">
      <c r="A45" s="11" t="s">
        <v>242</v>
      </c>
      <c r="B45" s="11" t="s">
        <v>243</v>
      </c>
      <c r="C45" s="11">
        <v>119.641565</v>
      </c>
      <c r="D45" s="11">
        <v>31.622973000000002</v>
      </c>
      <c r="E45" s="20">
        <v>4580578.0109999999</v>
      </c>
      <c r="F45" s="20">
        <v>4258931.6430000002</v>
      </c>
      <c r="G45" s="20">
        <v>321646.36800000002</v>
      </c>
      <c r="H45" s="20">
        <v>7.021960269</v>
      </c>
      <c r="I45" s="20">
        <f t="shared" si="4"/>
        <v>276765.82524151343</v>
      </c>
      <c r="J45" s="21">
        <v>4801739</v>
      </c>
      <c r="K45" s="22">
        <f t="shared" si="5"/>
        <v>3277496.4330312125</v>
      </c>
      <c r="L45" s="24">
        <v>8.9143359715924603E-2</v>
      </c>
      <c r="M45" s="22">
        <f t="shared" si="6"/>
        <v>2985329.3895338513</v>
      </c>
      <c r="N45">
        <v>44</v>
      </c>
      <c r="O45" s="22">
        <f t="shared" si="7"/>
        <v>292167.04349736118</v>
      </c>
    </row>
    <row r="46" spans="1:15">
      <c r="A46" s="11" t="s">
        <v>178</v>
      </c>
      <c r="B46" s="11" t="s">
        <v>179</v>
      </c>
      <c r="C46" s="11">
        <v>116.633878</v>
      </c>
      <c r="D46" s="11">
        <v>39.260216</v>
      </c>
      <c r="E46" s="20">
        <v>4358367.8360000001</v>
      </c>
      <c r="F46" s="20">
        <v>3993583.108</v>
      </c>
      <c r="G46" s="20">
        <v>364784.72830000002</v>
      </c>
      <c r="H46" s="20">
        <v>8.3697554210000007</v>
      </c>
      <c r="I46" s="20">
        <f t="shared" si="4"/>
        <v>313884.92583087634</v>
      </c>
      <c r="J46" s="21">
        <v>4568800</v>
      </c>
      <c r="K46" s="22">
        <f t="shared" si="5"/>
        <v>3118500.5480791447</v>
      </c>
      <c r="L46" s="24">
        <v>9.2938214054148802E-2</v>
      </c>
      <c r="M46" s="22">
        <f t="shared" si="6"/>
        <v>2828672.6766137849</v>
      </c>
      <c r="N46">
        <v>45</v>
      </c>
      <c r="O46" s="22">
        <f t="shared" si="7"/>
        <v>289827.87146535993</v>
      </c>
    </row>
    <row r="47" spans="1:15">
      <c r="A47" s="11" t="s">
        <v>66</v>
      </c>
      <c r="B47" s="11" t="s">
        <v>67</v>
      </c>
      <c r="C47" s="11">
        <v>110.16919300000001</v>
      </c>
      <c r="D47" s="11">
        <v>21.073011999999999</v>
      </c>
      <c r="E47" s="20">
        <v>6972232.3609999996</v>
      </c>
      <c r="F47" s="20">
        <v>6527631.1239999998</v>
      </c>
      <c r="G47" s="20">
        <v>444601.23729999998</v>
      </c>
      <c r="H47" s="20">
        <v>6.3767415410000003</v>
      </c>
      <c r="I47" s="20">
        <f t="shared" si="4"/>
        <v>382564.33333869459</v>
      </c>
      <c r="J47" s="21">
        <v>7308868</v>
      </c>
      <c r="K47" s="22">
        <f t="shared" si="5"/>
        <v>4988773.6087896433</v>
      </c>
      <c r="L47" s="24">
        <v>5.7639458741845798E-2</v>
      </c>
      <c r="M47" s="22">
        <f t="shared" si="6"/>
        <v>4701223.3981934031</v>
      </c>
      <c r="N47">
        <v>46</v>
      </c>
      <c r="O47" s="22">
        <f t="shared" si="7"/>
        <v>287550.21059623983</v>
      </c>
    </row>
    <row r="48" spans="1:15">
      <c r="A48" s="11" t="s">
        <v>230</v>
      </c>
      <c r="B48" s="11" t="s">
        <v>231</v>
      </c>
      <c r="C48" s="11">
        <v>104.438271</v>
      </c>
      <c r="D48" s="11">
        <v>31.126957999999998</v>
      </c>
      <c r="E48" s="20">
        <v>4349175.2750000004</v>
      </c>
      <c r="F48" s="20">
        <v>3940483.628</v>
      </c>
      <c r="G48" s="20">
        <v>408691.64669999998</v>
      </c>
      <c r="H48" s="20">
        <v>9.3969918640000003</v>
      </c>
      <c r="I48" s="20">
        <f t="shared" si="4"/>
        <v>351665.34468139411</v>
      </c>
      <c r="J48" s="21">
        <v>3799303</v>
      </c>
      <c r="K48" s="22">
        <f t="shared" si="5"/>
        <v>2593269.2365213488</v>
      </c>
      <c r="L48" s="24">
        <v>0.110638304400298</v>
      </c>
      <c r="M48" s="22">
        <f t="shared" si="6"/>
        <v>2306354.3253391716</v>
      </c>
      <c r="N48">
        <v>47</v>
      </c>
      <c r="O48" s="22">
        <f t="shared" si="7"/>
        <v>286914.91118217737</v>
      </c>
    </row>
    <row r="49" spans="1:15">
      <c r="A49" s="11" t="s">
        <v>80</v>
      </c>
      <c r="B49" s="11" t="s">
        <v>81</v>
      </c>
      <c r="C49" s="11">
        <v>120.199905</v>
      </c>
      <c r="D49" s="11">
        <v>33.512616999999999</v>
      </c>
      <c r="E49" s="20">
        <v>7240664.8159999996</v>
      </c>
      <c r="F49" s="20">
        <v>7110411.1289999997</v>
      </c>
      <c r="G49" s="20">
        <v>130253.6875</v>
      </c>
      <c r="H49" s="20">
        <v>1.798918894</v>
      </c>
      <c r="I49" s="20">
        <f t="shared" si="4"/>
        <v>112078.89439524994</v>
      </c>
      <c r="J49" s="21">
        <v>7590261</v>
      </c>
      <c r="K49" s="22">
        <f t="shared" si="5"/>
        <v>5180842.4725450352</v>
      </c>
      <c r="L49" s="24">
        <v>5.3816997481824697E-2</v>
      </c>
      <c r="M49" s="22">
        <f t="shared" si="6"/>
        <v>4902025.0862463489</v>
      </c>
      <c r="N49">
        <v>48</v>
      </c>
      <c r="O49" s="22">
        <f t="shared" si="7"/>
        <v>278817.38629868662</v>
      </c>
    </row>
    <row r="50" spans="1:15">
      <c r="A50" s="31" t="s">
        <v>88</v>
      </c>
      <c r="B50" s="31" t="s">
        <v>89</v>
      </c>
      <c r="C50" s="31">
        <v>114.822445</v>
      </c>
      <c r="D50" s="31">
        <v>37.213014999999999</v>
      </c>
      <c r="E50" s="34">
        <v>7081824.0199999996</v>
      </c>
      <c r="F50" s="34">
        <v>6691155.7810000004</v>
      </c>
      <c r="G50" s="34">
        <v>390668.23969999998</v>
      </c>
      <c r="H50" s="34">
        <v>5.5164917759999996</v>
      </c>
      <c r="I50" s="34">
        <f t="shared" si="4"/>
        <v>336156.81230456138</v>
      </c>
      <c r="J50" s="35">
        <v>7423751</v>
      </c>
      <c r="K50" s="36">
        <f t="shared" si="5"/>
        <v>5067188.6627348755</v>
      </c>
      <c r="L50" s="37">
        <v>5.4902852070878E-2</v>
      </c>
      <c r="M50" s="36">
        <f t="shared" si="6"/>
        <v>4788985.5531695122</v>
      </c>
      <c r="N50">
        <v>49</v>
      </c>
      <c r="O50" s="36">
        <f t="shared" si="7"/>
        <v>278203.10956536297</v>
      </c>
    </row>
    <row r="51" spans="1:15" s="39" customFormat="1">
      <c r="A51" s="28" t="s">
        <v>244</v>
      </c>
      <c r="B51" s="28" t="s">
        <v>245</v>
      </c>
      <c r="C51" s="28">
        <v>113.158303</v>
      </c>
      <c r="D51" s="28">
        <v>28.223787000000002</v>
      </c>
      <c r="E51" s="28">
        <v>7035696.1799999997</v>
      </c>
      <c r="F51" s="28">
        <v>6601510.5580000002</v>
      </c>
      <c r="G51" s="28">
        <v>434185.62239999999</v>
      </c>
      <c r="H51" s="28">
        <v>6.171182087</v>
      </c>
      <c r="I51" s="28">
        <f t="shared" si="4"/>
        <v>373602.04885489686</v>
      </c>
      <c r="J51" s="28">
        <v>7375396</v>
      </c>
      <c r="K51" s="19">
        <f t="shared" si="5"/>
        <v>5034183.2578140283</v>
      </c>
      <c r="L51" s="38">
        <v>5.0905766509200298E-2</v>
      </c>
      <c r="M51" s="19">
        <f t="shared" si="6"/>
        <v>4777914.3003272219</v>
      </c>
      <c r="N51" s="19">
        <v>50</v>
      </c>
      <c r="O51" s="19">
        <f t="shared" si="7"/>
        <v>256268.9574868062</v>
      </c>
    </row>
    <row r="52" spans="1:15">
      <c r="A52" s="11" t="s">
        <v>232</v>
      </c>
      <c r="B52" s="11" t="s">
        <v>233</v>
      </c>
      <c r="C52" s="11">
        <v>113.725711</v>
      </c>
      <c r="D52" s="11">
        <v>39.901617999999999</v>
      </c>
      <c r="E52" s="20">
        <v>3978815.1269999999</v>
      </c>
      <c r="F52" s="20">
        <v>3683042.2439999999</v>
      </c>
      <c r="G52" s="20">
        <v>295772.88280000002</v>
      </c>
      <c r="H52" s="20">
        <v>7.4336925279999999</v>
      </c>
      <c r="I52" s="20">
        <f t="shared" si="4"/>
        <v>254502.56597395631</v>
      </c>
      <c r="J52" s="21">
        <v>3475768</v>
      </c>
      <c r="K52" s="22">
        <f t="shared" si="5"/>
        <v>2372435.7408938785</v>
      </c>
      <c r="L52" s="24">
        <v>0.10765904769245099</v>
      </c>
      <c r="M52" s="22">
        <f t="shared" si="6"/>
        <v>2117021.568317709</v>
      </c>
      <c r="N52">
        <v>51</v>
      </c>
      <c r="O52" s="22">
        <f t="shared" si="7"/>
        <v>255414.17257616937</v>
      </c>
    </row>
    <row r="53" spans="1:15">
      <c r="A53" s="11" t="s">
        <v>96</v>
      </c>
      <c r="B53" s="11" t="s">
        <v>97</v>
      </c>
      <c r="C53" s="11">
        <v>120.08032799999999</v>
      </c>
      <c r="D53" s="11">
        <v>31.521982999999999</v>
      </c>
      <c r="E53" s="20">
        <v>6362245.9289999995</v>
      </c>
      <c r="F53" s="20">
        <v>6136644.1560000004</v>
      </c>
      <c r="G53" s="20">
        <v>225601.77280000001</v>
      </c>
      <c r="H53" s="20">
        <v>3.5459454930000001</v>
      </c>
      <c r="I53" s="20">
        <f t="shared" si="4"/>
        <v>194122.69820792883</v>
      </c>
      <c r="J53" s="21">
        <v>6669430</v>
      </c>
      <c r="K53" s="22">
        <f t="shared" si="5"/>
        <v>4552315.9495656388</v>
      </c>
      <c r="L53" s="24">
        <v>5.56049174043508E-2</v>
      </c>
      <c r="M53" s="22">
        <f t="shared" si="6"/>
        <v>4299184.7971915323</v>
      </c>
      <c r="N53">
        <v>52</v>
      </c>
      <c r="O53" s="22">
        <f t="shared" si="7"/>
        <v>253131.15237410614</v>
      </c>
    </row>
    <row r="54" spans="1:15">
      <c r="A54" s="11" t="s">
        <v>228</v>
      </c>
      <c r="B54" s="11" t="s">
        <v>229</v>
      </c>
      <c r="C54" s="11">
        <v>116.653177</v>
      </c>
      <c r="D54" s="11">
        <v>37.249040999999998</v>
      </c>
      <c r="E54" s="20">
        <v>6664197.7889999999</v>
      </c>
      <c r="F54" s="20">
        <v>6277749.7709999997</v>
      </c>
      <c r="G54" s="20">
        <v>386448.01760000002</v>
      </c>
      <c r="H54" s="20">
        <v>5.7988677690000001</v>
      </c>
      <c r="I54" s="20">
        <f t="shared" si="4"/>
        <v>332525.45386743156</v>
      </c>
      <c r="J54" s="21">
        <v>5821634</v>
      </c>
      <c r="K54" s="22">
        <f t="shared" si="5"/>
        <v>3973640.5226134178</v>
      </c>
      <c r="L54" s="24">
        <v>6.0906705913016702E-2</v>
      </c>
      <c r="M54" s="22">
        <f t="shared" si="6"/>
        <v>3731619.1678985562</v>
      </c>
      <c r="N54">
        <v>53</v>
      </c>
      <c r="O54" s="22">
        <f t="shared" si="7"/>
        <v>242021.35471486143</v>
      </c>
    </row>
    <row r="55" spans="1:15">
      <c r="A55" s="11" t="s">
        <v>156</v>
      </c>
      <c r="B55" s="11" t="s">
        <v>157</v>
      </c>
      <c r="C55" s="11">
        <v>108.46782</v>
      </c>
      <c r="D55" s="11">
        <v>23.054390000000001</v>
      </c>
      <c r="E55" s="20">
        <v>7953963.6840000004</v>
      </c>
      <c r="F55" s="20">
        <v>7781723.9819999998</v>
      </c>
      <c r="G55" s="20">
        <v>172239.70199999999</v>
      </c>
      <c r="H55" s="20">
        <v>2.1654574850000001</v>
      </c>
      <c r="I55" s="20">
        <f t="shared" si="4"/>
        <v>148206.44038294363</v>
      </c>
      <c r="J55" s="21">
        <v>6948333</v>
      </c>
      <c r="K55" s="22">
        <f t="shared" si="5"/>
        <v>4742685.2277920693</v>
      </c>
      <c r="L55" s="24">
        <v>5.0476598280953001E-2</v>
      </c>
      <c r="M55" s="22">
        <f t="shared" si="6"/>
        <v>4503290.6107757995</v>
      </c>
      <c r="N55">
        <v>54</v>
      </c>
      <c r="O55" s="22">
        <f t="shared" si="7"/>
        <v>239394.61701627035</v>
      </c>
    </row>
    <row r="56" spans="1:15">
      <c r="A56" s="11" t="s">
        <v>236</v>
      </c>
      <c r="B56" s="11" t="s">
        <v>237</v>
      </c>
      <c r="C56" s="11">
        <v>118.107844</v>
      </c>
      <c r="D56" s="11">
        <v>32.542321000000001</v>
      </c>
      <c r="E56" s="20">
        <v>3924268.18</v>
      </c>
      <c r="F56" s="20">
        <v>3549790.8679999998</v>
      </c>
      <c r="G56" s="20">
        <v>374477.31189999997</v>
      </c>
      <c r="H56" s="20">
        <v>9.5426024589999994</v>
      </c>
      <c r="I56" s="20">
        <f t="shared" si="4"/>
        <v>322225.06632572052</v>
      </c>
      <c r="J56" s="21">
        <v>4113741</v>
      </c>
      <c r="K56" s="22">
        <f t="shared" si="5"/>
        <v>2807893.4431701209</v>
      </c>
      <c r="L56" s="24">
        <v>8.1755562957856298E-2</v>
      </c>
      <c r="M56" s="22">
        <f t="shared" si="6"/>
        <v>2578332.533998074</v>
      </c>
      <c r="N56">
        <v>55</v>
      </c>
      <c r="O56" s="22">
        <f t="shared" si="7"/>
        <v>229560.90917204673</v>
      </c>
    </row>
    <row r="57" spans="1:15">
      <c r="A57" s="11" t="s">
        <v>122</v>
      </c>
      <c r="B57" s="11" t="s">
        <v>123</v>
      </c>
      <c r="C57" s="11">
        <v>118.525758</v>
      </c>
      <c r="D57" s="11">
        <v>33.782874</v>
      </c>
      <c r="E57" s="20">
        <v>5592841.7570000002</v>
      </c>
      <c r="F57" s="20">
        <v>5096369.3210000005</v>
      </c>
      <c r="G57" s="20">
        <v>496472.43560000003</v>
      </c>
      <c r="H57" s="20">
        <v>8.8769262070000003</v>
      </c>
      <c r="I57" s="20">
        <f t="shared" si="4"/>
        <v>427197.74578178395</v>
      </c>
      <c r="J57" s="21">
        <v>4885731</v>
      </c>
      <c r="K57" s="22">
        <f t="shared" si="5"/>
        <v>3334826.3879502863</v>
      </c>
      <c r="L57" s="24">
        <v>6.81049604907146E-2</v>
      </c>
      <c r="M57" s="22">
        <f t="shared" si="6"/>
        <v>3107708.1685555396</v>
      </c>
      <c r="N57">
        <v>56</v>
      </c>
      <c r="O57" s="22">
        <f t="shared" si="7"/>
        <v>227118.21939474673</v>
      </c>
    </row>
    <row r="58" spans="1:15">
      <c r="A58" s="11" t="s">
        <v>116</v>
      </c>
      <c r="B58" s="11" t="s">
        <v>117</v>
      </c>
      <c r="C58" s="11">
        <v>112.32213900000001</v>
      </c>
      <c r="D58" s="11">
        <v>37.959558999999999</v>
      </c>
      <c r="E58" s="20">
        <v>4189238.7820000001</v>
      </c>
      <c r="F58" s="20">
        <v>3868606.7030000002</v>
      </c>
      <c r="G58" s="20">
        <v>320632.0784</v>
      </c>
      <c r="H58" s="20">
        <v>7.6537073930000004</v>
      </c>
      <c r="I58" s="20">
        <f t="shared" si="4"/>
        <v>275893.06333245343</v>
      </c>
      <c r="J58" s="21">
        <v>4391505</v>
      </c>
      <c r="K58" s="22">
        <f t="shared" si="5"/>
        <v>2997485.2804658343</v>
      </c>
      <c r="L58" s="24">
        <v>7.5393790069711003E-2</v>
      </c>
      <c r="M58" s="22">
        <f t="shared" si="6"/>
        <v>2771493.5044933441</v>
      </c>
      <c r="N58">
        <v>57</v>
      </c>
      <c r="O58" s="22">
        <f t="shared" si="7"/>
        <v>225991.77597248991</v>
      </c>
    </row>
    <row r="59" spans="1:15">
      <c r="A59" s="11" t="s">
        <v>112</v>
      </c>
      <c r="B59" s="11" t="s">
        <v>113</v>
      </c>
      <c r="C59" s="11">
        <v>120.061065</v>
      </c>
      <c r="D59" s="11">
        <v>32.569240000000001</v>
      </c>
      <c r="E59" s="20">
        <v>5533806.8969999999</v>
      </c>
      <c r="F59" s="20">
        <v>5207612.2489999998</v>
      </c>
      <c r="G59" s="20">
        <v>326194.6482</v>
      </c>
      <c r="H59" s="20">
        <v>5.8945795219999999</v>
      </c>
      <c r="I59" s="20">
        <f t="shared" si="4"/>
        <v>280679.46658249892</v>
      </c>
      <c r="J59" s="21">
        <v>4834160</v>
      </c>
      <c r="K59" s="22">
        <f t="shared" si="5"/>
        <v>3299625.8556956481</v>
      </c>
      <c r="L59" s="24">
        <v>6.5279524955564994E-2</v>
      </c>
      <c r="M59" s="22">
        <f t="shared" si="6"/>
        <v>3084227.8473047367</v>
      </c>
      <c r="N59">
        <v>58</v>
      </c>
      <c r="O59" s="22">
        <f t="shared" si="7"/>
        <v>215398.00839091156</v>
      </c>
    </row>
    <row r="60" spans="1:15">
      <c r="A60" s="11" t="s">
        <v>180</v>
      </c>
      <c r="B60" s="11" t="s">
        <v>181</v>
      </c>
      <c r="C60" s="11">
        <v>102.874162</v>
      </c>
      <c r="D60" s="11">
        <v>25.384166</v>
      </c>
      <c r="E60" s="20">
        <v>7701806.0429999996</v>
      </c>
      <c r="F60" s="20">
        <v>7313307.0319999997</v>
      </c>
      <c r="G60" s="20">
        <v>388499.01079999999</v>
      </c>
      <c r="H60" s="20">
        <v>5.0442585629999996</v>
      </c>
      <c r="I60" s="20">
        <f t="shared" si="4"/>
        <v>334290.2641747648</v>
      </c>
      <c r="J60" s="21">
        <v>6728056</v>
      </c>
      <c r="K60" s="22">
        <f t="shared" si="5"/>
        <v>4592331.9741523331</v>
      </c>
      <c r="L60" s="24">
        <v>4.453902026849E-2</v>
      </c>
      <c r="M60" s="22">
        <f t="shared" si="6"/>
        <v>4387794.0072759278</v>
      </c>
      <c r="N60">
        <v>59</v>
      </c>
      <c r="O60" s="22">
        <f t="shared" si="7"/>
        <v>204537.96687640547</v>
      </c>
    </row>
    <row r="61" spans="1:15">
      <c r="A61" s="11" t="s">
        <v>204</v>
      </c>
      <c r="B61" s="11" t="s">
        <v>205</v>
      </c>
      <c r="C61" s="11">
        <v>117.36049300000001</v>
      </c>
      <c r="D61" s="11">
        <v>31.760659</v>
      </c>
      <c r="E61" s="20">
        <v>7451797.8219999997</v>
      </c>
      <c r="F61" s="20">
        <v>7119667.585</v>
      </c>
      <c r="G61" s="20">
        <v>332130.23739999998</v>
      </c>
      <c r="H61" s="20">
        <v>4.4570484239999999</v>
      </c>
      <c r="I61" s="20">
        <f t="shared" si="4"/>
        <v>285786.84041497012</v>
      </c>
      <c r="J61" s="21">
        <v>7811588</v>
      </c>
      <c r="K61" s="22">
        <f t="shared" si="5"/>
        <v>5331912.4188777078</v>
      </c>
      <c r="L61" s="24">
        <v>3.8092100553747898E-2</v>
      </c>
      <c r="M61" s="22">
        <f t="shared" si="6"/>
        <v>5128808.6748740412</v>
      </c>
      <c r="N61">
        <v>60</v>
      </c>
      <c r="O61" s="22">
        <f t="shared" si="7"/>
        <v>203103.74400366683</v>
      </c>
    </row>
    <row r="62" spans="1:15">
      <c r="A62" s="11" t="s">
        <v>220</v>
      </c>
      <c r="B62" s="11" t="s">
        <v>221</v>
      </c>
      <c r="C62" s="11">
        <v>115.27795500000001</v>
      </c>
      <c r="D62" s="11">
        <v>25.705738</v>
      </c>
      <c r="E62" s="20">
        <v>10015016.449999999</v>
      </c>
      <c r="F62" s="20">
        <v>9684772.9340000004</v>
      </c>
      <c r="G62" s="20">
        <v>330243.51520000002</v>
      </c>
      <c r="H62" s="20">
        <v>3.297483503</v>
      </c>
      <c r="I62" s="20">
        <f t="shared" si="4"/>
        <v>284163.37974935962</v>
      </c>
      <c r="J62" s="21">
        <v>8748804</v>
      </c>
      <c r="K62" s="22">
        <f t="shared" si="5"/>
        <v>5971622.7606892427</v>
      </c>
      <c r="L62" s="24">
        <v>3.3918630119709699E-2</v>
      </c>
      <c r="M62" s="22">
        <f t="shared" si="6"/>
        <v>5769073.4970549839</v>
      </c>
      <c r="N62">
        <v>61</v>
      </c>
      <c r="O62" s="22">
        <f t="shared" si="7"/>
        <v>202549.26363425812</v>
      </c>
    </row>
    <row r="63" spans="1:15">
      <c r="A63" s="11" t="s">
        <v>200</v>
      </c>
      <c r="B63" s="11" t="s">
        <v>201</v>
      </c>
      <c r="C63" s="11">
        <v>111.504801</v>
      </c>
      <c r="D63" s="11">
        <v>40.592196000000001</v>
      </c>
      <c r="E63" s="20">
        <v>2858731.7629999998</v>
      </c>
      <c r="F63" s="20">
        <v>2707280.2170000002</v>
      </c>
      <c r="G63" s="20">
        <v>151451.54699999999</v>
      </c>
      <c r="H63" s="20">
        <v>5.2978579139999997</v>
      </c>
      <c r="I63" s="20">
        <f t="shared" si="4"/>
        <v>130318.9358244482</v>
      </c>
      <c r="J63" s="21">
        <v>2996758</v>
      </c>
      <c r="K63" s="22">
        <f t="shared" si="5"/>
        <v>2045480.5343767644</v>
      </c>
      <c r="L63" s="24">
        <v>9.7735872525785097E-2</v>
      </c>
      <c r="M63" s="22">
        <f t="shared" si="6"/>
        <v>1845563.7096149423</v>
      </c>
      <c r="N63">
        <v>62</v>
      </c>
      <c r="O63" s="22">
        <f t="shared" si="7"/>
        <v>199916.82476182224</v>
      </c>
    </row>
    <row r="64" spans="1:15">
      <c r="A64" s="11" t="s">
        <v>82</v>
      </c>
      <c r="B64" s="11" t="s">
        <v>83</v>
      </c>
      <c r="C64" s="11">
        <v>117.522638</v>
      </c>
      <c r="D64" s="11">
        <v>34.354253999999997</v>
      </c>
      <c r="E64" s="20">
        <v>8547177.3450000007</v>
      </c>
      <c r="F64" s="20">
        <v>8270339.8210000005</v>
      </c>
      <c r="G64" s="20">
        <v>276837.52389999997</v>
      </c>
      <c r="H64" s="20">
        <v>3.238935063</v>
      </c>
      <c r="I64" s="20">
        <f t="shared" si="4"/>
        <v>238209.32981901627</v>
      </c>
      <c r="J64" s="21">
        <v>8959855</v>
      </c>
      <c r="K64" s="22">
        <f t="shared" si="5"/>
        <v>6115678.6745337211</v>
      </c>
      <c r="L64" s="24">
        <v>3.0577032825692099E-2</v>
      </c>
      <c r="M64" s="22">
        <f t="shared" si="6"/>
        <v>5928679.3669511182</v>
      </c>
      <c r="N64">
        <v>63</v>
      </c>
      <c r="O64" s="22">
        <f t="shared" si="7"/>
        <v>186999.30758260272</v>
      </c>
    </row>
    <row r="65" spans="1:15">
      <c r="A65" s="11" t="s">
        <v>196</v>
      </c>
      <c r="B65" s="11" t="s">
        <v>197</v>
      </c>
      <c r="C65" s="11">
        <v>118.970187</v>
      </c>
      <c r="D65" s="11">
        <v>33.350112000000003</v>
      </c>
      <c r="E65" s="20">
        <v>4812736.841</v>
      </c>
      <c r="F65" s="20">
        <v>4701624.8140000002</v>
      </c>
      <c r="G65" s="20">
        <v>111112.0272</v>
      </c>
      <c r="H65" s="20">
        <v>2.3087077250000001</v>
      </c>
      <c r="I65" s="20">
        <f t="shared" si="4"/>
        <v>95608.14286037728</v>
      </c>
      <c r="J65" s="21">
        <v>5045107</v>
      </c>
      <c r="K65" s="22">
        <f t="shared" si="5"/>
        <v>3443610.7828353024</v>
      </c>
      <c r="L65" s="24">
        <v>5.3022349418268999E-2</v>
      </c>
      <c r="M65" s="22">
        <f t="shared" si="6"/>
        <v>3261022.44864729</v>
      </c>
      <c r="N65">
        <v>64</v>
      </c>
      <c r="O65" s="22">
        <f t="shared" si="7"/>
        <v>182588.33418801226</v>
      </c>
    </row>
    <row r="66" spans="1:15">
      <c r="A66" s="11" t="s">
        <v>142</v>
      </c>
      <c r="B66" s="11" t="s">
        <v>143</v>
      </c>
      <c r="C66" s="11">
        <v>118.269507</v>
      </c>
      <c r="D66" s="11">
        <v>25.189962000000001</v>
      </c>
      <c r="E66" s="20">
        <v>8236653.176</v>
      </c>
      <c r="F66" s="20">
        <v>8044360.4069999997</v>
      </c>
      <c r="G66" s="20">
        <v>192292.76809999999</v>
      </c>
      <c r="H66" s="20">
        <v>2.3345983380000002</v>
      </c>
      <c r="I66" s="20">
        <f t="shared" ref="I66:I101" si="8">G66*W$11*W$4</f>
        <v>165461.42579533637</v>
      </c>
      <c r="J66" s="21">
        <v>8634338</v>
      </c>
      <c r="K66" s="22">
        <f t="shared" ref="K66:K97" si="9">J66*W$17</f>
        <v>5893492.3361277767</v>
      </c>
      <c r="L66" s="24">
        <v>3.01431629948237E-2</v>
      </c>
      <c r="M66" s="22">
        <f t="shared" ref="M66:M97" si="10">K66*(1-L66)</f>
        <v>5715843.8360311333</v>
      </c>
      <c r="N66">
        <v>65</v>
      </c>
      <c r="O66" s="22">
        <f t="shared" ref="O66:O101" si="11">L66*K66</f>
        <v>177648.50009664387</v>
      </c>
    </row>
    <row r="67" spans="1:15">
      <c r="A67" s="11" t="s">
        <v>70</v>
      </c>
      <c r="B67" s="11" t="s">
        <v>71</v>
      </c>
      <c r="C67" s="11">
        <v>115.038236</v>
      </c>
      <c r="D67" s="11">
        <v>40.866546999999997</v>
      </c>
      <c r="E67" s="20">
        <v>4332008.5259999996</v>
      </c>
      <c r="F67" s="20">
        <v>4125395.85</v>
      </c>
      <c r="G67" s="20">
        <v>206612.67509999999</v>
      </c>
      <c r="H67" s="20">
        <v>4.7694429490000001</v>
      </c>
      <c r="I67" s="20">
        <f t="shared" si="8"/>
        <v>177783.22163242396</v>
      </c>
      <c r="J67" s="21">
        <v>4541168</v>
      </c>
      <c r="K67" s="22">
        <f t="shared" si="9"/>
        <v>3099639.9266589638</v>
      </c>
      <c r="L67" s="24">
        <v>5.7120951749162603E-2</v>
      </c>
      <c r="M67" s="22">
        <f t="shared" si="10"/>
        <v>2922585.5439684992</v>
      </c>
      <c r="N67">
        <v>66</v>
      </c>
      <c r="O67" s="22">
        <f t="shared" si="11"/>
        <v>177054.38269046458</v>
      </c>
    </row>
    <row r="68" spans="1:15">
      <c r="A68" s="11" t="s">
        <v>166</v>
      </c>
      <c r="B68" s="11" t="s">
        <v>167</v>
      </c>
      <c r="C68" s="11">
        <v>110.958513</v>
      </c>
      <c r="D68" s="11">
        <v>22.007550999999999</v>
      </c>
      <c r="E68" s="20">
        <v>5811473.5060000001</v>
      </c>
      <c r="F68" s="20">
        <v>5546330.2010000004</v>
      </c>
      <c r="G68" s="20">
        <v>265143.30489999999</v>
      </c>
      <c r="H68" s="20">
        <v>4.5624109730000004</v>
      </c>
      <c r="I68" s="20">
        <f t="shared" si="8"/>
        <v>228146.84973501926</v>
      </c>
      <c r="J68" s="21">
        <v>6092065</v>
      </c>
      <c r="K68" s="22">
        <f t="shared" si="9"/>
        <v>4158227.1146545643</v>
      </c>
      <c r="L68" s="24">
        <v>4.13864045077511E-2</v>
      </c>
      <c r="M68" s="22">
        <f t="shared" si="10"/>
        <v>3986133.0452523716</v>
      </c>
      <c r="N68">
        <v>67</v>
      </c>
      <c r="O68" s="22">
        <f t="shared" si="11"/>
        <v>172094.06940219252</v>
      </c>
    </row>
    <row r="69" spans="1:15">
      <c r="A69" s="11" t="s">
        <v>64</v>
      </c>
      <c r="B69" s="11" t="s">
        <v>65</v>
      </c>
      <c r="C69" s="11">
        <v>112.210424</v>
      </c>
      <c r="D69" s="11">
        <v>23.53509</v>
      </c>
      <c r="E69" s="20">
        <v>4697574.9270000001</v>
      </c>
      <c r="F69" s="20">
        <v>4599181.5389999999</v>
      </c>
      <c r="G69" s="20">
        <v>98393.388519999993</v>
      </c>
      <c r="H69" s="20">
        <v>2.094557086</v>
      </c>
      <c r="I69" s="20">
        <f t="shared" si="8"/>
        <v>84664.184275964377</v>
      </c>
      <c r="J69" s="21">
        <v>4103654</v>
      </c>
      <c r="K69" s="22">
        <f t="shared" si="9"/>
        <v>2801008.4153666552</v>
      </c>
      <c r="L69" s="24">
        <v>6.042576993972E-2</v>
      </c>
      <c r="M69" s="22">
        <f t="shared" si="10"/>
        <v>2631755.3252604897</v>
      </c>
      <c r="N69">
        <v>68</v>
      </c>
      <c r="O69" s="22">
        <f t="shared" si="11"/>
        <v>169253.09010616518</v>
      </c>
    </row>
    <row r="70" spans="1:15">
      <c r="A70" s="11" t="s">
        <v>68</v>
      </c>
      <c r="B70" s="11" t="s">
        <v>69</v>
      </c>
      <c r="C70" s="11">
        <v>117.45849800000001</v>
      </c>
      <c r="D70" s="11">
        <v>24.329212999999999</v>
      </c>
      <c r="E70" s="20">
        <v>5764556.9469999997</v>
      </c>
      <c r="F70" s="20">
        <v>5283315.38</v>
      </c>
      <c r="G70" s="20">
        <v>481241.56660000002</v>
      </c>
      <c r="H70" s="20">
        <v>8.3482836759999994</v>
      </c>
      <c r="I70" s="20">
        <f t="shared" si="8"/>
        <v>414092.09794207203</v>
      </c>
      <c r="J70" s="21">
        <v>5035736</v>
      </c>
      <c r="K70" s="22">
        <f t="shared" si="9"/>
        <v>3437214.4711919716</v>
      </c>
      <c r="L70" s="24">
        <v>4.8959237366639999E-2</v>
      </c>
      <c r="M70" s="22">
        <f t="shared" si="10"/>
        <v>3268931.0720168338</v>
      </c>
      <c r="N70">
        <v>69</v>
      </c>
      <c r="O70" s="22">
        <f t="shared" si="11"/>
        <v>168283.39917513772</v>
      </c>
    </row>
    <row r="71" spans="1:15">
      <c r="A71" s="11" t="s">
        <v>134</v>
      </c>
      <c r="B71" s="11" t="s">
        <v>135</v>
      </c>
      <c r="C71" s="11">
        <v>116.59963999999999</v>
      </c>
      <c r="D71" s="11">
        <v>23.327760999999999</v>
      </c>
      <c r="E71" s="20">
        <v>5373834.727</v>
      </c>
      <c r="F71" s="20">
        <v>5193341.3729999997</v>
      </c>
      <c r="G71" s="20">
        <v>180493.35329999999</v>
      </c>
      <c r="H71" s="20">
        <v>3.358744035</v>
      </c>
      <c r="I71" s="20">
        <f t="shared" si="8"/>
        <v>155308.42828196505</v>
      </c>
      <c r="J71" s="21">
        <v>5633296</v>
      </c>
      <c r="K71" s="22">
        <f t="shared" si="9"/>
        <v>3845087.695563836</v>
      </c>
      <c r="L71" s="24">
        <v>4.18762645268759E-2</v>
      </c>
      <c r="M71" s="22">
        <f t="shared" si="10"/>
        <v>3684069.7860953691</v>
      </c>
      <c r="N71">
        <v>70</v>
      </c>
      <c r="O71" s="22">
        <f t="shared" si="11"/>
        <v>161017.90946846688</v>
      </c>
    </row>
    <row r="72" spans="1:15">
      <c r="A72" s="11" t="s">
        <v>90</v>
      </c>
      <c r="B72" s="11" t="s">
        <v>91</v>
      </c>
      <c r="C72" s="11">
        <v>108.394648</v>
      </c>
      <c r="D72" s="11">
        <v>34.784109999999998</v>
      </c>
      <c r="E72" s="20">
        <v>4998318.5250000004</v>
      </c>
      <c r="F72" s="20">
        <v>4805131.9879999999</v>
      </c>
      <c r="G72" s="20">
        <v>193186.53719999999</v>
      </c>
      <c r="H72" s="20">
        <v>3.8650305349999998</v>
      </c>
      <c r="I72" s="20">
        <f t="shared" si="8"/>
        <v>166230.48388877913</v>
      </c>
      <c r="J72" s="21">
        <v>5239649</v>
      </c>
      <c r="K72" s="22">
        <f t="shared" si="9"/>
        <v>3576398.2398534282</v>
      </c>
      <c r="L72" s="24">
        <v>4.4422195517397997E-2</v>
      </c>
      <c r="M72" s="22">
        <f t="shared" si="10"/>
        <v>3417526.777994581</v>
      </c>
      <c r="N72">
        <v>71</v>
      </c>
      <c r="O72" s="22">
        <f t="shared" si="11"/>
        <v>158871.46185884703</v>
      </c>
    </row>
    <row r="73" spans="1:15">
      <c r="A73" s="11" t="s">
        <v>132</v>
      </c>
      <c r="B73" s="11" t="s">
        <v>133</v>
      </c>
      <c r="C73" s="11">
        <v>113.77949099999999</v>
      </c>
      <c r="D73" s="11">
        <v>24.817634999999999</v>
      </c>
      <c r="E73" s="20">
        <v>2823382.5079999999</v>
      </c>
      <c r="F73" s="20">
        <v>2679994.449</v>
      </c>
      <c r="G73" s="20">
        <v>143388.05919999999</v>
      </c>
      <c r="H73" s="20">
        <v>5.0785913279999999</v>
      </c>
      <c r="I73" s="20">
        <f t="shared" si="8"/>
        <v>123380.57718800972</v>
      </c>
      <c r="J73" s="21">
        <v>2959702</v>
      </c>
      <c r="K73" s="22">
        <f t="shared" si="9"/>
        <v>2020187.4253963712</v>
      </c>
      <c r="L73" s="24">
        <v>7.863839677652E-2</v>
      </c>
      <c r="M73" s="22">
        <f t="shared" si="10"/>
        <v>1861323.1250751151</v>
      </c>
      <c r="N73">
        <v>72</v>
      </c>
      <c r="O73" s="22">
        <f t="shared" si="11"/>
        <v>158864.30032125625</v>
      </c>
    </row>
    <row r="74" spans="1:15">
      <c r="A74" s="11" t="s">
        <v>78</v>
      </c>
      <c r="B74" s="11" t="s">
        <v>79</v>
      </c>
      <c r="C74" s="11">
        <v>119.47971099999999</v>
      </c>
      <c r="D74" s="11">
        <v>32.735359000000003</v>
      </c>
      <c r="E74" s="20">
        <v>4449155.4009999996</v>
      </c>
      <c r="F74" s="20">
        <v>4282038.6519999998</v>
      </c>
      <c r="G74" s="20">
        <v>167116.7493</v>
      </c>
      <c r="H74" s="20">
        <v>3.7561454749999998</v>
      </c>
      <c r="I74" s="20">
        <f t="shared" si="8"/>
        <v>143798.31278459704</v>
      </c>
      <c r="J74" s="21">
        <v>4663971</v>
      </c>
      <c r="K74" s="22">
        <f t="shared" si="9"/>
        <v>3183460.8912023366</v>
      </c>
      <c r="L74" s="24">
        <v>4.8948898797386703E-2</v>
      </c>
      <c r="M74" s="22">
        <f t="shared" si="10"/>
        <v>3027633.986213435</v>
      </c>
      <c r="N74">
        <v>73</v>
      </c>
      <c r="O74" s="22">
        <f t="shared" si="11"/>
        <v>155826.90498890166</v>
      </c>
    </row>
    <row r="75" spans="1:15">
      <c r="A75" s="11" t="s">
        <v>168</v>
      </c>
      <c r="B75" s="11" t="s">
        <v>169</v>
      </c>
      <c r="C75" s="11">
        <v>112.037836</v>
      </c>
      <c r="D75" s="11">
        <v>34.291147000000002</v>
      </c>
      <c r="E75" s="20">
        <v>6561649.2699999996</v>
      </c>
      <c r="F75" s="20">
        <v>6379451.9289999995</v>
      </c>
      <c r="G75" s="20">
        <v>182197.3413</v>
      </c>
      <c r="H75" s="20">
        <v>2.7767003959999998</v>
      </c>
      <c r="I75" s="20">
        <f t="shared" si="8"/>
        <v>156774.65234646821</v>
      </c>
      <c r="J75" s="21">
        <v>6878461</v>
      </c>
      <c r="K75" s="22">
        <f t="shared" si="9"/>
        <v>4694993.0831818031</v>
      </c>
      <c r="L75" s="24">
        <v>3.24065871544175E-2</v>
      </c>
      <c r="M75" s="22">
        <f t="shared" si="10"/>
        <v>4542844.3806422846</v>
      </c>
      <c r="N75">
        <v>74</v>
      </c>
      <c r="O75" s="22">
        <f t="shared" si="11"/>
        <v>152148.70253951845</v>
      </c>
    </row>
    <row r="76" spans="1:15">
      <c r="A76" s="11" t="s">
        <v>130</v>
      </c>
      <c r="B76" s="11" t="s">
        <v>131</v>
      </c>
      <c r="C76" s="11">
        <v>120.641093</v>
      </c>
      <c r="D76" s="11">
        <v>29.732085000000001</v>
      </c>
      <c r="E76" s="20">
        <v>4932183.67</v>
      </c>
      <c r="F76" s="20">
        <v>4759975.3540000003</v>
      </c>
      <c r="G76" s="20">
        <v>172208.3155</v>
      </c>
      <c r="H76" s="20">
        <v>3.4915227610000001</v>
      </c>
      <c r="I76" s="20">
        <f t="shared" si="8"/>
        <v>148179.43336082814</v>
      </c>
      <c r="J76" s="21">
        <v>5170321</v>
      </c>
      <c r="K76" s="22">
        <f t="shared" si="9"/>
        <v>3529077.4103145488</v>
      </c>
      <c r="L76" s="24">
        <v>4.1499868286480203E-2</v>
      </c>
      <c r="M76" s="22">
        <f t="shared" si="10"/>
        <v>3382621.1626137025</v>
      </c>
      <c r="N76">
        <v>75</v>
      </c>
      <c r="O76" s="22">
        <f t="shared" si="11"/>
        <v>146456.24770084643</v>
      </c>
    </row>
    <row r="77" spans="1:15">
      <c r="A77" s="11" t="s">
        <v>214</v>
      </c>
      <c r="B77" s="11" t="s">
        <v>215</v>
      </c>
      <c r="C77" s="11">
        <v>106.710733</v>
      </c>
      <c r="D77" s="11">
        <v>26.839110999999999</v>
      </c>
      <c r="E77" s="20">
        <v>5172143.2609999999</v>
      </c>
      <c r="F77" s="20">
        <v>5119071.1720000003</v>
      </c>
      <c r="G77" s="20">
        <v>53072.089200000002</v>
      </c>
      <c r="H77" s="20">
        <v>1.0261140600000001</v>
      </c>
      <c r="I77" s="20">
        <f t="shared" si="8"/>
        <v>45666.738462065303</v>
      </c>
      <c r="J77" s="21">
        <v>4518222</v>
      </c>
      <c r="K77" s="22">
        <f t="shared" si="9"/>
        <v>3083977.8023426826</v>
      </c>
      <c r="L77" s="24">
        <v>4.5292975831865798E-2</v>
      </c>
      <c r="M77" s="22">
        <f t="shared" si="10"/>
        <v>2944295.2702751649</v>
      </c>
      <c r="N77">
        <v>76</v>
      </c>
      <c r="O77" s="22">
        <f t="shared" si="11"/>
        <v>139682.53206751772</v>
      </c>
    </row>
    <row r="78" spans="1:15">
      <c r="A78" s="11" t="s">
        <v>92</v>
      </c>
      <c r="B78" s="11" t="s">
        <v>93</v>
      </c>
      <c r="C78" s="11">
        <v>118.12490699999999</v>
      </c>
      <c r="D78" s="11">
        <v>24.659123999999998</v>
      </c>
      <c r="E78" s="20">
        <v>3513447.5580000002</v>
      </c>
      <c r="F78" s="20">
        <v>3251859.392</v>
      </c>
      <c r="G78" s="20">
        <v>261588.166</v>
      </c>
      <c r="H78" s="20">
        <v>7.4453414110000002</v>
      </c>
      <c r="I78" s="20">
        <f t="shared" si="8"/>
        <v>225087.77290593873</v>
      </c>
      <c r="J78" s="21">
        <v>3683085</v>
      </c>
      <c r="K78" s="22">
        <f t="shared" si="9"/>
        <v>2513942.9590093847</v>
      </c>
      <c r="L78" s="24">
        <v>5.5254059971391899E-2</v>
      </c>
      <c r="M78" s="22">
        <f t="shared" si="10"/>
        <v>2375037.4039876219</v>
      </c>
      <c r="N78">
        <v>77</v>
      </c>
      <c r="O78" s="22">
        <f t="shared" si="11"/>
        <v>138905.55502176296</v>
      </c>
    </row>
    <row r="79" spans="1:15">
      <c r="A79" s="11" t="s">
        <v>58</v>
      </c>
      <c r="B79" s="11" t="s">
        <v>59</v>
      </c>
      <c r="C79" s="11">
        <v>113.398713</v>
      </c>
      <c r="D79" s="11">
        <v>22.517216999999999</v>
      </c>
      <c r="E79" s="20">
        <v>3107955.6529999999</v>
      </c>
      <c r="F79" s="20">
        <v>3032506.5150000001</v>
      </c>
      <c r="G79" s="20">
        <v>75449.137940000001</v>
      </c>
      <c r="H79" s="20">
        <v>2.42761308</v>
      </c>
      <c r="I79" s="20">
        <f t="shared" si="8"/>
        <v>64921.432365512919</v>
      </c>
      <c r="J79" s="21">
        <v>3258015</v>
      </c>
      <c r="K79" s="22">
        <f t="shared" si="9"/>
        <v>2223805.2799750646</v>
      </c>
      <c r="L79" s="24">
        <v>5.9933596097837001E-2</v>
      </c>
      <c r="M79" s="22">
        <f t="shared" si="10"/>
        <v>2090524.6325248017</v>
      </c>
      <c r="N79">
        <v>78</v>
      </c>
      <c r="O79" s="22">
        <f t="shared" si="11"/>
        <v>133280.64745026286</v>
      </c>
    </row>
    <row r="80" spans="1:15">
      <c r="A80" s="11" t="s">
        <v>170</v>
      </c>
      <c r="B80" s="11" t="s">
        <v>171</v>
      </c>
      <c r="C80" s="11">
        <v>109.37512599999999</v>
      </c>
      <c r="D80" s="11">
        <v>24.944482000000001</v>
      </c>
      <c r="E80" s="20">
        <v>3744103.93</v>
      </c>
      <c r="F80" s="20">
        <v>3483974.253</v>
      </c>
      <c r="G80" s="20">
        <v>260129.67749999999</v>
      </c>
      <c r="H80" s="20">
        <v>6.9477151900000003</v>
      </c>
      <c r="I80" s="20">
        <f t="shared" si="8"/>
        <v>223832.79286118425</v>
      </c>
      <c r="J80" s="21">
        <v>3924878</v>
      </c>
      <c r="K80" s="22">
        <f t="shared" si="9"/>
        <v>2678982.2697740714</v>
      </c>
      <c r="L80" s="24">
        <v>4.7633770986716499E-2</v>
      </c>
      <c r="M80" s="22">
        <f t="shared" si="10"/>
        <v>2551372.2418581792</v>
      </c>
      <c r="N80">
        <v>79</v>
      </c>
      <c r="O80" s="22">
        <f t="shared" si="11"/>
        <v>127610.02791589207</v>
      </c>
    </row>
    <row r="81" spans="1:15">
      <c r="A81" s="11" t="s">
        <v>190</v>
      </c>
      <c r="B81" s="11" t="s">
        <v>191</v>
      </c>
      <c r="C81" s="11">
        <v>112.67781600000001</v>
      </c>
      <c r="D81" s="11">
        <v>22.265163000000001</v>
      </c>
      <c r="E81" s="20">
        <v>4439935.557</v>
      </c>
      <c r="F81" s="20">
        <v>4255335.1459999997</v>
      </c>
      <c r="G81" s="20">
        <v>184600.41039999999</v>
      </c>
      <c r="H81" s="20">
        <v>4.1577272460000003</v>
      </c>
      <c r="I81" s="20">
        <f t="shared" si="8"/>
        <v>158842.4120625483</v>
      </c>
      <c r="J81" s="21">
        <v>4654306</v>
      </c>
      <c r="K81" s="22">
        <f t="shared" si="9"/>
        <v>3176863.9056049841</v>
      </c>
      <c r="L81" s="24">
        <v>3.8441148934898701E-2</v>
      </c>
      <c r="M81" s="22">
        <f t="shared" si="10"/>
        <v>3054741.6070637191</v>
      </c>
      <c r="N81">
        <v>80</v>
      </c>
      <c r="O81" s="22">
        <f t="shared" si="11"/>
        <v>122122.29854126516</v>
      </c>
    </row>
    <row r="82" spans="1:15">
      <c r="A82" s="11" t="s">
        <v>60</v>
      </c>
      <c r="B82" s="11" t="s">
        <v>61</v>
      </c>
      <c r="C82" s="11">
        <v>119.45804699999999</v>
      </c>
      <c r="D82" s="11">
        <v>32.013632999999999</v>
      </c>
      <c r="E82" s="20">
        <v>3726002.7</v>
      </c>
      <c r="F82" s="20">
        <v>3573881.3760000002</v>
      </c>
      <c r="G82" s="20">
        <v>152121.32440000001</v>
      </c>
      <c r="H82" s="20">
        <v>4.0826949580000003</v>
      </c>
      <c r="I82" s="20">
        <f t="shared" si="8"/>
        <v>130895.2566328931</v>
      </c>
      <c r="J82" s="21">
        <v>3254919</v>
      </c>
      <c r="K82" s="22">
        <f t="shared" si="9"/>
        <v>2221692.0603776095</v>
      </c>
      <c r="L82" s="24">
        <v>5.2579901872673002E-2</v>
      </c>
      <c r="M82" s="22">
        <f t="shared" si="10"/>
        <v>2104875.709851658</v>
      </c>
      <c r="N82">
        <v>81</v>
      </c>
      <c r="O82" s="22">
        <f t="shared" si="11"/>
        <v>116816.35052595141</v>
      </c>
    </row>
    <row r="83" spans="1:15">
      <c r="A83" s="11" t="s">
        <v>216</v>
      </c>
      <c r="B83" s="11" t="s">
        <v>217</v>
      </c>
      <c r="C83" s="11">
        <v>110.518134</v>
      </c>
      <c r="D83" s="11">
        <v>25.352283</v>
      </c>
      <c r="E83" s="20">
        <v>4738704.3049999997</v>
      </c>
      <c r="F83" s="20">
        <v>4544580.3260000004</v>
      </c>
      <c r="G83" s="20">
        <v>194123.97889999999</v>
      </c>
      <c r="H83" s="20">
        <v>4.0965624030000001</v>
      </c>
      <c r="I83" s="20">
        <f t="shared" si="8"/>
        <v>167037.12077801122</v>
      </c>
      <c r="J83" s="21">
        <v>4967500</v>
      </c>
      <c r="K83" s="22">
        <f t="shared" si="9"/>
        <v>3390639.0020537451</v>
      </c>
      <c r="L83" s="24">
        <v>3.36546268272018E-2</v>
      </c>
      <c r="M83" s="22">
        <f t="shared" si="10"/>
        <v>3276528.3117338703</v>
      </c>
      <c r="N83">
        <v>82</v>
      </c>
      <c r="O83" s="22">
        <f t="shared" si="11"/>
        <v>114110.6903198747</v>
      </c>
    </row>
    <row r="84" spans="1:15">
      <c r="A84" s="11" t="s">
        <v>176</v>
      </c>
      <c r="B84" s="11" t="s">
        <v>177</v>
      </c>
      <c r="C84" s="11">
        <v>103.644952</v>
      </c>
      <c r="D84" s="11">
        <v>36.353181999999997</v>
      </c>
      <c r="E84" s="20">
        <v>3615430.58</v>
      </c>
      <c r="F84" s="20">
        <v>3408250.409</v>
      </c>
      <c r="G84" s="20">
        <v>207180.17050000001</v>
      </c>
      <c r="H84" s="20">
        <v>5.7304424989999996</v>
      </c>
      <c r="I84" s="20">
        <f t="shared" si="8"/>
        <v>178271.53223788293</v>
      </c>
      <c r="J84" s="21">
        <v>3789992</v>
      </c>
      <c r="K84" s="22">
        <f t="shared" si="9"/>
        <v>2586913.8787461859</v>
      </c>
      <c r="L84" s="24">
        <v>4.39641586915673E-2</v>
      </c>
      <c r="M84" s="22">
        <f t="shared" si="10"/>
        <v>2473182.3864595708</v>
      </c>
      <c r="N84">
        <v>83</v>
      </c>
      <c r="O84" s="22">
        <f t="shared" si="11"/>
        <v>113731.4922866152</v>
      </c>
    </row>
    <row r="85" spans="1:15">
      <c r="A85" s="11" t="s">
        <v>174</v>
      </c>
      <c r="B85" s="11" t="s">
        <v>175</v>
      </c>
      <c r="C85" s="11">
        <v>119.145105</v>
      </c>
      <c r="D85" s="11">
        <v>34.534947000000003</v>
      </c>
      <c r="E85" s="20">
        <v>5270823.5470000003</v>
      </c>
      <c r="F85" s="20">
        <v>5067550.9380000001</v>
      </c>
      <c r="G85" s="20">
        <v>203272.6084</v>
      </c>
      <c r="H85" s="20">
        <v>3.856562576</v>
      </c>
      <c r="I85" s="20">
        <f t="shared" si="8"/>
        <v>174909.20716014737</v>
      </c>
      <c r="J85" s="21">
        <v>4604426</v>
      </c>
      <c r="K85" s="22">
        <f t="shared" si="9"/>
        <v>3142817.589868207</v>
      </c>
      <c r="L85" s="24">
        <v>3.4580659623589603E-2</v>
      </c>
      <c r="M85" s="22">
        <f t="shared" si="10"/>
        <v>3034136.8845339445</v>
      </c>
      <c r="N85">
        <v>84</v>
      </c>
      <c r="O85" s="22">
        <f t="shared" si="11"/>
        <v>108680.70533426269</v>
      </c>
    </row>
    <row r="86" spans="1:15">
      <c r="A86" s="11" t="s">
        <v>164</v>
      </c>
      <c r="B86" s="11" t="s">
        <v>165</v>
      </c>
      <c r="C86" s="11">
        <v>104.70626</v>
      </c>
      <c r="D86" s="11">
        <v>31.846264999999999</v>
      </c>
      <c r="E86" s="20">
        <v>4606087.3600000003</v>
      </c>
      <c r="F86" s="20">
        <v>4302655.8499999996</v>
      </c>
      <c r="G86" s="20">
        <v>303431.51020000002</v>
      </c>
      <c r="H86" s="20">
        <v>6.5876195229999999</v>
      </c>
      <c r="I86" s="20">
        <f t="shared" si="8"/>
        <v>261092.5559239696</v>
      </c>
      <c r="J86" s="21">
        <v>4828480</v>
      </c>
      <c r="K86" s="22">
        <f t="shared" si="9"/>
        <v>3295748.8895091028</v>
      </c>
      <c r="L86" s="24">
        <v>3.03172310440907E-2</v>
      </c>
      <c r="M86" s="22">
        <f t="shared" si="10"/>
        <v>3195830.9089625501</v>
      </c>
      <c r="N86">
        <v>85</v>
      </c>
      <c r="O86" s="22">
        <f t="shared" si="11"/>
        <v>99917.980546552819</v>
      </c>
    </row>
    <row r="87" spans="1:15">
      <c r="A87" s="11" t="s">
        <v>56</v>
      </c>
      <c r="B87" s="11" t="s">
        <v>57</v>
      </c>
      <c r="C87" s="11">
        <v>113.36317</v>
      </c>
      <c r="D87" s="11">
        <v>22.150337</v>
      </c>
      <c r="E87" s="20">
        <v>1563087.4909999999</v>
      </c>
      <c r="F87" s="20">
        <v>1478480.7479999999</v>
      </c>
      <c r="G87" s="20">
        <v>84606.742389999999</v>
      </c>
      <c r="H87" s="20">
        <v>5.4127963340000003</v>
      </c>
      <c r="I87" s="20">
        <f t="shared" si="8"/>
        <v>72801.241388693321</v>
      </c>
      <c r="J87" s="21">
        <v>1638557</v>
      </c>
      <c r="K87" s="22">
        <f t="shared" si="9"/>
        <v>1118420.789388662</v>
      </c>
      <c r="L87" s="24">
        <v>8.7822473155026504E-2</v>
      </c>
      <c r="M87" s="22">
        <f t="shared" si="10"/>
        <v>1020198.3096365526</v>
      </c>
      <c r="N87">
        <v>86</v>
      </c>
      <c r="O87" s="22">
        <f t="shared" si="11"/>
        <v>98222.479752109313</v>
      </c>
    </row>
    <row r="88" spans="1:15">
      <c r="A88" s="11" t="s">
        <v>188</v>
      </c>
      <c r="B88" s="11" t="s">
        <v>189</v>
      </c>
      <c r="C88" s="11">
        <v>120.783309</v>
      </c>
      <c r="D88" s="11">
        <v>30.619672999999999</v>
      </c>
      <c r="E88" s="20">
        <v>5373047.9160000002</v>
      </c>
      <c r="F88" s="20">
        <v>5139687.8099999996</v>
      </c>
      <c r="G88" s="20">
        <v>233360.10639999999</v>
      </c>
      <c r="H88" s="20">
        <v>4.3431607159999999</v>
      </c>
      <c r="I88" s="20">
        <f t="shared" si="8"/>
        <v>200798.48197211223</v>
      </c>
      <c r="J88" s="21">
        <v>4693726</v>
      </c>
      <c r="K88" s="22">
        <f t="shared" si="9"/>
        <v>3203770.596991186</v>
      </c>
      <c r="L88" s="24">
        <v>2.9945448062065901E-2</v>
      </c>
      <c r="M88" s="22">
        <f t="shared" si="10"/>
        <v>3107832.2509762128</v>
      </c>
      <c r="N88">
        <v>87</v>
      </c>
      <c r="O88" s="22">
        <f t="shared" si="11"/>
        <v>95938.346014973431</v>
      </c>
    </row>
    <row r="89" spans="1:15">
      <c r="A89" s="11" t="s">
        <v>192</v>
      </c>
      <c r="B89" s="11" t="s">
        <v>193</v>
      </c>
      <c r="C89" s="11">
        <v>119.87357</v>
      </c>
      <c r="D89" s="11">
        <v>30.742519999999999</v>
      </c>
      <c r="E89" s="20">
        <v>3463834.3969999999</v>
      </c>
      <c r="F89" s="20">
        <v>3266457.7519999999</v>
      </c>
      <c r="G89" s="20">
        <v>197376.64550000001</v>
      </c>
      <c r="H89" s="20">
        <v>5.6982125249999998</v>
      </c>
      <c r="I89" s="20">
        <f t="shared" si="8"/>
        <v>169835.93041911529</v>
      </c>
      <c r="J89" s="21">
        <v>3025897</v>
      </c>
      <c r="K89" s="22">
        <f t="shared" si="9"/>
        <v>2065369.7804524251</v>
      </c>
      <c r="L89" s="24">
        <v>4.4373732725470703E-2</v>
      </c>
      <c r="M89" s="22">
        <f t="shared" si="10"/>
        <v>1973721.613835365</v>
      </c>
      <c r="N89">
        <v>88</v>
      </c>
      <c r="O89" s="22">
        <f t="shared" si="11"/>
        <v>91648.166617060022</v>
      </c>
    </row>
    <row r="90" spans="1:15">
      <c r="A90" s="11" t="s">
        <v>72</v>
      </c>
      <c r="B90" s="11" t="s">
        <v>73</v>
      </c>
      <c r="C90" s="11">
        <v>106.34787900000001</v>
      </c>
      <c r="D90" s="11">
        <v>38.286237</v>
      </c>
      <c r="E90" s="20">
        <v>1958985.6059999999</v>
      </c>
      <c r="F90" s="20">
        <v>1792561.4180000001</v>
      </c>
      <c r="G90" s="20">
        <v>166424.18849999999</v>
      </c>
      <c r="H90" s="20">
        <v>8.4954268160000002</v>
      </c>
      <c r="I90" s="20">
        <f t="shared" si="8"/>
        <v>143202.38763072767</v>
      </c>
      <c r="J90" s="21">
        <v>2053570</v>
      </c>
      <c r="K90" s="22">
        <f t="shared" si="9"/>
        <v>1401693.9175536004</v>
      </c>
      <c r="L90" s="24">
        <v>6.1939962436138002E-2</v>
      </c>
      <c r="M90" s="22">
        <f t="shared" si="10"/>
        <v>1314873.0489533674</v>
      </c>
      <c r="N90">
        <v>89</v>
      </c>
      <c r="O90" s="22">
        <f t="shared" si="11"/>
        <v>86820.868600233123</v>
      </c>
    </row>
    <row r="91" spans="1:15">
      <c r="A91" s="11" t="s">
        <v>86</v>
      </c>
      <c r="B91" s="11" t="s">
        <v>87</v>
      </c>
      <c r="C91" s="11">
        <v>101.43871300000001</v>
      </c>
      <c r="D91" s="11">
        <v>36.825831999999998</v>
      </c>
      <c r="E91" s="20">
        <v>2203069.659</v>
      </c>
      <c r="F91" s="20">
        <v>2076753.051</v>
      </c>
      <c r="G91" s="20">
        <v>126316.6082</v>
      </c>
      <c r="H91" s="20">
        <v>5.7336638280000001</v>
      </c>
      <c r="I91" s="20">
        <f t="shared" si="8"/>
        <v>108691.17076485044</v>
      </c>
      <c r="J91" s="21">
        <v>2309439</v>
      </c>
      <c r="K91" s="22">
        <f t="shared" si="9"/>
        <v>1576341.0057904378</v>
      </c>
      <c r="L91" s="24">
        <v>4.7582122893724897E-2</v>
      </c>
      <c r="M91" s="22">
        <f t="shared" si="10"/>
        <v>1501335.3543304994</v>
      </c>
      <c r="N91">
        <v>90</v>
      </c>
      <c r="O91" s="22">
        <f t="shared" si="11"/>
        <v>75005.651459938526</v>
      </c>
    </row>
    <row r="92" spans="1:15">
      <c r="A92" s="11" t="s">
        <v>144</v>
      </c>
      <c r="B92" s="11" t="s">
        <v>145</v>
      </c>
      <c r="C92" s="11">
        <v>112.88029400000001</v>
      </c>
      <c r="D92" s="11">
        <v>24.311422</v>
      </c>
      <c r="E92" s="20">
        <v>3696449.784</v>
      </c>
      <c r="F92" s="20">
        <v>3582408.3489999999</v>
      </c>
      <c r="G92" s="20">
        <v>114041.4348</v>
      </c>
      <c r="H92" s="20">
        <v>3.0851612070000001</v>
      </c>
      <c r="I92" s="20">
        <f t="shared" si="8"/>
        <v>98128.799060924721</v>
      </c>
      <c r="J92" s="21">
        <v>3874923</v>
      </c>
      <c r="K92" s="22">
        <f t="shared" si="9"/>
        <v>2644884.7617020844</v>
      </c>
      <c r="L92" s="24">
        <v>2.8353269173241699E-2</v>
      </c>
      <c r="M92" s="22">
        <f t="shared" si="10"/>
        <v>2569893.6321213399</v>
      </c>
      <c r="N92">
        <v>91</v>
      </c>
      <c r="O92" s="22">
        <f t="shared" si="11"/>
        <v>74991.129580744426</v>
      </c>
    </row>
    <row r="93" spans="1:15">
      <c r="A93" s="11" t="s">
        <v>98</v>
      </c>
      <c r="B93" s="11" t="s">
        <v>99</v>
      </c>
      <c r="C93" s="11">
        <v>118.140049</v>
      </c>
      <c r="D93" s="11">
        <v>31.160399000000002</v>
      </c>
      <c r="E93" s="20">
        <v>3537555.5669999998</v>
      </c>
      <c r="F93" s="20">
        <v>3354303.1120000002</v>
      </c>
      <c r="G93" s="20">
        <v>183252.45550000001</v>
      </c>
      <c r="H93" s="20">
        <v>5.1802000560000003</v>
      </c>
      <c r="I93" s="20">
        <f t="shared" si="8"/>
        <v>157682.54244360444</v>
      </c>
      <c r="J93" s="21">
        <v>3708357</v>
      </c>
      <c r="K93" s="22">
        <f t="shared" si="9"/>
        <v>2531192.7282816349</v>
      </c>
      <c r="L93" s="24">
        <v>2.9010428700412899E-2</v>
      </c>
      <c r="M93" s="22">
        <f t="shared" si="10"/>
        <v>2457761.7421108168</v>
      </c>
      <c r="N93">
        <v>92</v>
      </c>
      <c r="O93" s="22">
        <f t="shared" si="11"/>
        <v>73430.986170817967</v>
      </c>
    </row>
    <row r="94" spans="1:15">
      <c r="A94" s="11" t="s">
        <v>148</v>
      </c>
      <c r="B94" s="11" t="s">
        <v>149</v>
      </c>
      <c r="C94" s="11">
        <v>108.63433499999999</v>
      </c>
      <c r="D94" s="11">
        <v>39.412584000000003</v>
      </c>
      <c r="E94" s="20">
        <v>1982911.4129999999</v>
      </c>
      <c r="F94" s="20">
        <v>1942186.774</v>
      </c>
      <c r="G94" s="20">
        <v>40724.638630000001</v>
      </c>
      <c r="H94" s="20">
        <v>2.0537800320000001</v>
      </c>
      <c r="I94" s="20">
        <f t="shared" si="8"/>
        <v>35042.174696946575</v>
      </c>
      <c r="J94" s="21">
        <v>2078651</v>
      </c>
      <c r="K94" s="22">
        <f t="shared" si="9"/>
        <v>1418813.3170121831</v>
      </c>
      <c r="L94" s="24">
        <v>4.9492064964763299E-2</v>
      </c>
      <c r="M94" s="22">
        <f t="shared" si="10"/>
        <v>1348593.3161537449</v>
      </c>
      <c r="N94">
        <v>93</v>
      </c>
      <c r="O94" s="22">
        <f t="shared" si="11"/>
        <v>70220.000858438274</v>
      </c>
    </row>
    <row r="95" spans="1:15">
      <c r="A95" s="11" t="s">
        <v>194</v>
      </c>
      <c r="B95" s="11" t="s">
        <v>195</v>
      </c>
      <c r="C95" s="11">
        <v>114.50760200000001</v>
      </c>
      <c r="D95" s="11">
        <v>23.232707999999999</v>
      </c>
      <c r="E95" s="20">
        <v>4604263.4239999996</v>
      </c>
      <c r="F95" s="20">
        <v>4417126.95</v>
      </c>
      <c r="G95" s="20">
        <v>187136.47409999999</v>
      </c>
      <c r="H95" s="20">
        <v>4.0644171910000004</v>
      </c>
      <c r="I95" s="20">
        <f t="shared" si="8"/>
        <v>161024.60913556343</v>
      </c>
      <c r="J95" s="21">
        <v>4826568</v>
      </c>
      <c r="K95" s="22">
        <f t="shared" si="9"/>
        <v>3294443.8262434909</v>
      </c>
      <c r="L95" s="24">
        <v>2.0908410671226701E-2</v>
      </c>
      <c r="M95" s="22">
        <f t="shared" si="10"/>
        <v>3225562.2417911044</v>
      </c>
      <c r="N95">
        <v>94</v>
      </c>
      <c r="O95" s="22">
        <f t="shared" si="11"/>
        <v>68881.584452386334</v>
      </c>
    </row>
    <row r="96" spans="1:15">
      <c r="A96" s="11" t="s">
        <v>212</v>
      </c>
      <c r="B96" s="11" t="s">
        <v>213</v>
      </c>
      <c r="C96" s="11">
        <v>110.42414100000001</v>
      </c>
      <c r="D96" s="11">
        <v>19.849972000000001</v>
      </c>
      <c r="E96" s="20">
        <v>2040336.7819999999</v>
      </c>
      <c r="F96" s="20">
        <v>1948162.99</v>
      </c>
      <c r="G96" s="20">
        <v>92173.791360000003</v>
      </c>
      <c r="H96" s="20">
        <v>4.5175773030000004</v>
      </c>
      <c r="I96" s="20">
        <f t="shared" si="8"/>
        <v>79312.431195832673</v>
      </c>
      <c r="J96" s="21">
        <v>2138849</v>
      </c>
      <c r="K96" s="22">
        <f t="shared" si="9"/>
        <v>1459902.3329448719</v>
      </c>
      <c r="L96" s="24">
        <v>4.5507954535210997E-2</v>
      </c>
      <c r="M96" s="22">
        <f t="shared" si="10"/>
        <v>1393465.1639513683</v>
      </c>
      <c r="N96">
        <v>95</v>
      </c>
      <c r="O96" s="22">
        <f t="shared" si="11"/>
        <v>66437.168993503699</v>
      </c>
    </row>
    <row r="97" spans="1:15">
      <c r="A97" s="11" t="s">
        <v>182</v>
      </c>
      <c r="B97" s="11" t="s">
        <v>183</v>
      </c>
      <c r="C97" s="11">
        <v>116.74115500000001</v>
      </c>
      <c r="D97" s="11">
        <v>35.369120000000002</v>
      </c>
      <c r="E97" s="20">
        <v>8056540.4390000002</v>
      </c>
      <c r="F97" s="20">
        <v>8030161.0109999999</v>
      </c>
      <c r="G97" s="20">
        <v>26379.427250000001</v>
      </c>
      <c r="H97" s="20">
        <v>0.32742872000000001</v>
      </c>
      <c r="I97" s="20">
        <f t="shared" si="8"/>
        <v>22698.605296375419</v>
      </c>
      <c r="J97" s="21">
        <v>8445529</v>
      </c>
      <c r="K97" s="22">
        <f t="shared" si="9"/>
        <v>5764618.0212130779</v>
      </c>
      <c r="L97" s="24">
        <v>1.0373452554918E-2</v>
      </c>
      <c r="M97" s="22">
        <f t="shared" si="10"/>
        <v>5704819.0296727987</v>
      </c>
      <c r="N97">
        <v>96</v>
      </c>
      <c r="O97" s="22">
        <f t="shared" si="11"/>
        <v>59798.991540279152</v>
      </c>
    </row>
    <row r="98" spans="1:15">
      <c r="A98" s="11" t="s">
        <v>140</v>
      </c>
      <c r="B98" s="11" t="s">
        <v>141</v>
      </c>
      <c r="C98" s="11">
        <v>118.679766</v>
      </c>
      <c r="D98" s="11">
        <v>28.931380999999998</v>
      </c>
      <c r="E98" s="20">
        <v>2115687.665</v>
      </c>
      <c r="F98" s="20">
        <v>1998864.4739999999</v>
      </c>
      <c r="G98" s="20">
        <v>116823.19100000001</v>
      </c>
      <c r="H98" s="20">
        <v>5.5217597999999999</v>
      </c>
      <c r="I98" s="20">
        <f t="shared" si="8"/>
        <v>100522.40622366345</v>
      </c>
      <c r="J98" s="21">
        <v>2217838</v>
      </c>
      <c r="K98" s="22">
        <f t="shared" ref="K98:K101" si="12">J98*W$17</f>
        <v>1513817.4178232257</v>
      </c>
      <c r="L98" s="24">
        <v>3.0075226284020401E-2</v>
      </c>
      <c r="M98" s="22">
        <f t="shared" ref="M98:M101" si="13">K98*(1-L98)</f>
        <v>1468289.0164295009</v>
      </c>
      <c r="N98">
        <v>97</v>
      </c>
      <c r="O98" s="22">
        <f t="shared" si="11"/>
        <v>45528.401393724969</v>
      </c>
    </row>
    <row r="99" spans="1:15">
      <c r="A99" s="11" t="s">
        <v>106</v>
      </c>
      <c r="B99" s="11" t="s">
        <v>107</v>
      </c>
      <c r="C99" s="11">
        <v>87.782560000000004</v>
      </c>
      <c r="D99" s="11">
        <v>43.733516000000002</v>
      </c>
      <c r="E99" s="20">
        <v>3107769.6340000001</v>
      </c>
      <c r="F99" s="20">
        <v>3106843.16</v>
      </c>
      <c r="G99" s="20">
        <v>926.47411239999997</v>
      </c>
      <c r="H99" s="20">
        <v>2.9811543999999999E-2</v>
      </c>
      <c r="I99" s="20">
        <f t="shared" si="8"/>
        <v>797.19965090134212</v>
      </c>
      <c r="J99" s="21">
        <v>3257820</v>
      </c>
      <c r="K99" s="22">
        <f t="shared" si="12"/>
        <v>2223672.1799035193</v>
      </c>
      <c r="L99" s="24">
        <v>1.1939999999999999E-2</v>
      </c>
      <c r="M99" s="22">
        <f t="shared" si="13"/>
        <v>2197121.5340754716</v>
      </c>
      <c r="N99">
        <v>98</v>
      </c>
      <c r="O99" s="22">
        <f t="shared" si="11"/>
        <v>26550.645828048018</v>
      </c>
    </row>
    <row r="100" spans="1:15">
      <c r="A100" s="11" t="s">
        <v>74</v>
      </c>
      <c r="B100" s="11" t="s">
        <v>75</v>
      </c>
      <c r="C100" s="11">
        <v>82.127484999999993</v>
      </c>
      <c r="D100" s="11">
        <v>43.447256000000003</v>
      </c>
      <c r="E100" s="20">
        <v>2302824.2740000002</v>
      </c>
      <c r="F100" s="20">
        <v>2293738.2689999999</v>
      </c>
      <c r="G100" s="20">
        <v>9086.0044469999993</v>
      </c>
      <c r="H100" s="20">
        <v>0.39455917499999998</v>
      </c>
      <c r="I100" s="20">
        <f t="shared" si="8"/>
        <v>7818.199641296791</v>
      </c>
      <c r="J100" s="21">
        <v>2414010</v>
      </c>
      <c r="K100" s="22">
        <f t="shared" si="12"/>
        <v>1647717.4549265751</v>
      </c>
      <c r="L100" s="24">
        <v>1.1169229880691699E-2</v>
      </c>
      <c r="M100" s="22">
        <f t="shared" si="13"/>
        <v>1629313.7198940718</v>
      </c>
      <c r="N100">
        <v>99</v>
      </c>
      <c r="O100" s="22">
        <f t="shared" si="11"/>
        <v>18403.73503250318</v>
      </c>
    </row>
    <row r="101" spans="1:15">
      <c r="A101" s="11" t="s">
        <v>138</v>
      </c>
      <c r="B101" s="11" t="s">
        <v>139</v>
      </c>
      <c r="C101" s="11">
        <v>109.418667</v>
      </c>
      <c r="D101" s="11">
        <v>18.363454000000001</v>
      </c>
      <c r="E101" s="20">
        <v>820372.88390000002</v>
      </c>
      <c r="F101" s="20">
        <v>789945.52190000005</v>
      </c>
      <c r="G101" s="20">
        <v>30427.362069999999</v>
      </c>
      <c r="H101" s="20">
        <v>3.7089673080000001</v>
      </c>
      <c r="I101" s="20">
        <f t="shared" si="8"/>
        <v>26181.71635386187</v>
      </c>
      <c r="J101" s="21">
        <v>716652</v>
      </c>
      <c r="K101" s="22">
        <f t="shared" si="12"/>
        <v>489161.19216906303</v>
      </c>
      <c r="L101" s="24">
        <v>3.2898071302730397E-2</v>
      </c>
      <c r="M101" s="22">
        <f t="shared" si="13"/>
        <v>473068.7323905566</v>
      </c>
      <c r="N101">
        <v>100</v>
      </c>
      <c r="O101" s="22">
        <f t="shared" si="11"/>
        <v>16092.459778506442</v>
      </c>
    </row>
  </sheetData>
  <sortState xmlns:xlrd2="http://schemas.microsoft.com/office/spreadsheetml/2017/richdata2" ref="A2:O101">
    <sortCondition descending="1" ref="O1:O10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E654-1596-4809-BBB9-3E8461C1E23B}">
  <dimension ref="A1:W101"/>
  <sheetViews>
    <sheetView tabSelected="1" topLeftCell="B1" zoomScaleNormal="100" workbookViewId="0">
      <selection activeCell="M30" sqref="M30"/>
    </sheetView>
  </sheetViews>
  <sheetFormatPr defaultRowHeight="14.25"/>
  <cols>
    <col min="1" max="4" width="9.125" style="11"/>
    <col min="5" max="9" width="9.125" style="20"/>
    <col min="10" max="10" width="9.125" style="21"/>
    <col min="11" max="11" width="12.75" style="22" bestFit="1" customWidth="1"/>
    <col min="12" max="12" width="14.375" style="25" customWidth="1"/>
    <col min="13" max="13" width="11.25" style="22" customWidth="1"/>
    <col min="14" max="14" width="9.125" style="22"/>
    <col min="21" max="21" width="16.625" customWidth="1"/>
    <col min="22" max="23" width="12.75" bestFit="1" customWidth="1"/>
  </cols>
  <sheetData>
    <row r="1" spans="1:23">
      <c r="A1" s="11" t="s">
        <v>52</v>
      </c>
      <c r="B1" s="11" t="s">
        <v>53</v>
      </c>
      <c r="C1" s="11" t="s">
        <v>270</v>
      </c>
      <c r="D1" s="11" t="s">
        <v>271</v>
      </c>
      <c r="E1" s="20" t="s">
        <v>278</v>
      </c>
      <c r="F1" s="20" t="s">
        <v>273</v>
      </c>
      <c r="G1" s="20" t="s">
        <v>279</v>
      </c>
      <c r="H1" s="20" t="s">
        <v>280</v>
      </c>
      <c r="I1" s="20" t="s">
        <v>281</v>
      </c>
      <c r="J1" s="21" t="s">
        <v>263</v>
      </c>
      <c r="K1" s="21" t="s">
        <v>262</v>
      </c>
      <c r="L1" s="24" t="s">
        <v>285</v>
      </c>
      <c r="M1" s="21" t="s">
        <v>268</v>
      </c>
      <c r="N1" s="21" t="s">
        <v>284</v>
      </c>
      <c r="O1" s="11"/>
      <c r="P1" s="11"/>
      <c r="U1" t="s">
        <v>255</v>
      </c>
    </row>
    <row r="2" spans="1:23">
      <c r="A2" s="11" t="s">
        <v>287</v>
      </c>
      <c r="B2" s="11" t="s">
        <v>239</v>
      </c>
      <c r="C2" s="11">
        <v>107.879617</v>
      </c>
      <c r="D2" s="11">
        <v>30.055029000000001</v>
      </c>
      <c r="E2" s="20">
        <v>28785066.84</v>
      </c>
      <c r="F2" s="20">
        <v>26778359.600000001</v>
      </c>
      <c r="G2" s="20">
        <v>2006707.24</v>
      </c>
      <c r="H2" s="20">
        <v>6.9713482019999997</v>
      </c>
      <c r="I2" s="20">
        <f>G2*V$11*V$4</f>
        <v>1726703.7360008981</v>
      </c>
      <c r="J2" s="21">
        <v>30174877</v>
      </c>
      <c r="K2" s="22">
        <f>J2*V$17</f>
        <v>20596298.910593763</v>
      </c>
      <c r="L2" s="24">
        <v>7.3885492374068606E-2</v>
      </c>
      <c r="M2" s="22">
        <f>K2*(1-L2)</f>
        <v>19074531.224501051</v>
      </c>
      <c r="N2" s="22">
        <f>L2*K2</f>
        <v>1521767.6860927129</v>
      </c>
      <c r="U2" t="s">
        <v>254</v>
      </c>
      <c r="V2">
        <v>996.35</v>
      </c>
      <c r="W2">
        <f>V2*11.9/16.2</f>
        <v>731.88672839506182</v>
      </c>
    </row>
    <row r="3" spans="1:23">
      <c r="A3" s="11" t="s">
        <v>288</v>
      </c>
      <c r="B3" s="11" t="s">
        <v>137</v>
      </c>
      <c r="C3" s="11">
        <v>121.486625</v>
      </c>
      <c r="D3" s="11">
        <v>31.208625000000001</v>
      </c>
      <c r="E3" s="20">
        <v>22963525.440000001</v>
      </c>
      <c r="F3" s="20">
        <v>19882572.140000001</v>
      </c>
      <c r="G3" s="20">
        <v>3080953.2930000001</v>
      </c>
      <c r="H3" s="20">
        <v>13.41672602</v>
      </c>
      <c r="I3" s="20">
        <f>G3*V$11*V$4</f>
        <v>2651056.1458219332</v>
      </c>
      <c r="J3" s="21">
        <v>24072258</v>
      </c>
      <c r="K3" s="22">
        <f>J3*V$17</f>
        <v>16430868.010528492</v>
      </c>
      <c r="L3" s="24">
        <v>0.10167319786888</v>
      </c>
      <c r="M3" s="22">
        <f>K3*(1-L3)</f>
        <v>14760289.116136579</v>
      </c>
      <c r="N3" s="22">
        <f>L3*K3</f>
        <v>1670578.8943919141</v>
      </c>
      <c r="U3" t="s">
        <v>256</v>
      </c>
      <c r="V3">
        <v>850.57</v>
      </c>
      <c r="W3">
        <f>V3*11.9/16.2</f>
        <v>624.80141975308652</v>
      </c>
    </row>
    <row r="4" spans="1:23">
      <c r="A4" s="11" t="s">
        <v>289</v>
      </c>
      <c r="B4" s="11" t="s">
        <v>251</v>
      </c>
      <c r="C4" s="11">
        <v>116.419926</v>
      </c>
      <c r="D4" s="11">
        <v>40.188020000000002</v>
      </c>
      <c r="E4" s="20">
        <v>19565116.539999999</v>
      </c>
      <c r="F4" s="20">
        <v>17644569.879999999</v>
      </c>
      <c r="G4" s="20">
        <v>1920546.659</v>
      </c>
      <c r="H4" s="20">
        <v>9.8161779669999998</v>
      </c>
      <c r="I4" s="20">
        <f>G4*V$11*V$4</f>
        <v>1652565.4690214517</v>
      </c>
      <c r="J4" s="21">
        <v>20509766</v>
      </c>
      <c r="K4" s="22">
        <f>J4*V$17</f>
        <v>13999237.54858497</v>
      </c>
      <c r="L4" s="24">
        <v>7.8892850428379596E-2</v>
      </c>
      <c r="M4" s="22">
        <f>K4*(1-L4)</f>
        <v>12894797.794553101</v>
      </c>
      <c r="N4" s="22">
        <f>L4*K4</f>
        <v>1104439.7540318694</v>
      </c>
      <c r="U4" t="s">
        <v>257</v>
      </c>
      <c r="V4">
        <f>V2/V3</f>
        <v>1.1713909495985044</v>
      </c>
    </row>
    <row r="5" spans="1:23">
      <c r="A5" s="11" t="s">
        <v>290</v>
      </c>
      <c r="B5" s="11" t="s">
        <v>241</v>
      </c>
      <c r="C5" s="11">
        <v>103.931693</v>
      </c>
      <c r="D5" s="11">
        <v>30.651206999999999</v>
      </c>
      <c r="E5" s="20">
        <v>15062572.85</v>
      </c>
      <c r="F5" s="20">
        <v>14587655.439999999</v>
      </c>
      <c r="G5" s="20">
        <v>474917.4178</v>
      </c>
      <c r="H5" s="20">
        <v>3.1529634569999998</v>
      </c>
      <c r="I5" s="20">
        <f>G5*V$11*V$4</f>
        <v>408650.38171046786</v>
      </c>
      <c r="J5" s="21">
        <v>15789829</v>
      </c>
      <c r="K5" s="22">
        <f>J5*V$17</f>
        <v>10777576.254284708</v>
      </c>
      <c r="L5" s="24">
        <v>9.9977671505397006E-2</v>
      </c>
      <c r="M5" s="22">
        <f>K5*(1-L5)</f>
        <v>9700059.2759094629</v>
      </c>
      <c r="N5" s="22">
        <f>L5*K5</f>
        <v>1077516.9783752437</v>
      </c>
      <c r="O5">
        <f>L5*1530000/N5</f>
        <v>0.14196141728913647</v>
      </c>
      <c r="U5" t="s">
        <v>362</v>
      </c>
      <c r="V5">
        <f>SUM(N2:N11)/(V8*10^6)</f>
        <v>0.28289858156935066</v>
      </c>
    </row>
    <row r="6" spans="1:23">
      <c r="A6" s="11" t="s">
        <v>291</v>
      </c>
      <c r="B6" s="11" t="s">
        <v>109</v>
      </c>
      <c r="C6" s="11">
        <v>117.347635</v>
      </c>
      <c r="D6" s="11">
        <v>39.284229000000003</v>
      </c>
      <c r="E6" s="20">
        <v>15501319.35</v>
      </c>
      <c r="F6" s="20">
        <v>14831532.359999999</v>
      </c>
      <c r="G6" s="20">
        <v>669786.99509999994</v>
      </c>
      <c r="H6" s="20">
        <v>4.3208386330000002</v>
      </c>
      <c r="I6" s="20">
        <f>G6*V$11*V$4</f>
        <v>576329.06470401993</v>
      </c>
      <c r="J6" s="21">
        <v>13541466</v>
      </c>
      <c r="K6" s="22">
        <f>J6*V$17</f>
        <v>9242923.556031147</v>
      </c>
      <c r="L6" s="24">
        <v>7.5658066343756006E-2</v>
      </c>
      <c r="M6" s="22">
        <f>K6*(1-L6)</f>
        <v>8543621.8324186765</v>
      </c>
      <c r="N6" s="22">
        <f>L6*K6</f>
        <v>699301.72361246974</v>
      </c>
      <c r="U6" t="s">
        <v>363</v>
      </c>
      <c r="V6">
        <f>SUM(N92:N101)/(V8*10^6)</f>
        <v>2.6332665055075324E-2</v>
      </c>
    </row>
    <row r="7" spans="1:23">
      <c r="A7" s="11" t="s">
        <v>292</v>
      </c>
      <c r="B7" s="11" t="s">
        <v>219</v>
      </c>
      <c r="C7" s="11">
        <v>113.544242</v>
      </c>
      <c r="D7" s="11">
        <v>23.328294</v>
      </c>
      <c r="E7" s="20">
        <v>12679896.050000001</v>
      </c>
      <c r="F7" s="20">
        <v>12203267.74</v>
      </c>
      <c r="G7" s="20">
        <v>476628.31050000002</v>
      </c>
      <c r="H7" s="20">
        <v>3.758929164</v>
      </c>
      <c r="I7" s="20">
        <f>G7*V$11*V$4</f>
        <v>410122.5470358826</v>
      </c>
      <c r="J7" s="21">
        <v>13292111</v>
      </c>
      <c r="K7" s="22">
        <f>J7*V$17</f>
        <v>9072722.6927483864</v>
      </c>
      <c r="L7" s="24">
        <v>6.9316196963866997E-2</v>
      </c>
      <c r="M7" s="22">
        <f>K7*(1-L7)</f>
        <v>8443836.0595792923</v>
      </c>
      <c r="N7" s="22">
        <f>L7*K7</f>
        <v>628886.63316909294</v>
      </c>
      <c r="U7" t="s">
        <v>264</v>
      </c>
      <c r="V7">
        <f>SUM(K:K)/10^6</f>
        <v>477.11732162846749</v>
      </c>
    </row>
    <row r="8" spans="1:23" s="19" customFormat="1">
      <c r="A8" s="11" t="s">
        <v>293</v>
      </c>
      <c r="B8" s="11" t="s">
        <v>253</v>
      </c>
      <c r="C8" s="11">
        <v>115.177286</v>
      </c>
      <c r="D8" s="11">
        <v>39.022700999999998</v>
      </c>
      <c r="E8" s="20">
        <v>13358449.310000001</v>
      </c>
      <c r="F8" s="20">
        <v>12202537.6</v>
      </c>
      <c r="G8" s="20">
        <v>1155911.7150000001</v>
      </c>
      <c r="H8" s="20">
        <v>8.6530381510000005</v>
      </c>
      <c r="I8" s="20">
        <f>G8*V$11*V$4</f>
        <v>994622.95096802735</v>
      </c>
      <c r="J8" s="21">
        <v>11669522</v>
      </c>
      <c r="K8" s="22">
        <f>J8*V$17</f>
        <v>7965201.0928080976</v>
      </c>
      <c r="L8" s="24">
        <v>6.9912345758922495E-2</v>
      </c>
      <c r="M8" s="22">
        <f>K8*(1-L8)</f>
        <v>7408335.1999683511</v>
      </c>
      <c r="N8" s="22">
        <f>L8*K8</f>
        <v>556865.89283974702</v>
      </c>
      <c r="O8"/>
      <c r="U8" s="19" t="s">
        <v>266</v>
      </c>
      <c r="V8" s="19">
        <f>SUM(N:N)/10^6</f>
        <v>31.729104866694858</v>
      </c>
      <c r="W8" s="19">
        <f>SUM(I:I)/10^6</f>
        <v>35.053176565103072</v>
      </c>
    </row>
    <row r="9" spans="1:23">
      <c r="A9" s="11" t="s">
        <v>294</v>
      </c>
      <c r="B9" s="11" t="s">
        <v>207</v>
      </c>
      <c r="C9" s="11">
        <v>127.964618</v>
      </c>
      <c r="D9" s="11">
        <v>45.639398999999997</v>
      </c>
      <c r="E9" s="20">
        <v>10607608.9</v>
      </c>
      <c r="F9" s="20">
        <v>9631135.4979999997</v>
      </c>
      <c r="G9" s="20">
        <v>976473.40520000004</v>
      </c>
      <c r="H9" s="20">
        <v>9.2054054230000002</v>
      </c>
      <c r="I9" s="20">
        <f>G9*V$11*V$4</f>
        <v>840222.35194823879</v>
      </c>
      <c r="J9" s="21">
        <v>11119769</v>
      </c>
      <c r="K9" s="22">
        <f>J9*V$17</f>
        <v>7589959.228027815</v>
      </c>
      <c r="L9" s="24">
        <v>8.3501120679518898E-2</v>
      </c>
      <c r="M9" s="22">
        <f>K9*(1-L9)</f>
        <v>6956189.1265756367</v>
      </c>
      <c r="N9" s="22">
        <f>L9*K9</f>
        <v>633770.10145217867</v>
      </c>
      <c r="O9">
        <f>L9*980000/N9</f>
        <v>0.12911795314803615</v>
      </c>
      <c r="V9">
        <f>V8/V7</f>
        <v>6.6501682978934884E-2</v>
      </c>
      <c r="W9">
        <f>W8/V7</f>
        <v>7.3468673167139953E-2</v>
      </c>
    </row>
    <row r="10" spans="1:23">
      <c r="A10" s="28" t="s">
        <v>295</v>
      </c>
      <c r="B10" s="28" t="s">
        <v>121</v>
      </c>
      <c r="C10" s="28">
        <v>120.66042400000001</v>
      </c>
      <c r="D10" s="28">
        <v>31.381433999999999</v>
      </c>
      <c r="E10" s="28">
        <v>10437366.6</v>
      </c>
      <c r="F10" s="28">
        <v>9682471.602</v>
      </c>
      <c r="G10" s="28">
        <v>754894.9976</v>
      </c>
      <c r="H10" s="28">
        <v>7.2326193620000003</v>
      </c>
      <c r="I10" s="28">
        <f>G10*V$11*V$4</f>
        <v>649561.62347045157</v>
      </c>
      <c r="J10" s="28">
        <v>10941307</v>
      </c>
      <c r="K10" s="19">
        <f>J10*V$17</f>
        <v>7468147.4076786423</v>
      </c>
      <c r="L10" s="38">
        <v>9.2270917162115995E-2</v>
      </c>
      <c r="M10" s="19">
        <f>K10*(1-L10)</f>
        <v>6779054.5968702547</v>
      </c>
      <c r="N10" s="19">
        <f>L10*K10</f>
        <v>689092.81080838735</v>
      </c>
      <c r="O10" s="19">
        <f>L10*950000/N10</f>
        <v>0.12720691600479439</v>
      </c>
    </row>
    <row r="11" spans="1:23">
      <c r="A11" s="11" t="s">
        <v>296</v>
      </c>
      <c r="B11" s="11" t="s">
        <v>127</v>
      </c>
      <c r="C11" s="11">
        <v>114.141845</v>
      </c>
      <c r="D11" s="11">
        <v>22.642651999999998</v>
      </c>
      <c r="E11" s="20">
        <v>10301630.27</v>
      </c>
      <c r="F11" s="20">
        <v>9792791.6260000002</v>
      </c>
      <c r="G11" s="20">
        <v>508838.63939999999</v>
      </c>
      <c r="H11" s="20">
        <v>4.9393991660000003</v>
      </c>
      <c r="I11" s="20">
        <f>G11*V$11*V$4</f>
        <v>437838.44606729667</v>
      </c>
      <c r="J11" s="21">
        <v>10799017</v>
      </c>
      <c r="K11" s="22">
        <f>J11*V$17</f>
        <v>7371025.3093188582</v>
      </c>
      <c r="L11" s="24">
        <v>5.34387374822268E-2</v>
      </c>
      <c r="M11" s="22">
        <f>K11*(1-L11)</f>
        <v>6977127.022839318</v>
      </c>
      <c r="N11" s="22">
        <f>L11*K11</f>
        <v>393898.28647954005</v>
      </c>
      <c r="U11" t="s">
        <v>282</v>
      </c>
      <c r="V11">
        <f>11.9/16.2</f>
        <v>0.73456790123456794</v>
      </c>
    </row>
    <row r="12" spans="1:23">
      <c r="A12" s="11" t="s">
        <v>152</v>
      </c>
      <c r="B12" s="11" t="s">
        <v>153</v>
      </c>
      <c r="C12" s="11">
        <v>112.28936299999999</v>
      </c>
      <c r="D12" s="11">
        <v>33.042479999999998</v>
      </c>
      <c r="E12" s="20">
        <v>10261192.689999999</v>
      </c>
      <c r="F12" s="20">
        <v>9248788.8910000008</v>
      </c>
      <c r="G12" s="20">
        <v>1012403.795</v>
      </c>
      <c r="H12" s="20">
        <v>9.8663364619999996</v>
      </c>
      <c r="I12" s="20">
        <f>G12*V$11*V$4</f>
        <v>871139.2376139469</v>
      </c>
      <c r="J12" s="21">
        <v>10756627</v>
      </c>
      <c r="K12" s="22">
        <f>J12*V$17</f>
        <v>7342091.4014583537</v>
      </c>
      <c r="L12" s="24">
        <v>6.1704013617884697E-2</v>
      </c>
      <c r="M12" s="22">
        <f>K12*(1-L12)</f>
        <v>6889054.8936390132</v>
      </c>
      <c r="N12" s="22">
        <f>L12*K12</f>
        <v>453036.50781934039</v>
      </c>
    </row>
    <row r="13" spans="1:23">
      <c r="A13" s="11" t="s">
        <v>124</v>
      </c>
      <c r="B13" s="11" t="s">
        <v>125</v>
      </c>
      <c r="C13" s="11">
        <v>114.445446</v>
      </c>
      <c r="D13" s="11">
        <v>38.131041000000003</v>
      </c>
      <c r="E13" s="20">
        <v>10158918.710000001</v>
      </c>
      <c r="F13" s="20">
        <v>9979343.7369999997</v>
      </c>
      <c r="G13" s="20">
        <v>179574.97560000001</v>
      </c>
      <c r="H13" s="20">
        <v>1.767658357</v>
      </c>
      <c r="I13" s="20">
        <f>G13*V$11*V$4</f>
        <v>154518.19532020533</v>
      </c>
      <c r="J13" s="21">
        <v>10649415</v>
      </c>
      <c r="K13" s="22">
        <f>J13*V$17</f>
        <v>7268912.2995583666</v>
      </c>
      <c r="L13" s="24">
        <v>5.92685968490246E-2</v>
      </c>
      <c r="M13" s="22">
        <f>K13*(1-L13)</f>
        <v>6838094.0669449251</v>
      </c>
      <c r="N13" s="22">
        <f>L13*K13</f>
        <v>430818.23261344119</v>
      </c>
    </row>
    <row r="14" spans="1:23">
      <c r="A14" s="11" t="s">
        <v>172</v>
      </c>
      <c r="B14" s="11" t="s">
        <v>173</v>
      </c>
      <c r="C14" s="11">
        <v>118.28625099999999</v>
      </c>
      <c r="D14" s="11">
        <v>35.308743999999997</v>
      </c>
      <c r="E14" s="20">
        <v>12017876.880000001</v>
      </c>
      <c r="F14" s="20">
        <v>11464269.939999999</v>
      </c>
      <c r="G14" s="20">
        <v>553606.93839999998</v>
      </c>
      <c r="H14" s="20">
        <v>4.6065286240000001</v>
      </c>
      <c r="I14" s="20">
        <f>G14*V$11*V$4</f>
        <v>476360.053802018</v>
      </c>
      <c r="J14" s="21">
        <v>10498440</v>
      </c>
      <c r="K14" s="22">
        <f>J14*V$17</f>
        <v>7165862.1287813028</v>
      </c>
      <c r="L14" s="24">
        <v>6.6068590277500006E-2</v>
      </c>
      <c r="M14" s="22">
        <f>K14*(1-L14)</f>
        <v>6692423.7198097967</v>
      </c>
      <c r="N14" s="22">
        <f>L14*K14</f>
        <v>473438.40897150588</v>
      </c>
      <c r="U14" t="s">
        <v>259</v>
      </c>
      <c r="V14" s="15">
        <v>1426106093</v>
      </c>
    </row>
    <row r="15" spans="1:23">
      <c r="A15" s="11" t="s">
        <v>100</v>
      </c>
      <c r="B15" s="11" t="s">
        <v>101</v>
      </c>
      <c r="C15" s="11">
        <v>114.348377</v>
      </c>
      <c r="D15" s="11">
        <v>30.621753999999999</v>
      </c>
      <c r="E15" s="20">
        <v>9753544.1420000009</v>
      </c>
      <c r="F15" s="20">
        <v>9265846.4499999993</v>
      </c>
      <c r="G15" s="20">
        <v>487697.69189999998</v>
      </c>
      <c r="H15" s="20">
        <v>5.0002100240000003</v>
      </c>
      <c r="I15" s="20">
        <f>G15*V$11*V$4</f>
        <v>419647.37548998173</v>
      </c>
      <c r="J15" s="21">
        <v>10224468</v>
      </c>
      <c r="K15" s="22">
        <f>J15*V$17</f>
        <v>6978858.57595379</v>
      </c>
      <c r="L15" s="24">
        <v>6.0219281934691997E-2</v>
      </c>
      <c r="M15" s="22">
        <f>K15*(1-L15)</f>
        <v>6558596.7237860858</v>
      </c>
      <c r="N15" s="22">
        <f>L15*K15</f>
        <v>420261.85216770438</v>
      </c>
      <c r="U15" t="s">
        <v>258</v>
      </c>
      <c r="V15">
        <f>SUM(J:J)</f>
        <v>699006970</v>
      </c>
    </row>
    <row r="16" spans="1:23">
      <c r="A16" s="11" t="s">
        <v>210</v>
      </c>
      <c r="B16" s="11" t="s">
        <v>211</v>
      </c>
      <c r="C16" s="11">
        <v>114.54877999999999</v>
      </c>
      <c r="D16" s="11">
        <v>36.552852000000001</v>
      </c>
      <c r="E16" s="20">
        <v>10967185.51</v>
      </c>
      <c r="F16" s="20">
        <v>10189877.08</v>
      </c>
      <c r="G16" s="20">
        <v>777308.42909999995</v>
      </c>
      <c r="H16" s="20">
        <v>7.087583489</v>
      </c>
      <c r="I16" s="20">
        <f>G16*V$11*V$4</f>
        <v>668847.62350882788</v>
      </c>
      <c r="J16" s="21">
        <v>9580589</v>
      </c>
      <c r="K16" s="22">
        <f>J16*V$17</f>
        <v>6539369.6479209037</v>
      </c>
      <c r="L16" s="24">
        <v>4.6107945722052297E-2</v>
      </c>
      <c r="M16" s="22">
        <f>K16*(1-L16)</f>
        <v>6237852.7471381305</v>
      </c>
      <c r="N16" s="22">
        <f>L16*K16</f>
        <v>301516.90078277327</v>
      </c>
      <c r="U16" t="s">
        <v>260</v>
      </c>
      <c r="V16">
        <f>V2*10^6/V14</f>
        <v>0.69865068587151746</v>
      </c>
    </row>
    <row r="17" spans="1:22">
      <c r="A17" s="11" t="s">
        <v>102</v>
      </c>
      <c r="B17" s="11" t="s">
        <v>103</v>
      </c>
      <c r="C17" s="11">
        <v>120.467968</v>
      </c>
      <c r="D17" s="11">
        <v>27.892790000000002</v>
      </c>
      <c r="E17" s="20">
        <v>9104553.9039999992</v>
      </c>
      <c r="F17" s="20">
        <v>8410592.432</v>
      </c>
      <c r="G17" s="20">
        <v>693961.47219999996</v>
      </c>
      <c r="H17" s="20">
        <v>7.6221359059999996</v>
      </c>
      <c r="I17" s="20">
        <f>G17*V$11*V$4</f>
        <v>597130.38494266022</v>
      </c>
      <c r="J17" s="21">
        <v>9544143</v>
      </c>
      <c r="K17" s="22">
        <f>J17*V$17</f>
        <v>6514492.9032668825</v>
      </c>
      <c r="L17" s="37">
        <v>6.6423420449057594E-2</v>
      </c>
      <c r="M17" s="36">
        <f>K17*(1-L17)</f>
        <v>6081778.0021407846</v>
      </c>
      <c r="N17" s="22">
        <f>L17*K17</f>
        <v>432714.901126098</v>
      </c>
      <c r="U17" t="s">
        <v>261</v>
      </c>
      <c r="V17">
        <f>V16*11.9/16.2*1.33</f>
        <v>0.68256446946225369</v>
      </c>
    </row>
    <row r="18" spans="1:22">
      <c r="A18" s="11" t="s">
        <v>104</v>
      </c>
      <c r="B18" s="11" t="s">
        <v>105</v>
      </c>
      <c r="C18" s="11">
        <v>119.07809</v>
      </c>
      <c r="D18" s="11">
        <v>36.551901000000001</v>
      </c>
      <c r="E18" s="20">
        <v>9093671.3399999999</v>
      </c>
      <c r="F18" s="20">
        <v>8624597.7650000006</v>
      </c>
      <c r="G18" s="20">
        <v>469073.57520000002</v>
      </c>
      <c r="H18" s="20">
        <v>5.1582420090000003</v>
      </c>
      <c r="I18" s="20">
        <f>G18*V$11*V$4</f>
        <v>403621.95272546989</v>
      </c>
      <c r="J18" s="21">
        <v>9532735</v>
      </c>
      <c r="K18" s="22">
        <f>J18*V$17</f>
        <v>6506706.2077992568</v>
      </c>
      <c r="L18" s="24">
        <v>9.9461712333926006E-2</v>
      </c>
      <c r="M18" s="22">
        <f>K18*(1-L18)</f>
        <v>5859538.0667177569</v>
      </c>
      <c r="N18" s="22">
        <f>L18*K18</f>
        <v>647168.14108150022</v>
      </c>
    </row>
    <row r="19" spans="1:22">
      <c r="A19" s="11" t="s">
        <v>246</v>
      </c>
      <c r="B19" s="11" t="s">
        <v>247</v>
      </c>
      <c r="C19" s="11">
        <v>125.590163</v>
      </c>
      <c r="D19" s="11">
        <v>44.285303999999996</v>
      </c>
      <c r="E19" s="20">
        <v>8749045.6710000001</v>
      </c>
      <c r="F19" s="20">
        <v>7678031.1009999998</v>
      </c>
      <c r="G19" s="20">
        <v>1071014.57</v>
      </c>
      <c r="H19" s="20">
        <v>12.24150165</v>
      </c>
      <c r="I19" s="20">
        <f>G19*V$11*V$4</f>
        <v>921571.82795154292</v>
      </c>
      <c r="J19" s="21">
        <v>9171470</v>
      </c>
      <c r="K19" s="22">
        <f>J19*V$17</f>
        <v>6260119.5547389761</v>
      </c>
      <c r="L19" s="24">
        <v>0.11420875879971799</v>
      </c>
      <c r="M19" s="22">
        <f>K19*(1-L19)</f>
        <v>5545159.0704543944</v>
      </c>
      <c r="N19" s="22">
        <f>L19*K19</f>
        <v>714960.48428458173</v>
      </c>
    </row>
    <row r="20" spans="1:22">
      <c r="A20" s="11" t="s">
        <v>146</v>
      </c>
      <c r="B20" s="11" t="s">
        <v>147</v>
      </c>
      <c r="C20" s="11">
        <v>120.150856</v>
      </c>
      <c r="D20" s="11">
        <v>36.447736999999996</v>
      </c>
      <c r="E20" s="20">
        <v>8675156.2259999998</v>
      </c>
      <c r="F20" s="20">
        <v>7856391.9460000005</v>
      </c>
      <c r="G20" s="20">
        <v>818764.28</v>
      </c>
      <c r="H20" s="20">
        <v>9.4380349900000002</v>
      </c>
      <c r="I20" s="20">
        <f>G20*V$11*V$4</f>
        <v>704518.98164282565</v>
      </c>
      <c r="J20" s="21">
        <v>9094013</v>
      </c>
      <c r="K20" s="22">
        <f>J20*V$17</f>
        <v>6207250.1586278379</v>
      </c>
      <c r="L20" s="24">
        <v>9.94632529412246E-2</v>
      </c>
      <c r="M20" s="22">
        <f>K20*(1-L20)</f>
        <v>5589856.8660307806</v>
      </c>
      <c r="N20" s="22">
        <f>L20*K20</f>
        <v>617393.29259705718</v>
      </c>
    </row>
    <row r="21" spans="1:22">
      <c r="A21" s="11" t="s">
        <v>208</v>
      </c>
      <c r="B21" s="11" t="s">
        <v>209</v>
      </c>
      <c r="C21" s="11">
        <v>119.47540100000001</v>
      </c>
      <c r="D21" s="11">
        <v>29.89723</v>
      </c>
      <c r="E21" s="20">
        <v>8669730.2070000004</v>
      </c>
      <c r="F21" s="20">
        <v>8175308.7759999996</v>
      </c>
      <c r="G21" s="20">
        <v>494421.43040000001</v>
      </c>
      <c r="H21" s="20">
        <v>5.7028467860000003</v>
      </c>
      <c r="I21" s="20">
        <f>G21*V$11*V$4</f>
        <v>425432.9251488563</v>
      </c>
      <c r="J21" s="21">
        <v>9088325</v>
      </c>
      <c r="K21" s="22">
        <f>J21*V$17</f>
        <v>6203367.7319255369</v>
      </c>
      <c r="L21" s="24">
        <v>6.2907955316619996E-2</v>
      </c>
      <c r="M21" s="22">
        <f>K21*(1-L21)</f>
        <v>5813126.5518330028</v>
      </c>
      <c r="N21" s="22">
        <f>L21*K21</f>
        <v>390241.18009253399</v>
      </c>
    </row>
    <row r="22" spans="1:22">
      <c r="A22" s="11" t="s">
        <v>62</v>
      </c>
      <c r="B22" s="11" t="s">
        <v>63</v>
      </c>
      <c r="C22" s="11">
        <v>113.47729200000001</v>
      </c>
      <c r="D22" s="11">
        <v>34.625641999999999</v>
      </c>
      <c r="E22" s="20">
        <v>8606709.9700000007</v>
      </c>
      <c r="F22" s="20">
        <v>8253784.074</v>
      </c>
      <c r="G22" s="20">
        <v>352925.89640000003</v>
      </c>
      <c r="H22" s="20">
        <v>4.1005900930000001</v>
      </c>
      <c r="I22" s="20">
        <f>G22*V$11*V$4</f>
        <v>303680.80191176565</v>
      </c>
      <c r="J22" s="21">
        <v>9022262</v>
      </c>
      <c r="K22" s="22">
        <f>J22*V$17</f>
        <v>6158275.4753794521</v>
      </c>
      <c r="L22" s="24">
        <v>5.9224312376447E-2</v>
      </c>
      <c r="M22" s="22">
        <f>K22*(1-L22)</f>
        <v>5793555.8449253673</v>
      </c>
      <c r="N22" s="22">
        <f>L22*K22</f>
        <v>364719.6304540853</v>
      </c>
    </row>
    <row r="23" spans="1:22">
      <c r="A23" s="11" t="s">
        <v>82</v>
      </c>
      <c r="B23" s="11" t="s">
        <v>83</v>
      </c>
      <c r="C23" s="11">
        <v>117.522638</v>
      </c>
      <c r="D23" s="11">
        <v>34.354253999999997</v>
      </c>
      <c r="E23" s="20">
        <v>8547177.3450000007</v>
      </c>
      <c r="F23" s="20">
        <v>8270339.8210000005</v>
      </c>
      <c r="G23" s="20">
        <v>276837.52389999997</v>
      </c>
      <c r="H23" s="20">
        <v>3.238935063</v>
      </c>
      <c r="I23" s="20">
        <f>G23*V$11*V$4</f>
        <v>238209.32981901627</v>
      </c>
      <c r="J23" s="21">
        <v>8959855</v>
      </c>
      <c r="K23" s="22">
        <f>J23*V$17</f>
        <v>6115678.6745337211</v>
      </c>
      <c r="L23" s="24">
        <v>3.0577032825692099E-2</v>
      </c>
      <c r="M23" s="22">
        <f>K23*(1-L23)</f>
        <v>5928679.3669511182</v>
      </c>
      <c r="N23" s="22">
        <f>L23*K23</f>
        <v>186999.30758260272</v>
      </c>
    </row>
    <row r="24" spans="1:22">
      <c r="A24" s="11" t="s">
        <v>94</v>
      </c>
      <c r="B24" s="11" t="s">
        <v>95</v>
      </c>
      <c r="C24" s="11">
        <v>108.796549</v>
      </c>
      <c r="D24" s="11">
        <v>34.105792999999998</v>
      </c>
      <c r="E24" s="20">
        <v>8522653.4169999994</v>
      </c>
      <c r="F24" s="20">
        <v>7766308.7970000003</v>
      </c>
      <c r="G24" s="20">
        <v>756344.62009999994</v>
      </c>
      <c r="H24" s="20">
        <v>8.8745204470000001</v>
      </c>
      <c r="I24" s="20">
        <f>G24*V$11*V$4</f>
        <v>650808.97462195333</v>
      </c>
      <c r="J24" s="21">
        <v>8934147</v>
      </c>
      <c r="K24" s="22">
        <f>J24*V$17</f>
        <v>6098131.3071527854</v>
      </c>
      <c r="L24" s="24">
        <v>7.2606140490171306E-2</v>
      </c>
      <c r="M24" s="22">
        <f>K24*(1-L24)</f>
        <v>5655369.5287381383</v>
      </c>
      <c r="N24" s="22">
        <f>L24*K24</f>
        <v>442761.77841464709</v>
      </c>
    </row>
    <row r="25" spans="1:22">
      <c r="A25" s="11" t="s">
        <v>220</v>
      </c>
      <c r="B25" s="11" t="s">
        <v>221</v>
      </c>
      <c r="C25" s="11">
        <v>115.27795500000001</v>
      </c>
      <c r="D25" s="11">
        <v>25.705738</v>
      </c>
      <c r="E25" s="20">
        <v>10015016.449999999</v>
      </c>
      <c r="F25" s="20">
        <v>9684772.9340000004</v>
      </c>
      <c r="G25" s="20">
        <v>330243.51520000002</v>
      </c>
      <c r="H25" s="20">
        <v>3.297483503</v>
      </c>
      <c r="I25" s="20">
        <f>G25*V$11*V$4</f>
        <v>284163.37974935962</v>
      </c>
      <c r="J25" s="21">
        <v>8748804</v>
      </c>
      <c r="K25" s="22">
        <f>J25*V$17</f>
        <v>5971622.7606892427</v>
      </c>
      <c r="L25" s="24">
        <v>3.3918630119709699E-2</v>
      </c>
      <c r="M25" s="22">
        <f>K25*(1-L25)</f>
        <v>5769073.4970549839</v>
      </c>
      <c r="N25" s="22">
        <f>L25*K25</f>
        <v>202549.26363425812</v>
      </c>
    </row>
    <row r="26" spans="1:22">
      <c r="A26" s="11" t="s">
        <v>142</v>
      </c>
      <c r="B26" s="11" t="s">
        <v>143</v>
      </c>
      <c r="C26" s="11">
        <v>118.269507</v>
      </c>
      <c r="D26" s="11">
        <v>25.189962000000001</v>
      </c>
      <c r="E26" s="20">
        <v>8236653.176</v>
      </c>
      <c r="F26" s="20">
        <v>8044360.4069999997</v>
      </c>
      <c r="G26" s="20">
        <v>192292.76809999999</v>
      </c>
      <c r="H26" s="20">
        <v>2.3345983380000002</v>
      </c>
      <c r="I26" s="20">
        <f>G26*V$11*V$4</f>
        <v>165461.42579533637</v>
      </c>
      <c r="J26" s="21">
        <v>8634338</v>
      </c>
      <c r="K26" s="22">
        <f>J26*V$17</f>
        <v>5893492.3361277767</v>
      </c>
      <c r="L26" s="24">
        <v>3.01431629948237E-2</v>
      </c>
      <c r="M26" s="22">
        <f>K26*(1-L26)</f>
        <v>5715843.8360311333</v>
      </c>
      <c r="N26" s="22">
        <f>L26*K26</f>
        <v>177648.50009664387</v>
      </c>
    </row>
    <row r="27" spans="1:22">
      <c r="A27" s="11" t="s">
        <v>226</v>
      </c>
      <c r="B27" s="11" t="s">
        <v>227</v>
      </c>
      <c r="C27" s="11">
        <v>113.88018</v>
      </c>
      <c r="D27" s="11">
        <v>22.931704</v>
      </c>
      <c r="E27" s="20">
        <v>8199658.3710000003</v>
      </c>
      <c r="F27" s="20">
        <v>8062969.0640000002</v>
      </c>
      <c r="G27" s="20">
        <v>136689.30660000001</v>
      </c>
      <c r="H27" s="20">
        <v>1.667012215</v>
      </c>
      <c r="I27" s="20">
        <f>G27*V$11*V$4</f>
        <v>117616.52705134619</v>
      </c>
      <c r="J27" s="21">
        <v>8595557</v>
      </c>
      <c r="K27" s="22">
        <f>J27*V$17</f>
        <v>5867021.8034375608</v>
      </c>
      <c r="L27" s="24">
        <v>6.8874972604338003E-2</v>
      </c>
      <c r="M27" s="22">
        <f>K27*(1-L27)</f>
        <v>5462930.8374567451</v>
      </c>
      <c r="N27" s="22">
        <f>L27*K27</f>
        <v>404090.96598081576</v>
      </c>
    </row>
    <row r="28" spans="1:22">
      <c r="A28" s="11" t="s">
        <v>186</v>
      </c>
      <c r="B28" s="11" t="s">
        <v>187</v>
      </c>
      <c r="C28" s="11">
        <v>117.221277</v>
      </c>
      <c r="D28" s="11">
        <v>36.637301999999998</v>
      </c>
      <c r="E28" s="20">
        <v>8091998.443</v>
      </c>
      <c r="F28" s="20">
        <v>7359179.2249999996</v>
      </c>
      <c r="G28" s="20">
        <v>732819.21869999997</v>
      </c>
      <c r="H28" s="20">
        <v>9.0560968820000003</v>
      </c>
      <c r="I28" s="20">
        <f>G28*V$11*V$4</f>
        <v>630566.16207880387</v>
      </c>
      <c r="J28" s="21">
        <v>8482699</v>
      </c>
      <c r="K28" s="22">
        <f>J28*V$17</f>
        <v>5789988.9425429897</v>
      </c>
      <c r="L28" s="24">
        <v>7.7151223041900904E-2</v>
      </c>
      <c r="M28" s="22">
        <f>K28*(1-L28)</f>
        <v>5343284.2142267153</v>
      </c>
      <c r="N28" s="22">
        <f>L28*K28</f>
        <v>446704.72831627418</v>
      </c>
    </row>
    <row r="29" spans="1:22">
      <c r="A29" s="11" t="s">
        <v>128</v>
      </c>
      <c r="B29" s="11" t="s">
        <v>129</v>
      </c>
      <c r="C29" s="11">
        <v>123.143322</v>
      </c>
      <c r="D29" s="11">
        <v>42.096415</v>
      </c>
      <c r="E29" s="20">
        <v>8088425.9330000002</v>
      </c>
      <c r="F29" s="20">
        <v>7272457.4699999997</v>
      </c>
      <c r="G29" s="20">
        <v>815968.46259999997</v>
      </c>
      <c r="H29" s="20">
        <v>10.08809958</v>
      </c>
      <c r="I29" s="20">
        <f>G29*V$11*V$4</f>
        <v>702113.27529287688</v>
      </c>
      <c r="J29" s="21">
        <v>8478954</v>
      </c>
      <c r="K29" s="22">
        <f>J29*V$17</f>
        <v>5787432.7386048539</v>
      </c>
      <c r="L29" s="24">
        <v>6.60637102960802E-2</v>
      </c>
      <c r="M29" s="22">
        <f>K29*(1-L29)</f>
        <v>5405093.4588036127</v>
      </c>
      <c r="N29" s="22">
        <f>L29*K29</f>
        <v>382339.27980124112</v>
      </c>
    </row>
    <row r="30" spans="1:22">
      <c r="A30" s="11" t="s">
        <v>182</v>
      </c>
      <c r="B30" s="11" t="s">
        <v>183</v>
      </c>
      <c r="C30" s="11">
        <v>116.74115500000001</v>
      </c>
      <c r="D30" s="11">
        <v>35.369120000000002</v>
      </c>
      <c r="E30" s="20">
        <v>8056540.4390000002</v>
      </c>
      <c r="F30" s="20">
        <v>8030161.0109999999</v>
      </c>
      <c r="G30" s="20">
        <v>26379.427250000001</v>
      </c>
      <c r="H30" s="20">
        <v>0.32742872000000001</v>
      </c>
      <c r="I30" s="20">
        <f>G30*V$11*V$4</f>
        <v>22698.605296375419</v>
      </c>
      <c r="J30" s="21">
        <v>8445529</v>
      </c>
      <c r="K30" s="22">
        <f>J30*V$17</f>
        <v>5764618.0212130779</v>
      </c>
      <c r="L30" s="24">
        <v>1.0373452554918E-2</v>
      </c>
      <c r="M30" s="22">
        <f>K30*(1-L30)</f>
        <v>5704819.0296727987</v>
      </c>
      <c r="N30" s="22">
        <f>L30*K30</f>
        <v>59798.991540279152</v>
      </c>
    </row>
    <row r="31" spans="1:22">
      <c r="A31" s="11" t="s">
        <v>158</v>
      </c>
      <c r="B31" s="11" t="s">
        <v>159</v>
      </c>
      <c r="C31" s="11">
        <v>118.848164</v>
      </c>
      <c r="D31" s="11">
        <v>31.925782000000002</v>
      </c>
      <c r="E31" s="20">
        <v>7984272.6940000001</v>
      </c>
      <c r="F31" s="20">
        <v>7243453.3799999999</v>
      </c>
      <c r="G31" s="20">
        <v>740819.31339999998</v>
      </c>
      <c r="H31" s="20">
        <v>9.2784821090000005</v>
      </c>
      <c r="I31" s="20">
        <f>G31*V$11*V$4</f>
        <v>637449.97309592611</v>
      </c>
      <c r="J31" s="21">
        <v>8369772</v>
      </c>
      <c r="K31" s="22">
        <f>J31*V$17</f>
        <v>5712908.984700026</v>
      </c>
      <c r="L31" s="24">
        <v>8.3185897852551094E-2</v>
      </c>
      <c r="M31" s="22">
        <f>K31*(1-L31)</f>
        <v>5237675.5214578481</v>
      </c>
      <c r="N31" s="22">
        <f>L31*K31</f>
        <v>475233.46324217774</v>
      </c>
    </row>
    <row r="32" spans="1:22">
      <c r="A32" s="11" t="s">
        <v>150</v>
      </c>
      <c r="B32" s="11" t="s">
        <v>151</v>
      </c>
      <c r="C32" s="11">
        <v>121.48241400000001</v>
      </c>
      <c r="D32" s="11">
        <v>29.728408000000002</v>
      </c>
      <c r="E32" s="20">
        <v>7566242.182</v>
      </c>
      <c r="F32" s="20">
        <v>6936389.2999999998</v>
      </c>
      <c r="G32" s="20">
        <v>629852.88179999997</v>
      </c>
      <c r="H32" s="20">
        <v>8.3245138959999991</v>
      </c>
      <c r="I32" s="20">
        <f>G32*V$11*V$4</f>
        <v>541967.11032696126</v>
      </c>
      <c r="J32" s="21">
        <v>7931558</v>
      </c>
      <c r="K32" s="22">
        <f>J32*V$17</f>
        <v>5413799.6782790935</v>
      </c>
      <c r="L32" s="24">
        <v>8.6316387335034994E-2</v>
      </c>
      <c r="M32" s="22">
        <f>K32*(1-L32)</f>
        <v>4946500.0482944679</v>
      </c>
      <c r="N32" s="22">
        <f>L32*K32</f>
        <v>467299.62998462608</v>
      </c>
    </row>
    <row r="33" spans="1:14">
      <c r="A33" s="11" t="s">
        <v>110</v>
      </c>
      <c r="B33" s="11" t="s">
        <v>111</v>
      </c>
      <c r="C33" s="11">
        <v>118.33797800000001</v>
      </c>
      <c r="D33" s="11">
        <v>39.710267000000002</v>
      </c>
      <c r="E33" s="20">
        <v>7540830.1349999998</v>
      </c>
      <c r="F33" s="20">
        <v>7186811.0870000003</v>
      </c>
      <c r="G33" s="20">
        <v>354019.0478</v>
      </c>
      <c r="H33" s="20">
        <v>4.6946959609999999</v>
      </c>
      <c r="I33" s="20">
        <f>G33*V$11*V$4</f>
        <v>304621.42173351633</v>
      </c>
      <c r="J33" s="21">
        <v>7904919</v>
      </c>
      <c r="K33" s="22">
        <f>J33*V$17</f>
        <v>5395616.8433770891</v>
      </c>
      <c r="L33" s="24">
        <v>9.5116333082580995E-2</v>
      </c>
      <c r="M33" s="22">
        <f>K33*(1-L33)</f>
        <v>4882405.5545164496</v>
      </c>
      <c r="N33" s="22">
        <f>L33*K33</f>
        <v>513211.28886063944</v>
      </c>
    </row>
    <row r="34" spans="1:14">
      <c r="A34" s="11" t="s">
        <v>204</v>
      </c>
      <c r="B34" s="11" t="s">
        <v>205</v>
      </c>
      <c r="C34" s="11">
        <v>117.36049300000001</v>
      </c>
      <c r="D34" s="11">
        <v>31.760659</v>
      </c>
      <c r="E34" s="20">
        <v>7451797.8219999997</v>
      </c>
      <c r="F34" s="20">
        <v>7119667.585</v>
      </c>
      <c r="G34" s="20">
        <v>332130.23739999998</v>
      </c>
      <c r="H34" s="20">
        <v>4.4570484239999999</v>
      </c>
      <c r="I34" s="20">
        <f>G34*V$11*V$4</f>
        <v>285786.84041497012</v>
      </c>
      <c r="J34" s="21">
        <v>7811588</v>
      </c>
      <c r="K34" s="22">
        <f>J34*V$17</f>
        <v>5331912.4188777078</v>
      </c>
      <c r="L34" s="24">
        <v>3.8092100553747898E-2</v>
      </c>
      <c r="M34" s="22">
        <f>K34*(1-L34)</f>
        <v>5128808.6748740412</v>
      </c>
      <c r="N34" s="22">
        <f>L34*K34</f>
        <v>203103.74400366683</v>
      </c>
    </row>
    <row r="35" spans="1:14">
      <c r="A35" s="11" t="s">
        <v>154</v>
      </c>
      <c r="B35" s="11" t="s">
        <v>155</v>
      </c>
      <c r="C35" s="11">
        <v>121.04888</v>
      </c>
      <c r="D35" s="11">
        <v>32.181316000000002</v>
      </c>
      <c r="E35" s="20">
        <v>8719528.0500000007</v>
      </c>
      <c r="F35" s="20">
        <v>8655052.9969999995</v>
      </c>
      <c r="G35" s="20">
        <v>64475.053240000001</v>
      </c>
      <c r="H35" s="20">
        <v>0.73943283299999996</v>
      </c>
      <c r="I35" s="20">
        <f>G35*V$11*V$4</f>
        <v>55478.603499913028</v>
      </c>
      <c r="J35" s="21">
        <v>7617106</v>
      </c>
      <c r="K35" s="22">
        <f>J35*V$17</f>
        <v>5199165.9157277495</v>
      </c>
      <c r="L35" s="24">
        <v>9.5071532423063695E-2</v>
      </c>
      <c r="M35" s="22">
        <f>K35*(1-L35)</f>
        <v>4704873.2447977513</v>
      </c>
      <c r="N35" s="22">
        <f>L35*K35</f>
        <v>494292.67092999839</v>
      </c>
    </row>
    <row r="36" spans="1:14">
      <c r="A36" s="11" t="s">
        <v>80</v>
      </c>
      <c r="B36" s="11" t="s">
        <v>81</v>
      </c>
      <c r="C36" s="11">
        <v>120.199905</v>
      </c>
      <c r="D36" s="11">
        <v>33.512616999999999</v>
      </c>
      <c r="E36" s="20">
        <v>7240664.8159999996</v>
      </c>
      <c r="F36" s="20">
        <v>7110411.1289999997</v>
      </c>
      <c r="G36" s="20">
        <v>130253.6875</v>
      </c>
      <c r="H36" s="20">
        <v>1.798918894</v>
      </c>
      <c r="I36" s="20">
        <f>G36*V$11*V$4</f>
        <v>112078.89439524994</v>
      </c>
      <c r="J36" s="21">
        <v>7590261</v>
      </c>
      <c r="K36" s="22">
        <f>J36*V$17</f>
        <v>5180842.4725450352</v>
      </c>
      <c r="L36" s="24">
        <v>5.3816997481824697E-2</v>
      </c>
      <c r="M36" s="22">
        <f>K36*(1-L36)</f>
        <v>4902025.0862463489</v>
      </c>
      <c r="N36" s="22">
        <f>L36*K36</f>
        <v>278817.38629868662</v>
      </c>
    </row>
    <row r="37" spans="1:14">
      <c r="A37" s="11" t="s">
        <v>224</v>
      </c>
      <c r="B37" s="11" t="s">
        <v>225</v>
      </c>
      <c r="C37" s="11">
        <v>112.949876</v>
      </c>
      <c r="D37" s="11">
        <v>23.003965000000001</v>
      </c>
      <c r="E37" s="20">
        <v>7156299.1859999998</v>
      </c>
      <c r="F37" s="20">
        <v>7008601.9759999998</v>
      </c>
      <c r="G37" s="20">
        <v>147697.20989999999</v>
      </c>
      <c r="H37" s="20">
        <v>2.0638769570000002</v>
      </c>
      <c r="I37" s="20">
        <f>G37*V$11*V$4</f>
        <v>127088.45567888558</v>
      </c>
      <c r="J37" s="21">
        <v>7501822</v>
      </c>
      <c r="K37" s="22">
        <f>J37*V$17</f>
        <v>5120477.1534302626</v>
      </c>
      <c r="L37" s="24">
        <v>8.9943514929630999E-2</v>
      </c>
      <c r="M37" s="22">
        <f>K37*(1-L37)</f>
        <v>4659923.4401338734</v>
      </c>
      <c r="N37" s="22">
        <f>L37*K37</f>
        <v>460553.71329638927</v>
      </c>
    </row>
    <row r="38" spans="1:14">
      <c r="A38" s="11" t="s">
        <v>202</v>
      </c>
      <c r="B38" s="11" t="s">
        <v>203</v>
      </c>
      <c r="C38" s="11">
        <v>112.57973699999999</v>
      </c>
      <c r="D38" s="11">
        <v>26.790704000000002</v>
      </c>
      <c r="E38" s="20">
        <v>8541345.1370000001</v>
      </c>
      <c r="F38" s="20">
        <v>8220773.2819999997</v>
      </c>
      <c r="G38" s="20">
        <v>320571.85509999999</v>
      </c>
      <c r="H38" s="20">
        <v>3.7531776309999998</v>
      </c>
      <c r="I38" s="20">
        <f>G38*V$11*V$4</f>
        <v>275841.2432188706</v>
      </c>
      <c r="J38" s="21">
        <v>7461451</v>
      </c>
      <c r="K38" s="22">
        <f>J38*V$17</f>
        <v>5092921.3432336021</v>
      </c>
      <c r="L38" s="24">
        <v>5.9909328154605999E-2</v>
      </c>
      <c r="M38" s="22">
        <f>K38*(1-L38)</f>
        <v>4787807.8472162234</v>
      </c>
      <c r="N38" s="22">
        <f>L38*K38</f>
        <v>305113.49601737864</v>
      </c>
    </row>
    <row r="39" spans="1:14">
      <c r="A39" s="11" t="s">
        <v>248</v>
      </c>
      <c r="B39" s="11" t="s">
        <v>249</v>
      </c>
      <c r="C39" s="11">
        <v>116.771083</v>
      </c>
      <c r="D39" s="11">
        <v>38.269449999999999</v>
      </c>
      <c r="E39" s="20">
        <v>8541278.7430000007</v>
      </c>
      <c r="F39" s="20">
        <v>8013118.7640000004</v>
      </c>
      <c r="G39" s="20">
        <v>528159.97840000002</v>
      </c>
      <c r="H39" s="20">
        <v>6.1836171650000002</v>
      </c>
      <c r="I39" s="20">
        <f>G39*V$11*V$4</f>
        <v>454463.805048829</v>
      </c>
      <c r="J39" s="21">
        <v>7461393</v>
      </c>
      <c r="K39" s="22">
        <f>J39*V$17</f>
        <v>5092881.7544943737</v>
      </c>
      <c r="L39" s="24">
        <v>6.0662968042415E-2</v>
      </c>
      <c r="M39" s="22">
        <f>K39*(1-L39)</f>
        <v>4783932.4313776828</v>
      </c>
      <c r="N39" s="22">
        <f>L39*K39</f>
        <v>308949.32311669062</v>
      </c>
    </row>
    <row r="40" spans="1:14">
      <c r="A40" s="11" t="s">
        <v>222</v>
      </c>
      <c r="B40" s="11" t="s">
        <v>223</v>
      </c>
      <c r="C40" s="11">
        <v>119.205465</v>
      </c>
      <c r="D40" s="11">
        <v>26.045428999999999</v>
      </c>
      <c r="E40" s="20">
        <v>7098957.7630000003</v>
      </c>
      <c r="F40" s="20">
        <v>6678087.6560000004</v>
      </c>
      <c r="G40" s="20">
        <v>420870.10769999999</v>
      </c>
      <c r="H40" s="20">
        <v>5.9286182810000003</v>
      </c>
      <c r="I40" s="20">
        <f>G40*V$11*V$4</f>
        <v>362144.49863483344</v>
      </c>
      <c r="J40" s="21">
        <v>7441712</v>
      </c>
      <c r="K40" s="22">
        <f>J40*V$17</f>
        <v>5079448.2031708872</v>
      </c>
      <c r="L40" s="24">
        <v>6.6935486718178505E-2</v>
      </c>
      <c r="M40" s="22">
        <f>K40*(1-L40)</f>
        <v>4739452.8654318666</v>
      </c>
      <c r="N40" s="22">
        <f>L40*K40</f>
        <v>339995.33773902059</v>
      </c>
    </row>
    <row r="41" spans="1:14">
      <c r="A41" s="11" t="s">
        <v>88</v>
      </c>
      <c r="B41" s="11" t="s">
        <v>89</v>
      </c>
      <c r="C41" s="11">
        <v>114.822445</v>
      </c>
      <c r="D41" s="11">
        <v>37.213014999999999</v>
      </c>
      <c r="E41" s="20">
        <v>7081824.0199999996</v>
      </c>
      <c r="F41" s="20">
        <v>6691155.7810000004</v>
      </c>
      <c r="G41" s="20">
        <v>390668.23969999998</v>
      </c>
      <c r="H41" s="20">
        <v>5.5164917759999996</v>
      </c>
      <c r="I41" s="20">
        <f>G41*V$11*V$4</f>
        <v>336156.81230456138</v>
      </c>
      <c r="J41" s="21">
        <v>7423751</v>
      </c>
      <c r="K41" s="22">
        <f>J41*V$17</f>
        <v>5067188.6627348755</v>
      </c>
      <c r="L41" s="37">
        <v>5.4902852070878E-2</v>
      </c>
      <c r="M41" s="36">
        <f>K41*(1-L41)</f>
        <v>4788985.5531695122</v>
      </c>
      <c r="N41" s="22">
        <f>L41*K41</f>
        <v>278203.10956536297</v>
      </c>
    </row>
    <row r="42" spans="1:14">
      <c r="A42" s="11" t="s">
        <v>244</v>
      </c>
      <c r="B42" s="11" t="s">
        <v>245</v>
      </c>
      <c r="C42" s="11">
        <v>113.158303</v>
      </c>
      <c r="D42" s="11">
        <v>28.223787000000002</v>
      </c>
      <c r="E42" s="20">
        <v>7035696.1799999997</v>
      </c>
      <c r="F42" s="20">
        <v>6601510.5580000002</v>
      </c>
      <c r="G42" s="20">
        <v>434185.62239999999</v>
      </c>
      <c r="H42" s="20">
        <v>6.171182087</v>
      </c>
      <c r="I42" s="20">
        <f>G42*V$11*V$4</f>
        <v>373602.04885489686</v>
      </c>
      <c r="J42" s="21">
        <v>7375396</v>
      </c>
      <c r="K42" s="22">
        <f>J42*V$17</f>
        <v>5034183.2578140283</v>
      </c>
      <c r="L42" s="24">
        <v>5.0905766509200298E-2</v>
      </c>
      <c r="M42" s="22">
        <f>K42*(1-L42)</f>
        <v>4777914.3003272219</v>
      </c>
      <c r="N42" s="22">
        <f>L42*K42</f>
        <v>256268.9574868062</v>
      </c>
    </row>
    <row r="43" spans="1:14">
      <c r="A43" s="11" t="s">
        <v>66</v>
      </c>
      <c r="B43" s="11" t="s">
        <v>67</v>
      </c>
      <c r="C43" s="11">
        <v>110.16919300000001</v>
      </c>
      <c r="D43" s="11">
        <v>21.073011999999999</v>
      </c>
      <c r="E43" s="20">
        <v>6972232.3609999996</v>
      </c>
      <c r="F43" s="20">
        <v>6527631.1239999998</v>
      </c>
      <c r="G43" s="20">
        <v>444601.23729999998</v>
      </c>
      <c r="H43" s="20">
        <v>6.3767415410000003</v>
      </c>
      <c r="I43" s="20">
        <f>G43*V$11*V$4</f>
        <v>382564.33333869459</v>
      </c>
      <c r="J43" s="21">
        <v>7308868</v>
      </c>
      <c r="K43" s="22">
        <f>J43*V$17</f>
        <v>4988773.6087896433</v>
      </c>
      <c r="L43" s="24">
        <v>5.7639458741845798E-2</v>
      </c>
      <c r="M43" s="22">
        <f>K43*(1-L43)</f>
        <v>4701223.3981934031</v>
      </c>
      <c r="N43" s="22">
        <f>L43*K43</f>
        <v>287550.21059623983</v>
      </c>
    </row>
    <row r="44" spans="1:14">
      <c r="A44" s="11" t="s">
        <v>76</v>
      </c>
      <c r="B44" s="11" t="s">
        <v>77</v>
      </c>
      <c r="C44" s="11">
        <v>120.8045</v>
      </c>
      <c r="D44" s="11">
        <v>37.244689999999999</v>
      </c>
      <c r="E44" s="20">
        <v>8331061.7110000001</v>
      </c>
      <c r="F44" s="20">
        <v>7651960.0520000001</v>
      </c>
      <c r="G44" s="20">
        <v>679101.65899999999</v>
      </c>
      <c r="H44" s="20">
        <v>8.1514419470000004</v>
      </c>
      <c r="I44" s="20">
        <f>G44*V$11*V$4</f>
        <v>584344.01807396079</v>
      </c>
      <c r="J44" s="21">
        <v>7277754</v>
      </c>
      <c r="K44" s="22">
        <f>J44*V$17</f>
        <v>4967536.2978867944</v>
      </c>
      <c r="L44" s="24">
        <v>7.6932181435943006E-2</v>
      </c>
      <c r="M44" s="22">
        <f>K44*(1-L44)</f>
        <v>4585372.8941281345</v>
      </c>
      <c r="N44" s="22">
        <f>L44*K44</f>
        <v>382163.40375865949</v>
      </c>
    </row>
    <row r="45" spans="1:14">
      <c r="A45" s="11" t="s">
        <v>198</v>
      </c>
      <c r="B45" s="11" t="s">
        <v>199</v>
      </c>
      <c r="C45" s="11">
        <v>114.133498</v>
      </c>
      <c r="D45" s="11">
        <v>22.376035000000002</v>
      </c>
      <c r="E45" s="20">
        <v>6919477.4900000002</v>
      </c>
      <c r="F45" s="20">
        <v>6202256.199</v>
      </c>
      <c r="G45" s="20">
        <v>717221.29009999998</v>
      </c>
      <c r="H45" s="20">
        <v>10.365252160000001</v>
      </c>
      <c r="I45" s="20">
        <f>G45*V$11*V$4</f>
        <v>617144.6718630736</v>
      </c>
      <c r="J45" s="21">
        <v>7253566</v>
      </c>
      <c r="K45" s="22">
        <f>J45*V$17</f>
        <v>4951026.4284994416</v>
      </c>
      <c r="L45" s="25">
        <v>7.5405580702747624E-2</v>
      </c>
      <c r="M45" s="22">
        <f>K45*(1-L45)</f>
        <v>4577691.4055837905</v>
      </c>
      <c r="N45" s="22">
        <f>L45*K45</f>
        <v>373335.02291565097</v>
      </c>
    </row>
    <row r="46" spans="1:14">
      <c r="A46" s="11" t="s">
        <v>234</v>
      </c>
      <c r="B46" s="11" t="s">
        <v>235</v>
      </c>
      <c r="C46" s="11">
        <v>122.196657</v>
      </c>
      <c r="D46" s="11">
        <v>39.586303000000001</v>
      </c>
      <c r="E46" s="20">
        <v>6670645.6699999999</v>
      </c>
      <c r="F46" s="20">
        <v>6134357.3660000004</v>
      </c>
      <c r="G46" s="20">
        <v>536288.30420000001</v>
      </c>
      <c r="H46" s="20">
        <v>8.039526167</v>
      </c>
      <c r="I46" s="20">
        <f>G46*V$11*V$4</f>
        <v>461457.95459218364</v>
      </c>
      <c r="J46" s="21">
        <v>6992720</v>
      </c>
      <c r="K46" s="22">
        <f>J46*V$17</f>
        <v>4772982.2168980902</v>
      </c>
      <c r="L46" s="24">
        <v>8.1569970738080297E-2</v>
      </c>
      <c r="M46" s="22">
        <f>K46*(1-L46)</f>
        <v>4383650.197132336</v>
      </c>
      <c r="N46" s="22">
        <f>L46*K46</f>
        <v>389332.01976575487</v>
      </c>
    </row>
    <row r="47" spans="1:14">
      <c r="A47" s="11" t="s">
        <v>156</v>
      </c>
      <c r="B47" s="11" t="s">
        <v>157</v>
      </c>
      <c r="C47" s="11">
        <v>108.46782</v>
      </c>
      <c r="D47" s="11">
        <v>23.054390000000001</v>
      </c>
      <c r="E47" s="20">
        <v>7953963.6840000004</v>
      </c>
      <c r="F47" s="20">
        <v>7781723.9819999998</v>
      </c>
      <c r="G47" s="20">
        <v>172239.70199999999</v>
      </c>
      <c r="H47" s="20">
        <v>2.1654574850000001</v>
      </c>
      <c r="I47" s="20">
        <f>G47*V$11*V$4</f>
        <v>148206.44038294363</v>
      </c>
      <c r="J47" s="21">
        <v>6948333</v>
      </c>
      <c r="K47" s="22">
        <f>J47*V$17</f>
        <v>4742685.2277920693</v>
      </c>
      <c r="L47" s="24">
        <v>5.0476598280953001E-2</v>
      </c>
      <c r="M47" s="22">
        <f>K47*(1-L47)</f>
        <v>4503290.6107757995</v>
      </c>
      <c r="N47" s="22">
        <f>L47*K47</f>
        <v>239394.61701627035</v>
      </c>
    </row>
    <row r="48" spans="1:14">
      <c r="A48" s="11" t="s">
        <v>168</v>
      </c>
      <c r="B48" s="11" t="s">
        <v>169</v>
      </c>
      <c r="C48" s="11">
        <v>112.037836</v>
      </c>
      <c r="D48" s="11">
        <v>34.291147000000002</v>
      </c>
      <c r="E48" s="20">
        <v>6561649.2699999996</v>
      </c>
      <c r="F48" s="20">
        <v>6379451.9289999995</v>
      </c>
      <c r="G48" s="20">
        <v>182197.3413</v>
      </c>
      <c r="H48" s="20">
        <v>2.7767003959999998</v>
      </c>
      <c r="I48" s="20">
        <f>G48*V$11*V$4</f>
        <v>156774.65234646821</v>
      </c>
      <c r="J48" s="21">
        <v>6878461</v>
      </c>
      <c r="K48" s="22">
        <f>J48*V$17</f>
        <v>4694993.0831818031</v>
      </c>
      <c r="L48" s="24">
        <v>3.24065871544175E-2</v>
      </c>
      <c r="M48" s="22">
        <f>K48*(1-L48)</f>
        <v>4542844.3806422846</v>
      </c>
      <c r="N48" s="22">
        <f>L48*K48</f>
        <v>152148.70253951845</v>
      </c>
    </row>
    <row r="49" spans="1:14">
      <c r="A49" s="11" t="s">
        <v>180</v>
      </c>
      <c r="B49" s="11" t="s">
        <v>181</v>
      </c>
      <c r="C49" s="11">
        <v>102.874162</v>
      </c>
      <c r="D49" s="11">
        <v>25.384166</v>
      </c>
      <c r="E49" s="20">
        <v>7701806.0429999996</v>
      </c>
      <c r="F49" s="20">
        <v>7313307.0319999997</v>
      </c>
      <c r="G49" s="20">
        <v>388499.01079999999</v>
      </c>
      <c r="H49" s="20">
        <v>5.0442585629999996</v>
      </c>
      <c r="I49" s="20">
        <f>G49*V$11*V$4</f>
        <v>334290.2641747648</v>
      </c>
      <c r="J49" s="21">
        <v>6728056</v>
      </c>
      <c r="K49" s="22">
        <f>J49*V$17</f>
        <v>4592331.9741523331</v>
      </c>
      <c r="L49" s="24">
        <v>4.453902026849E-2</v>
      </c>
      <c r="M49" s="22">
        <f>K49*(1-L49)</f>
        <v>4387794.0072759278</v>
      </c>
      <c r="N49" s="22">
        <f>L49*K49</f>
        <v>204537.96687640547</v>
      </c>
    </row>
    <row r="50" spans="1:14">
      <c r="A50" s="11" t="s">
        <v>96</v>
      </c>
      <c r="B50" s="11" t="s">
        <v>97</v>
      </c>
      <c r="C50" s="11">
        <v>120.08032799999999</v>
      </c>
      <c r="D50" s="11">
        <v>31.521982999999999</v>
      </c>
      <c r="E50" s="20">
        <v>6362245.9289999995</v>
      </c>
      <c r="F50" s="20">
        <v>6136644.1560000004</v>
      </c>
      <c r="G50" s="20">
        <v>225601.77280000001</v>
      </c>
      <c r="H50" s="20">
        <v>3.5459454930000001</v>
      </c>
      <c r="I50" s="20">
        <f>G50*V$11*V$4</f>
        <v>194122.69820792883</v>
      </c>
      <c r="J50" s="21">
        <v>6669430</v>
      </c>
      <c r="K50" s="22">
        <f>J50*V$17</f>
        <v>4552315.9495656388</v>
      </c>
      <c r="L50" s="24">
        <v>5.56049174043508E-2</v>
      </c>
      <c r="M50" s="22">
        <f>K50*(1-L50)</f>
        <v>4299184.7971915323</v>
      </c>
      <c r="N50" s="22">
        <f>L50*K50</f>
        <v>253131.15237410614</v>
      </c>
    </row>
    <row r="51" spans="1:14">
      <c r="A51" s="11" t="s">
        <v>160</v>
      </c>
      <c r="B51" s="11" t="s">
        <v>161</v>
      </c>
      <c r="C51" s="11">
        <v>106.207272</v>
      </c>
      <c r="D51" s="11">
        <v>31.193469</v>
      </c>
      <c r="E51" s="20">
        <v>7490119.1780000003</v>
      </c>
      <c r="F51" s="20">
        <v>6886880.3420000002</v>
      </c>
      <c r="G51" s="20">
        <v>603238.83640000003</v>
      </c>
      <c r="H51" s="20">
        <v>8.0537948999999998</v>
      </c>
      <c r="I51" s="20">
        <f>G51*V$11*V$4</f>
        <v>519066.62404462876</v>
      </c>
      <c r="J51" s="21">
        <v>6543133</v>
      </c>
      <c r="K51" s="22">
        <f>J51*V$17</f>
        <v>4466110.1047659647</v>
      </c>
      <c r="L51" s="24">
        <v>9.1641520570882595E-2</v>
      </c>
      <c r="M51" s="22">
        <f>K51*(1-L51)</f>
        <v>4056828.9837282277</v>
      </c>
      <c r="N51" s="22">
        <f>L51*K51</f>
        <v>409281.12103773677</v>
      </c>
    </row>
    <row r="52" spans="1:14">
      <c r="A52" s="11" t="s">
        <v>114</v>
      </c>
      <c r="B52" s="11" t="s">
        <v>115</v>
      </c>
      <c r="C52" s="11">
        <v>121.140073</v>
      </c>
      <c r="D52" s="11">
        <v>28.754958999999999</v>
      </c>
      <c r="E52" s="20">
        <v>5960217.7850000001</v>
      </c>
      <c r="F52" s="20">
        <v>5907125.2889999999</v>
      </c>
      <c r="G52" s="20">
        <v>53092.495900000002</v>
      </c>
      <c r="H52" s="20">
        <v>0.890781139</v>
      </c>
      <c r="I52" s="20">
        <f>G52*V$11*V$4</f>
        <v>45684.297737492772</v>
      </c>
      <c r="J52" s="21">
        <v>6247991</v>
      </c>
      <c r="K52" s="22">
        <f>J52*V$17</f>
        <v>4264656.6621199362</v>
      </c>
      <c r="L52" s="24">
        <v>7.3235020607341994E-2</v>
      </c>
      <c r="M52" s="22">
        <f>K52*(1-L52)</f>
        <v>3952334.4435863444</v>
      </c>
      <c r="N52" s="22">
        <f>L52*K52</f>
        <v>312322.21853359183</v>
      </c>
    </row>
    <row r="53" spans="1:14">
      <c r="A53" s="11" t="s">
        <v>166</v>
      </c>
      <c r="B53" s="11" t="s">
        <v>167</v>
      </c>
      <c r="C53" s="11">
        <v>110.958513</v>
      </c>
      <c r="D53" s="11">
        <v>22.007550999999999</v>
      </c>
      <c r="E53" s="20">
        <v>5811473.5060000001</v>
      </c>
      <c r="F53" s="20">
        <v>5546330.2010000004</v>
      </c>
      <c r="G53" s="20">
        <v>265143.30489999999</v>
      </c>
      <c r="H53" s="20">
        <v>4.5624109730000004</v>
      </c>
      <c r="I53" s="20">
        <f>G53*V$11*V$4</f>
        <v>228146.84973501926</v>
      </c>
      <c r="J53" s="21">
        <v>6092065</v>
      </c>
      <c r="K53" s="22">
        <f>J53*V$17</f>
        <v>4158227.1146545643</v>
      </c>
      <c r="L53" s="24">
        <v>4.13864045077511E-2</v>
      </c>
      <c r="M53" s="22">
        <f>K53*(1-L53)</f>
        <v>3986133.0452523716</v>
      </c>
      <c r="N53" s="22">
        <f>L53*K53</f>
        <v>172094.06940219252</v>
      </c>
    </row>
    <row r="54" spans="1:14">
      <c r="A54" s="11" t="s">
        <v>84</v>
      </c>
      <c r="B54" s="11" t="s">
        <v>85</v>
      </c>
      <c r="C54" s="11">
        <v>114.09562</v>
      </c>
      <c r="D54" s="11">
        <v>35.263128000000002</v>
      </c>
      <c r="E54" s="20">
        <v>5680810.233</v>
      </c>
      <c r="F54" s="20">
        <v>5493945.3770000003</v>
      </c>
      <c r="G54" s="20">
        <v>186864.85620000001</v>
      </c>
      <c r="H54" s="20">
        <v>3.2894050049999999</v>
      </c>
      <c r="I54" s="20">
        <f>G54*V$11*V$4</f>
        <v>160790.89111564207</v>
      </c>
      <c r="J54" s="21">
        <v>5955093</v>
      </c>
      <c r="K54" s="22">
        <f>J54*V$17</f>
        <v>4064734.8941433807</v>
      </c>
      <c r="L54" s="24">
        <v>8.0713588986713006E-2</v>
      </c>
      <c r="M54" s="22">
        <f>K54*(1-L54)</f>
        <v>3736655.5525575415</v>
      </c>
      <c r="N54" s="22">
        <f>L54*K54</f>
        <v>328079.34158583923</v>
      </c>
    </row>
    <row r="55" spans="1:14">
      <c r="A55" s="11" t="s">
        <v>228</v>
      </c>
      <c r="B55" s="11" t="s">
        <v>229</v>
      </c>
      <c r="C55" s="11">
        <v>116.653177</v>
      </c>
      <c r="D55" s="11">
        <v>37.249040999999998</v>
      </c>
      <c r="E55" s="20">
        <v>6664197.7889999999</v>
      </c>
      <c r="F55" s="20">
        <v>6277749.7709999997</v>
      </c>
      <c r="G55" s="20">
        <v>386448.01760000002</v>
      </c>
      <c r="H55" s="20">
        <v>5.7988677690000001</v>
      </c>
      <c r="I55" s="20">
        <f>G55*V$11*V$4</f>
        <v>332525.45386743156</v>
      </c>
      <c r="J55" s="21">
        <v>5821634</v>
      </c>
      <c r="K55" s="22">
        <f>J55*V$17</f>
        <v>3973640.5226134178</v>
      </c>
      <c r="L55" s="24">
        <v>6.0906705913016702E-2</v>
      </c>
      <c r="M55" s="22">
        <f>K55*(1-L55)</f>
        <v>3731619.1678985562</v>
      </c>
      <c r="N55" s="22">
        <f>L55*K55</f>
        <v>242021.35471486143</v>
      </c>
    </row>
    <row r="56" spans="1:14">
      <c r="A56" s="11" t="s">
        <v>118</v>
      </c>
      <c r="B56" s="11" t="s">
        <v>119</v>
      </c>
      <c r="C56" s="11">
        <v>117.03094</v>
      </c>
      <c r="D56" s="11">
        <v>36.001801</v>
      </c>
      <c r="E56" s="20">
        <v>5484075.0659999996</v>
      </c>
      <c r="F56" s="20">
        <v>5425558.3439999996</v>
      </c>
      <c r="G56" s="20">
        <v>58516.722249999999</v>
      </c>
      <c r="H56" s="20">
        <v>1.067029928</v>
      </c>
      <c r="I56" s="20">
        <f>G56*V$11*V$4</f>
        <v>50351.661126015504</v>
      </c>
      <c r="J56" s="21">
        <v>5748859</v>
      </c>
      <c r="K56" s="22">
        <f>J56*V$17</f>
        <v>3923966.8933483022</v>
      </c>
      <c r="L56" s="24">
        <v>8.1281413745639006E-2</v>
      </c>
      <c r="M56" s="22">
        <f>K56*(1-L56)</f>
        <v>3605021.316765869</v>
      </c>
      <c r="N56" s="22">
        <f>L56*K56</f>
        <v>318945.57658243307</v>
      </c>
    </row>
    <row r="57" spans="1:14">
      <c r="A57" s="11" t="s">
        <v>134</v>
      </c>
      <c r="B57" s="11" t="s">
        <v>135</v>
      </c>
      <c r="C57" s="11">
        <v>116.59963999999999</v>
      </c>
      <c r="D57" s="11">
        <v>23.327760999999999</v>
      </c>
      <c r="E57" s="20">
        <v>5373834.727</v>
      </c>
      <c r="F57" s="20">
        <v>5193341.3729999997</v>
      </c>
      <c r="G57" s="20">
        <v>180493.35329999999</v>
      </c>
      <c r="H57" s="20">
        <v>3.358744035</v>
      </c>
      <c r="I57" s="20">
        <f>G57*V$11*V$4</f>
        <v>155308.42828196505</v>
      </c>
      <c r="J57" s="21">
        <v>5633296</v>
      </c>
      <c r="K57" s="22">
        <f>J57*V$17</f>
        <v>3845087.695563836</v>
      </c>
      <c r="L57" s="24">
        <v>4.18762645268759E-2</v>
      </c>
      <c r="M57" s="22">
        <f>K57*(1-L57)</f>
        <v>3684069.7860953691</v>
      </c>
      <c r="N57" s="22">
        <f>L57*K57</f>
        <v>161017.90946846688</v>
      </c>
    </row>
    <row r="58" spans="1:14">
      <c r="A58" s="11" t="s">
        <v>184</v>
      </c>
      <c r="B58" s="11" t="s">
        <v>185</v>
      </c>
      <c r="C58" s="11">
        <v>119.956799</v>
      </c>
      <c r="D58" s="11">
        <v>29.114331</v>
      </c>
      <c r="E58" s="20">
        <v>6414197.9630000005</v>
      </c>
      <c r="F58" s="20">
        <v>6043715.3269999996</v>
      </c>
      <c r="G58" s="20">
        <v>370482.63660000003</v>
      </c>
      <c r="H58" s="20">
        <v>5.7759775849999997</v>
      </c>
      <c r="I58" s="20">
        <f>G58*V$11*V$4</f>
        <v>318787.78328456276</v>
      </c>
      <c r="J58" s="21">
        <v>5603242</v>
      </c>
      <c r="K58" s="22">
        <f>J58*V$17</f>
        <v>3824573.9029986174</v>
      </c>
      <c r="L58" s="24">
        <v>8.30539626941105E-2</v>
      </c>
      <c r="M58" s="22">
        <f>K58*(1-L58)</f>
        <v>3506927.8847381016</v>
      </c>
      <c r="N58" s="22">
        <f>L58*K58</f>
        <v>317646.01826051576</v>
      </c>
    </row>
    <row r="59" spans="1:14">
      <c r="A59" s="11" t="s">
        <v>162</v>
      </c>
      <c r="B59" s="11" t="s">
        <v>163</v>
      </c>
      <c r="C59" s="11">
        <v>116.023713</v>
      </c>
      <c r="D59" s="11">
        <v>28.646643999999998</v>
      </c>
      <c r="E59" s="20">
        <v>5030070.4670000002</v>
      </c>
      <c r="F59" s="20">
        <v>4864821.8</v>
      </c>
      <c r="G59" s="20">
        <v>165248.6673</v>
      </c>
      <c r="H59" s="20">
        <v>3.285215751</v>
      </c>
      <c r="I59" s="20">
        <f>G59*V$11*V$4</f>
        <v>142190.89138088695</v>
      </c>
      <c r="J59" s="21">
        <v>5272934</v>
      </c>
      <c r="K59" s="22">
        <f>J59*V$17</f>
        <v>3599117.3982194792</v>
      </c>
      <c r="L59" s="24">
        <v>8.7245480965084998E-2</v>
      </c>
      <c r="M59" s="22">
        <f>K59*(1-L59)</f>
        <v>3285110.6697620153</v>
      </c>
      <c r="N59" s="22">
        <f>L59*K59</f>
        <v>314006.72845746385</v>
      </c>
    </row>
    <row r="60" spans="1:14">
      <c r="A60" s="11" t="s">
        <v>90</v>
      </c>
      <c r="B60" s="11" t="s">
        <v>91</v>
      </c>
      <c r="C60" s="11">
        <v>108.394648</v>
      </c>
      <c r="D60" s="11">
        <v>34.784109999999998</v>
      </c>
      <c r="E60" s="20">
        <v>4998318.5250000004</v>
      </c>
      <c r="F60" s="20">
        <v>4805131.9879999999</v>
      </c>
      <c r="G60" s="20">
        <v>193186.53719999999</v>
      </c>
      <c r="H60" s="20">
        <v>3.8650305349999998</v>
      </c>
      <c r="I60" s="20">
        <f>G60*V$11*V$4</f>
        <v>166230.48388877913</v>
      </c>
      <c r="J60" s="21">
        <v>5239649</v>
      </c>
      <c r="K60" s="22">
        <f>J60*V$17</f>
        <v>3576398.2398534282</v>
      </c>
      <c r="L60" s="24">
        <v>4.4422195517397997E-2</v>
      </c>
      <c r="M60" s="22">
        <f>K60*(1-L60)</f>
        <v>3417526.777994581</v>
      </c>
      <c r="N60" s="22">
        <f>L60*K60</f>
        <v>158871.46185884703</v>
      </c>
    </row>
    <row r="61" spans="1:14">
      <c r="A61" s="11" t="s">
        <v>130</v>
      </c>
      <c r="B61" s="11" t="s">
        <v>131</v>
      </c>
      <c r="C61" s="11">
        <v>120.641093</v>
      </c>
      <c r="D61" s="11">
        <v>29.732085000000001</v>
      </c>
      <c r="E61" s="20">
        <v>4932183.67</v>
      </c>
      <c r="F61" s="20">
        <v>4759975.3540000003</v>
      </c>
      <c r="G61" s="20">
        <v>172208.3155</v>
      </c>
      <c r="H61" s="20">
        <v>3.4915227610000001</v>
      </c>
      <c r="I61" s="20">
        <f>G61*V$11*V$4</f>
        <v>148179.43336082814</v>
      </c>
      <c r="J61" s="21">
        <v>5170321</v>
      </c>
      <c r="K61" s="22">
        <f>J61*V$17</f>
        <v>3529077.4103145488</v>
      </c>
      <c r="L61" s="24">
        <v>4.1499868286480203E-2</v>
      </c>
      <c r="M61" s="22">
        <f>K61*(1-L61)</f>
        <v>3382621.1626137025</v>
      </c>
      <c r="N61" s="22">
        <f>L61*K61</f>
        <v>146456.24770084643</v>
      </c>
    </row>
    <row r="62" spans="1:14">
      <c r="A62" s="11" t="s">
        <v>196</v>
      </c>
      <c r="B62" s="11" t="s">
        <v>197</v>
      </c>
      <c r="C62" s="11">
        <v>118.970187</v>
      </c>
      <c r="D62" s="11">
        <v>33.350112000000003</v>
      </c>
      <c r="E62" s="20">
        <v>4812736.841</v>
      </c>
      <c r="F62" s="20">
        <v>4701624.8140000002</v>
      </c>
      <c r="G62" s="20">
        <v>111112.0272</v>
      </c>
      <c r="H62" s="20">
        <v>2.3087077250000001</v>
      </c>
      <c r="I62" s="20">
        <f>G62*V$11*V$4</f>
        <v>95608.14286037728</v>
      </c>
      <c r="J62" s="21">
        <v>5045107</v>
      </c>
      <c r="K62" s="22">
        <f>J62*V$17</f>
        <v>3443610.7828353024</v>
      </c>
      <c r="L62" s="24">
        <v>5.3022349418268999E-2</v>
      </c>
      <c r="M62" s="22">
        <f>K62*(1-L62)</f>
        <v>3261022.44864729</v>
      </c>
      <c r="N62" s="22">
        <f>L62*K62</f>
        <v>182588.33418801226</v>
      </c>
    </row>
    <row r="63" spans="1:14">
      <c r="A63" s="11" t="s">
        <v>68</v>
      </c>
      <c r="B63" s="11" t="s">
        <v>69</v>
      </c>
      <c r="C63" s="11">
        <v>117.45849800000001</v>
      </c>
      <c r="D63" s="11">
        <v>24.329212999999999</v>
      </c>
      <c r="E63" s="20">
        <v>5764556.9469999997</v>
      </c>
      <c r="F63" s="20">
        <v>5283315.38</v>
      </c>
      <c r="G63" s="20">
        <v>481241.56660000002</v>
      </c>
      <c r="H63" s="20">
        <v>8.3482836759999994</v>
      </c>
      <c r="I63" s="20">
        <f>G63*V$11*V$4</f>
        <v>414092.09794207203</v>
      </c>
      <c r="J63" s="21">
        <v>5035736</v>
      </c>
      <c r="K63" s="22">
        <f>J63*V$17</f>
        <v>3437214.4711919716</v>
      </c>
      <c r="L63" s="24">
        <v>4.8959237366639999E-2</v>
      </c>
      <c r="M63" s="22">
        <f>K63*(1-L63)</f>
        <v>3268931.0720168338</v>
      </c>
      <c r="N63" s="22">
        <f>L63*K63</f>
        <v>168283.39917513772</v>
      </c>
    </row>
    <row r="64" spans="1:14">
      <c r="A64" s="11" t="s">
        <v>216</v>
      </c>
      <c r="B64" s="11" t="s">
        <v>217</v>
      </c>
      <c r="C64" s="11">
        <v>110.518134</v>
      </c>
      <c r="D64" s="11">
        <v>25.352283</v>
      </c>
      <c r="E64" s="20">
        <v>4738704.3049999997</v>
      </c>
      <c r="F64" s="20">
        <v>4544580.3260000004</v>
      </c>
      <c r="G64" s="20">
        <v>194123.97889999999</v>
      </c>
      <c r="H64" s="20">
        <v>4.0965624030000001</v>
      </c>
      <c r="I64" s="20">
        <f>G64*V$11*V$4</f>
        <v>167037.12077801122</v>
      </c>
      <c r="J64" s="21">
        <v>4967500</v>
      </c>
      <c r="K64" s="22">
        <f>J64*V$17</f>
        <v>3390639.0020537451</v>
      </c>
      <c r="L64" s="24">
        <v>3.36546268272018E-2</v>
      </c>
      <c r="M64" s="22">
        <f>K64*(1-L64)</f>
        <v>3276528.3117338703</v>
      </c>
      <c r="N64" s="22">
        <f>L64*K64</f>
        <v>114110.6903198747</v>
      </c>
    </row>
    <row r="65" spans="1:14">
      <c r="A65" s="11" t="s">
        <v>122</v>
      </c>
      <c r="B65" s="11" t="s">
        <v>123</v>
      </c>
      <c r="C65" s="11">
        <v>118.525758</v>
      </c>
      <c r="D65" s="11">
        <v>33.782874</v>
      </c>
      <c r="E65" s="20">
        <v>5592841.7570000002</v>
      </c>
      <c r="F65" s="20">
        <v>5096369.3210000005</v>
      </c>
      <c r="G65" s="20">
        <v>496472.43560000003</v>
      </c>
      <c r="H65" s="20">
        <v>8.8769262070000003</v>
      </c>
      <c r="I65" s="20">
        <f>G65*V$11*V$4</f>
        <v>427197.74578178395</v>
      </c>
      <c r="J65" s="21">
        <v>4885731</v>
      </c>
      <c r="K65" s="22">
        <f>J65*V$17</f>
        <v>3334826.3879502863</v>
      </c>
      <c r="L65" s="24">
        <v>6.81049604907146E-2</v>
      </c>
      <c r="M65" s="22">
        <f>K65*(1-L65)</f>
        <v>3107708.1685555396</v>
      </c>
      <c r="N65" s="22">
        <f>L65*K65</f>
        <v>227118.21939474673</v>
      </c>
    </row>
    <row r="66" spans="1:14">
      <c r="A66" s="11" t="s">
        <v>112</v>
      </c>
      <c r="B66" s="11" t="s">
        <v>113</v>
      </c>
      <c r="C66" s="11">
        <v>120.061065</v>
      </c>
      <c r="D66" s="11">
        <v>32.569240000000001</v>
      </c>
      <c r="E66" s="20">
        <v>5533806.8969999999</v>
      </c>
      <c r="F66" s="20">
        <v>5207612.2489999998</v>
      </c>
      <c r="G66" s="20">
        <v>326194.6482</v>
      </c>
      <c r="H66" s="20">
        <v>5.8945795219999999</v>
      </c>
      <c r="I66" s="20">
        <f>G66*V$11*V$4</f>
        <v>280679.46658249892</v>
      </c>
      <c r="J66" s="21">
        <v>4834160</v>
      </c>
      <c r="K66" s="22">
        <f>J66*V$17</f>
        <v>3299625.8556956481</v>
      </c>
      <c r="L66" s="24">
        <v>6.5279524955564994E-2</v>
      </c>
      <c r="M66" s="22">
        <f>K66*(1-L66)</f>
        <v>3084227.8473047367</v>
      </c>
      <c r="N66" s="22">
        <f>L66*K66</f>
        <v>215398.00839091156</v>
      </c>
    </row>
    <row r="67" spans="1:14">
      <c r="A67" s="11" t="s">
        <v>164</v>
      </c>
      <c r="B67" s="11" t="s">
        <v>165</v>
      </c>
      <c r="C67" s="11">
        <v>104.70626</v>
      </c>
      <c r="D67" s="11">
        <v>31.846264999999999</v>
      </c>
      <c r="E67" s="20">
        <v>4606087.3600000003</v>
      </c>
      <c r="F67" s="20">
        <v>4302655.8499999996</v>
      </c>
      <c r="G67" s="20">
        <v>303431.51020000002</v>
      </c>
      <c r="H67" s="20">
        <v>6.5876195229999999</v>
      </c>
      <c r="I67" s="20">
        <f>G67*V$11*V$4</f>
        <v>261092.5559239696</v>
      </c>
      <c r="J67" s="21">
        <v>4828480</v>
      </c>
      <c r="K67" s="22">
        <f>J67*V$17</f>
        <v>3295748.8895091028</v>
      </c>
      <c r="L67" s="24">
        <v>3.03172310440907E-2</v>
      </c>
      <c r="M67" s="22">
        <f>K67*(1-L67)</f>
        <v>3195830.9089625501</v>
      </c>
      <c r="N67" s="22">
        <f>L67*K67</f>
        <v>99917.980546552819</v>
      </c>
    </row>
    <row r="68" spans="1:14">
      <c r="A68" s="11" t="s">
        <v>194</v>
      </c>
      <c r="B68" s="11" t="s">
        <v>195</v>
      </c>
      <c r="C68" s="11">
        <v>114.50760200000001</v>
      </c>
      <c r="D68" s="11">
        <v>23.232707999999999</v>
      </c>
      <c r="E68" s="20">
        <v>4604263.4239999996</v>
      </c>
      <c r="F68" s="20">
        <v>4417126.95</v>
      </c>
      <c r="G68" s="20">
        <v>187136.47409999999</v>
      </c>
      <c r="H68" s="20">
        <v>4.0644171910000004</v>
      </c>
      <c r="I68" s="20">
        <f>G68*V$11*V$4</f>
        <v>161024.60913556343</v>
      </c>
      <c r="J68" s="21">
        <v>4826568</v>
      </c>
      <c r="K68" s="22">
        <f>J68*V$17</f>
        <v>3294443.8262434909</v>
      </c>
      <c r="L68" s="24">
        <v>2.0908410671226701E-2</v>
      </c>
      <c r="M68" s="22">
        <f>K68*(1-L68)</f>
        <v>3225562.2417911044</v>
      </c>
      <c r="N68" s="22">
        <f>L68*K68</f>
        <v>68881.584452386334</v>
      </c>
    </row>
    <row r="69" spans="1:14">
      <c r="A69" s="11" t="s">
        <v>242</v>
      </c>
      <c r="B69" s="11" t="s">
        <v>243</v>
      </c>
      <c r="C69" s="11">
        <v>119.641565</v>
      </c>
      <c r="D69" s="11">
        <v>31.622973000000002</v>
      </c>
      <c r="E69" s="20">
        <v>4580578.0109999999</v>
      </c>
      <c r="F69" s="20">
        <v>4258931.6430000002</v>
      </c>
      <c r="G69" s="20">
        <v>321646.36800000002</v>
      </c>
      <c r="H69" s="20">
        <v>7.021960269</v>
      </c>
      <c r="I69" s="20">
        <f>G69*V$11*V$4</f>
        <v>276765.82524151343</v>
      </c>
      <c r="J69" s="21">
        <v>4801739</v>
      </c>
      <c r="K69" s="22">
        <f>J69*V$17</f>
        <v>3277496.4330312125</v>
      </c>
      <c r="L69" s="24">
        <v>8.9143359715924603E-2</v>
      </c>
      <c r="M69" s="22">
        <f>K69*(1-L69)</f>
        <v>2985329.3895338513</v>
      </c>
      <c r="N69" s="22">
        <f>L69*K69</f>
        <v>292167.04349736118</v>
      </c>
    </row>
    <row r="70" spans="1:14">
      <c r="A70" s="11" t="s">
        <v>54</v>
      </c>
      <c r="B70" s="11" t="s">
        <v>55</v>
      </c>
      <c r="C70" s="11">
        <v>118.059119</v>
      </c>
      <c r="D70" s="11">
        <v>36.608282000000003</v>
      </c>
      <c r="E70" s="20">
        <v>4505485.6459999997</v>
      </c>
      <c r="F70" s="20">
        <v>4192058.2439999999</v>
      </c>
      <c r="G70" s="20">
        <v>313427.40139999997</v>
      </c>
      <c r="H70" s="20">
        <v>6.9565730769999998</v>
      </c>
      <c r="I70" s="20">
        <f>G70*V$11*V$4</f>
        <v>269693.68235419982</v>
      </c>
      <c r="J70" s="21">
        <v>4723021</v>
      </c>
      <c r="K70" s="22">
        <f>J70*V$17</f>
        <v>3223766.3231240828</v>
      </c>
      <c r="L70" s="24">
        <v>9.4062785970681906E-2</v>
      </c>
      <c r="M70" s="22">
        <f>K70*(1-L70)</f>
        <v>2920529.8814525697</v>
      </c>
      <c r="N70" s="22">
        <f>L70*K70</f>
        <v>303236.44167151279</v>
      </c>
    </row>
    <row r="71" spans="1:14">
      <c r="A71" s="11" t="s">
        <v>188</v>
      </c>
      <c r="B71" s="11" t="s">
        <v>189</v>
      </c>
      <c r="C71" s="11">
        <v>120.783309</v>
      </c>
      <c r="D71" s="11">
        <v>30.619672999999999</v>
      </c>
      <c r="E71" s="20">
        <v>5373047.9160000002</v>
      </c>
      <c r="F71" s="20">
        <v>5139687.8099999996</v>
      </c>
      <c r="G71" s="20">
        <v>233360.10639999999</v>
      </c>
      <c r="H71" s="20">
        <v>4.3431607159999999</v>
      </c>
      <c r="I71" s="20">
        <f>G71*V$11*V$4</f>
        <v>200798.48197211223</v>
      </c>
      <c r="J71" s="21">
        <v>4693726</v>
      </c>
      <c r="K71" s="22">
        <f>J71*V$17</f>
        <v>3203770.596991186</v>
      </c>
      <c r="L71" s="24">
        <v>2.9945448062065901E-2</v>
      </c>
      <c r="M71" s="22">
        <f>K71*(1-L71)</f>
        <v>3107832.2509762128</v>
      </c>
      <c r="N71" s="22">
        <f>L71*K71</f>
        <v>95938.346014973431</v>
      </c>
    </row>
    <row r="72" spans="1:14">
      <c r="A72" s="11" t="s">
        <v>78</v>
      </c>
      <c r="B72" s="11" t="s">
        <v>79</v>
      </c>
      <c r="C72" s="11">
        <v>119.47971099999999</v>
      </c>
      <c r="D72" s="11">
        <v>32.735359000000003</v>
      </c>
      <c r="E72" s="20">
        <v>4449155.4009999996</v>
      </c>
      <c r="F72" s="20">
        <v>4282038.6519999998</v>
      </c>
      <c r="G72" s="20">
        <v>167116.7493</v>
      </c>
      <c r="H72" s="20">
        <v>3.7561454749999998</v>
      </c>
      <c r="I72" s="20">
        <f>G72*V$11*V$4</f>
        <v>143798.31278459704</v>
      </c>
      <c r="J72" s="21">
        <v>4663971</v>
      </c>
      <c r="K72" s="22">
        <f>J72*V$17</f>
        <v>3183460.8912023366</v>
      </c>
      <c r="L72" s="24">
        <v>4.8948898797386703E-2</v>
      </c>
      <c r="M72" s="22">
        <f>K72*(1-L72)</f>
        <v>3027633.986213435</v>
      </c>
      <c r="N72" s="22">
        <f>L72*K72</f>
        <v>155826.90498890166</v>
      </c>
    </row>
    <row r="73" spans="1:14">
      <c r="A73" s="11" t="s">
        <v>190</v>
      </c>
      <c r="B73" s="11" t="s">
        <v>191</v>
      </c>
      <c r="C73" s="11">
        <v>112.67781600000001</v>
      </c>
      <c r="D73" s="11">
        <v>22.265163000000001</v>
      </c>
      <c r="E73" s="20">
        <v>4439935.557</v>
      </c>
      <c r="F73" s="20">
        <v>4255335.1459999997</v>
      </c>
      <c r="G73" s="20">
        <v>184600.41039999999</v>
      </c>
      <c r="H73" s="20">
        <v>4.1577272460000003</v>
      </c>
      <c r="I73" s="20">
        <f>G73*V$11*V$4</f>
        <v>158842.4120625483</v>
      </c>
      <c r="J73" s="21">
        <v>4654306</v>
      </c>
      <c r="K73" s="22">
        <f>J73*V$17</f>
        <v>3176863.9056049841</v>
      </c>
      <c r="L73" s="24">
        <v>3.8441148934898701E-2</v>
      </c>
      <c r="M73" s="22">
        <f>K73*(1-L73)</f>
        <v>3054741.6070637191</v>
      </c>
      <c r="N73" s="22">
        <f>L73*K73</f>
        <v>122122.29854126516</v>
      </c>
    </row>
    <row r="74" spans="1:14">
      <c r="A74" s="11" t="s">
        <v>174</v>
      </c>
      <c r="B74" s="11" t="s">
        <v>175</v>
      </c>
      <c r="C74" s="11">
        <v>119.145105</v>
      </c>
      <c r="D74" s="11">
        <v>34.534947000000003</v>
      </c>
      <c r="E74" s="20">
        <v>5270823.5470000003</v>
      </c>
      <c r="F74" s="20">
        <v>5067550.9380000001</v>
      </c>
      <c r="G74" s="20">
        <v>203272.6084</v>
      </c>
      <c r="H74" s="20">
        <v>3.856562576</v>
      </c>
      <c r="I74" s="20">
        <f>G74*V$11*V$4</f>
        <v>174909.20716014737</v>
      </c>
      <c r="J74" s="21">
        <v>4604426</v>
      </c>
      <c r="K74" s="22">
        <f>J74*V$17</f>
        <v>3142817.589868207</v>
      </c>
      <c r="L74" s="24">
        <v>3.4580659623589603E-2</v>
      </c>
      <c r="M74" s="22">
        <f>K74*(1-L74)</f>
        <v>3034136.8845339445</v>
      </c>
      <c r="N74" s="22">
        <f>L74*K74</f>
        <v>108680.70533426269</v>
      </c>
    </row>
    <row r="75" spans="1:14">
      <c r="A75" s="11" t="s">
        <v>178</v>
      </c>
      <c r="B75" s="11" t="s">
        <v>179</v>
      </c>
      <c r="C75" s="11">
        <v>116.633878</v>
      </c>
      <c r="D75" s="11">
        <v>39.260216</v>
      </c>
      <c r="E75" s="20">
        <v>4358367.8360000001</v>
      </c>
      <c r="F75" s="20">
        <v>3993583.108</v>
      </c>
      <c r="G75" s="20">
        <v>364784.72830000002</v>
      </c>
      <c r="H75" s="20">
        <v>8.3697554210000007</v>
      </c>
      <c r="I75" s="20">
        <f>G75*V$11*V$4</f>
        <v>313884.92583087634</v>
      </c>
      <c r="J75" s="21">
        <v>4568800</v>
      </c>
      <c r="K75" s="22">
        <f>J75*V$17</f>
        <v>3118500.5480791447</v>
      </c>
      <c r="L75" s="24">
        <v>9.2938214054148802E-2</v>
      </c>
      <c r="M75" s="22">
        <f>K75*(1-L75)</f>
        <v>2828672.6766137849</v>
      </c>
      <c r="N75" s="22">
        <f>L75*K75</f>
        <v>289827.87146535993</v>
      </c>
    </row>
    <row r="76" spans="1:14">
      <c r="A76" s="11" t="s">
        <v>70</v>
      </c>
      <c r="B76" s="11" t="s">
        <v>71</v>
      </c>
      <c r="C76" s="11">
        <v>115.038236</v>
      </c>
      <c r="D76" s="11">
        <v>40.866546999999997</v>
      </c>
      <c r="E76" s="20">
        <v>4332008.5259999996</v>
      </c>
      <c r="F76" s="20">
        <v>4125395.85</v>
      </c>
      <c r="G76" s="20">
        <v>206612.67509999999</v>
      </c>
      <c r="H76" s="20">
        <v>4.7694429490000001</v>
      </c>
      <c r="I76" s="20">
        <f>G76*V$11*V$4</f>
        <v>177783.22163242396</v>
      </c>
      <c r="J76" s="21">
        <v>4541168</v>
      </c>
      <c r="K76" s="22">
        <f>J76*V$17</f>
        <v>3099639.9266589638</v>
      </c>
      <c r="L76" s="24">
        <v>5.7120951749162603E-2</v>
      </c>
      <c r="M76" s="22">
        <f>K76*(1-L76)</f>
        <v>2922585.5439684992</v>
      </c>
      <c r="N76" s="22">
        <f>L76*K76</f>
        <v>177054.38269046458</v>
      </c>
    </row>
    <row r="77" spans="1:14">
      <c r="A77" s="11" t="s">
        <v>214</v>
      </c>
      <c r="B77" s="11" t="s">
        <v>215</v>
      </c>
      <c r="C77" s="11">
        <v>106.710733</v>
      </c>
      <c r="D77" s="11">
        <v>26.839110999999999</v>
      </c>
      <c r="E77" s="20">
        <v>5172143.2609999999</v>
      </c>
      <c r="F77" s="20">
        <v>5119071.1720000003</v>
      </c>
      <c r="G77" s="20">
        <v>53072.089200000002</v>
      </c>
      <c r="H77" s="20">
        <v>1.0261140600000001</v>
      </c>
      <c r="I77" s="20">
        <f>G77*V$11*V$4</f>
        <v>45666.738462065303</v>
      </c>
      <c r="J77" s="21">
        <v>4518222</v>
      </c>
      <c r="K77" s="22">
        <f>J77*V$17</f>
        <v>3083977.8023426826</v>
      </c>
      <c r="L77" s="24">
        <v>4.5292975831865798E-2</v>
      </c>
      <c r="M77" s="22">
        <f>K77*(1-L77)</f>
        <v>2944295.2702751649</v>
      </c>
      <c r="N77" s="22">
        <f>L77*K77</f>
        <v>139682.53206751772</v>
      </c>
    </row>
    <row r="78" spans="1:14">
      <c r="A78" s="11" t="s">
        <v>116</v>
      </c>
      <c r="B78" s="11" t="s">
        <v>117</v>
      </c>
      <c r="C78" s="11">
        <v>112.32213900000001</v>
      </c>
      <c r="D78" s="11">
        <v>37.959558999999999</v>
      </c>
      <c r="E78" s="20">
        <v>4189238.7820000001</v>
      </c>
      <c r="F78" s="20">
        <v>3868606.7030000002</v>
      </c>
      <c r="G78" s="20">
        <v>320632.0784</v>
      </c>
      <c r="H78" s="20">
        <v>7.6537073930000004</v>
      </c>
      <c r="I78" s="20">
        <f>G78*V$11*V$4</f>
        <v>275893.06333245343</v>
      </c>
      <c r="J78" s="21">
        <v>4391505</v>
      </c>
      <c r="K78" s="22">
        <f>J78*V$17</f>
        <v>2997485.2804658343</v>
      </c>
      <c r="L78" s="24">
        <v>7.5393790069711003E-2</v>
      </c>
      <c r="M78" s="22">
        <f>K78*(1-L78)</f>
        <v>2771493.5044933441</v>
      </c>
      <c r="N78" s="22">
        <f>L78*K78</f>
        <v>225991.77597248991</v>
      </c>
    </row>
    <row r="79" spans="1:14">
      <c r="A79" s="11" t="s">
        <v>236</v>
      </c>
      <c r="B79" s="11" t="s">
        <v>237</v>
      </c>
      <c r="C79" s="11">
        <v>118.107844</v>
      </c>
      <c r="D79" s="11">
        <v>32.542321000000001</v>
      </c>
      <c r="E79" s="20">
        <v>3924268.18</v>
      </c>
      <c r="F79" s="20">
        <v>3549790.8679999998</v>
      </c>
      <c r="G79" s="20">
        <v>374477.31189999997</v>
      </c>
      <c r="H79" s="20">
        <v>9.5426024589999994</v>
      </c>
      <c r="I79" s="20">
        <f>G79*V$11*V$4</f>
        <v>322225.06632572052</v>
      </c>
      <c r="J79" s="21">
        <v>4113741</v>
      </c>
      <c r="K79" s="22">
        <f>J79*V$17</f>
        <v>2807893.4431701209</v>
      </c>
      <c r="L79" s="24">
        <v>8.1755562957856298E-2</v>
      </c>
      <c r="M79" s="22">
        <f>K79*(1-L79)</f>
        <v>2578332.533998074</v>
      </c>
      <c r="N79" s="22">
        <f>L79*K79</f>
        <v>229560.90917204673</v>
      </c>
    </row>
    <row r="80" spans="1:14">
      <c r="A80" s="11" t="s">
        <v>64</v>
      </c>
      <c r="B80" s="11" t="s">
        <v>65</v>
      </c>
      <c r="C80" s="11">
        <v>112.210424</v>
      </c>
      <c r="D80" s="11">
        <v>23.53509</v>
      </c>
      <c r="E80" s="20">
        <v>4697574.9270000001</v>
      </c>
      <c r="F80" s="20">
        <v>4599181.5389999999</v>
      </c>
      <c r="G80" s="20">
        <v>98393.388519999993</v>
      </c>
      <c r="H80" s="20">
        <v>2.094557086</v>
      </c>
      <c r="I80" s="20">
        <f>G80*V$11*V$4</f>
        <v>84664.184275964377</v>
      </c>
      <c r="J80" s="21">
        <v>4103654</v>
      </c>
      <c r="K80" s="22">
        <f>J80*V$17</f>
        <v>2801008.4153666552</v>
      </c>
      <c r="L80" s="24">
        <v>6.042576993972E-2</v>
      </c>
      <c r="M80" s="22">
        <f>K80*(1-L80)</f>
        <v>2631755.3252604897</v>
      </c>
      <c r="N80" s="22">
        <f>L80*K80</f>
        <v>169253.09010616518</v>
      </c>
    </row>
    <row r="81" spans="1:14">
      <c r="A81" s="11" t="s">
        <v>170</v>
      </c>
      <c r="B81" s="11" t="s">
        <v>171</v>
      </c>
      <c r="C81" s="11">
        <v>109.37512599999999</v>
      </c>
      <c r="D81" s="11">
        <v>24.944482000000001</v>
      </c>
      <c r="E81" s="20">
        <v>3744103.93</v>
      </c>
      <c r="F81" s="20">
        <v>3483974.253</v>
      </c>
      <c r="G81" s="20">
        <v>260129.67749999999</v>
      </c>
      <c r="H81" s="20">
        <v>6.9477151900000003</v>
      </c>
      <c r="I81" s="20">
        <f>G81*V$11*V$4</f>
        <v>223832.79286118425</v>
      </c>
      <c r="J81" s="21">
        <v>3924878</v>
      </c>
      <c r="K81" s="22">
        <f>J81*V$17</f>
        <v>2678982.2697740714</v>
      </c>
      <c r="L81" s="24">
        <v>4.7633770986716499E-2</v>
      </c>
      <c r="M81" s="22">
        <f>K81*(1-L81)</f>
        <v>2551372.2418581792</v>
      </c>
      <c r="N81" s="22">
        <f>L81*K81</f>
        <v>127610.02791589207</v>
      </c>
    </row>
    <row r="82" spans="1:14">
      <c r="A82" s="11" t="s">
        <v>144</v>
      </c>
      <c r="B82" s="11" t="s">
        <v>145</v>
      </c>
      <c r="C82" s="11">
        <v>112.88029400000001</v>
      </c>
      <c r="D82" s="11">
        <v>24.311422</v>
      </c>
      <c r="E82" s="20">
        <v>3696449.784</v>
      </c>
      <c r="F82" s="20">
        <v>3582408.3489999999</v>
      </c>
      <c r="G82" s="20">
        <v>114041.4348</v>
      </c>
      <c r="H82" s="20">
        <v>3.0851612070000001</v>
      </c>
      <c r="I82" s="20">
        <f>G82*V$11*V$4</f>
        <v>98128.799060924721</v>
      </c>
      <c r="J82" s="21">
        <v>3874923</v>
      </c>
      <c r="K82" s="22">
        <f>J82*V$17</f>
        <v>2644884.7617020844</v>
      </c>
      <c r="L82" s="24">
        <v>2.8353269173241699E-2</v>
      </c>
      <c r="M82" s="22">
        <f>K82*(1-L82)</f>
        <v>2569893.6321213399</v>
      </c>
      <c r="N82" s="22">
        <f>L82*K82</f>
        <v>74991.129580744426</v>
      </c>
    </row>
    <row r="83" spans="1:14">
      <c r="A83" s="11" t="s">
        <v>230</v>
      </c>
      <c r="B83" s="11" t="s">
        <v>231</v>
      </c>
      <c r="C83" s="11">
        <v>104.438271</v>
      </c>
      <c r="D83" s="11">
        <v>31.126957999999998</v>
      </c>
      <c r="E83" s="20">
        <v>4349175.2750000004</v>
      </c>
      <c r="F83" s="20">
        <v>3940483.628</v>
      </c>
      <c r="G83" s="20">
        <v>408691.64669999998</v>
      </c>
      <c r="H83" s="20">
        <v>9.3969918640000003</v>
      </c>
      <c r="I83" s="20">
        <f>G83*V$11*V$4</f>
        <v>351665.34468139411</v>
      </c>
      <c r="J83" s="21">
        <v>3799303</v>
      </c>
      <c r="K83" s="22">
        <f>J83*V$17</f>
        <v>2593269.2365213488</v>
      </c>
      <c r="L83" s="24">
        <v>0.110638304400298</v>
      </c>
      <c r="M83" s="22">
        <f>K83*(1-L83)</f>
        <v>2306354.3253391716</v>
      </c>
      <c r="N83" s="22">
        <f>L83*K83</f>
        <v>286914.91118217737</v>
      </c>
    </row>
    <row r="84" spans="1:14">
      <c r="A84" s="11" t="s">
        <v>176</v>
      </c>
      <c r="B84" s="11" t="s">
        <v>177</v>
      </c>
      <c r="C84" s="11">
        <v>103.644952</v>
      </c>
      <c r="D84" s="11">
        <v>36.353181999999997</v>
      </c>
      <c r="E84" s="20">
        <v>3615430.58</v>
      </c>
      <c r="F84" s="20">
        <v>3408250.409</v>
      </c>
      <c r="G84" s="20">
        <v>207180.17050000001</v>
      </c>
      <c r="H84" s="20">
        <v>5.7304424989999996</v>
      </c>
      <c r="I84" s="20">
        <f>G84*V$11*V$4</f>
        <v>178271.53223788293</v>
      </c>
      <c r="J84" s="21">
        <v>3789992</v>
      </c>
      <c r="K84" s="22">
        <f>J84*V$17</f>
        <v>2586913.8787461859</v>
      </c>
      <c r="L84" s="24">
        <v>4.39641586915673E-2</v>
      </c>
      <c r="M84" s="22">
        <f>K84*(1-L84)</f>
        <v>2473182.3864595708</v>
      </c>
      <c r="N84" s="22">
        <f>L84*K84</f>
        <v>113731.4922866152</v>
      </c>
    </row>
    <row r="85" spans="1:14">
      <c r="A85" s="11" t="s">
        <v>98</v>
      </c>
      <c r="B85" s="11" t="s">
        <v>99</v>
      </c>
      <c r="C85" s="11">
        <v>118.140049</v>
      </c>
      <c r="D85" s="11">
        <v>31.160399000000002</v>
      </c>
      <c r="E85" s="20">
        <v>3537555.5669999998</v>
      </c>
      <c r="F85" s="20">
        <v>3354303.1120000002</v>
      </c>
      <c r="G85" s="20">
        <v>183252.45550000001</v>
      </c>
      <c r="H85" s="20">
        <v>5.1802000560000003</v>
      </c>
      <c r="I85" s="20">
        <f>G85*V$11*V$4</f>
        <v>157682.54244360444</v>
      </c>
      <c r="J85" s="21">
        <v>3708357</v>
      </c>
      <c r="K85" s="22">
        <f>J85*V$17</f>
        <v>2531192.7282816349</v>
      </c>
      <c r="L85" s="24">
        <v>2.9010428700412899E-2</v>
      </c>
      <c r="M85" s="22">
        <f>K85*(1-L85)</f>
        <v>2457761.7421108168</v>
      </c>
      <c r="N85" s="22">
        <f>L85*K85</f>
        <v>73430.986170817967</v>
      </c>
    </row>
    <row r="86" spans="1:14">
      <c r="A86" s="11" t="s">
        <v>92</v>
      </c>
      <c r="B86" s="11" t="s">
        <v>93</v>
      </c>
      <c r="C86" s="11">
        <v>118.12490699999999</v>
      </c>
      <c r="D86" s="11">
        <v>24.659123999999998</v>
      </c>
      <c r="E86" s="20">
        <v>3513447.5580000002</v>
      </c>
      <c r="F86" s="20">
        <v>3251859.392</v>
      </c>
      <c r="G86" s="20">
        <v>261588.166</v>
      </c>
      <c r="H86" s="20">
        <v>7.4453414110000002</v>
      </c>
      <c r="I86" s="20">
        <f>G86*V$11*V$4</f>
        <v>225087.77290593873</v>
      </c>
      <c r="J86" s="21">
        <v>3683085</v>
      </c>
      <c r="K86" s="22">
        <f>J86*V$17</f>
        <v>2513942.9590093847</v>
      </c>
      <c r="L86" s="24">
        <v>5.5254059971391899E-2</v>
      </c>
      <c r="M86" s="22">
        <f>K86*(1-L86)</f>
        <v>2375037.4039876219</v>
      </c>
      <c r="N86" s="22">
        <f>L86*K86</f>
        <v>138905.55502176296</v>
      </c>
    </row>
    <row r="87" spans="1:14">
      <c r="A87" s="11" t="s">
        <v>232</v>
      </c>
      <c r="B87" s="11" t="s">
        <v>233</v>
      </c>
      <c r="C87" s="11">
        <v>113.725711</v>
      </c>
      <c r="D87" s="11">
        <v>39.901617999999999</v>
      </c>
      <c r="E87" s="20">
        <v>3978815.1269999999</v>
      </c>
      <c r="F87" s="20">
        <v>3683042.2439999999</v>
      </c>
      <c r="G87" s="20">
        <v>295772.88280000002</v>
      </c>
      <c r="H87" s="20">
        <v>7.4336925279999999</v>
      </c>
      <c r="I87" s="20">
        <f>G87*V$11*V$4</f>
        <v>254502.56597395631</v>
      </c>
      <c r="J87" s="21">
        <v>3475768</v>
      </c>
      <c r="K87" s="22">
        <f>J87*V$17</f>
        <v>2372435.7408938785</v>
      </c>
      <c r="L87" s="24">
        <v>0.10765904769245099</v>
      </c>
      <c r="M87" s="22">
        <f>K87*(1-L87)</f>
        <v>2117021.568317709</v>
      </c>
      <c r="N87" s="22">
        <f>L87*K87</f>
        <v>255414.17257616937</v>
      </c>
    </row>
    <row r="88" spans="1:14">
      <c r="A88" s="11" t="s">
        <v>58</v>
      </c>
      <c r="B88" s="11" t="s">
        <v>59</v>
      </c>
      <c r="C88" s="11">
        <v>113.398713</v>
      </c>
      <c r="D88" s="11">
        <v>22.517216999999999</v>
      </c>
      <c r="E88" s="20">
        <v>3107955.6529999999</v>
      </c>
      <c r="F88" s="20">
        <v>3032506.5150000001</v>
      </c>
      <c r="G88" s="20">
        <v>75449.137940000001</v>
      </c>
      <c r="H88" s="20">
        <v>2.42761308</v>
      </c>
      <c r="I88" s="20">
        <f>G88*V$11*V$4</f>
        <v>64921.432365512919</v>
      </c>
      <c r="J88" s="21">
        <v>3258015</v>
      </c>
      <c r="K88" s="22">
        <f>J88*V$17</f>
        <v>2223805.2799750646</v>
      </c>
      <c r="L88" s="24">
        <v>5.9933596097837001E-2</v>
      </c>
      <c r="M88" s="22">
        <f>K88*(1-L88)</f>
        <v>2090524.6325248017</v>
      </c>
      <c r="N88" s="22">
        <f>L88*K88</f>
        <v>133280.64745026286</v>
      </c>
    </row>
    <row r="89" spans="1:14">
      <c r="A89" s="11" t="s">
        <v>106</v>
      </c>
      <c r="B89" s="11" t="s">
        <v>107</v>
      </c>
      <c r="C89" s="11">
        <v>87.782560000000004</v>
      </c>
      <c r="D89" s="11">
        <v>43.733516000000002</v>
      </c>
      <c r="E89" s="20">
        <v>3107769.6340000001</v>
      </c>
      <c r="F89" s="20">
        <v>3106843.16</v>
      </c>
      <c r="G89" s="20">
        <v>926.47411239999997</v>
      </c>
      <c r="H89" s="20">
        <v>2.9811543999999999E-2</v>
      </c>
      <c r="I89" s="20">
        <f>G89*V$11*V$4</f>
        <v>797.19965090134212</v>
      </c>
      <c r="J89" s="21">
        <v>3257820</v>
      </c>
      <c r="K89" s="22">
        <f>J89*V$17</f>
        <v>2223672.1799035193</v>
      </c>
      <c r="L89" s="24">
        <v>1.1939999999999999E-2</v>
      </c>
      <c r="M89" s="22">
        <f>K89*(1-L89)</f>
        <v>2197121.5340754716</v>
      </c>
      <c r="N89" s="22">
        <f>L89*K89</f>
        <v>26550.645828048018</v>
      </c>
    </row>
    <row r="90" spans="1:14">
      <c r="A90" s="11" t="s">
        <v>60</v>
      </c>
      <c r="B90" s="11" t="s">
        <v>61</v>
      </c>
      <c r="C90" s="11">
        <v>119.45804699999999</v>
      </c>
      <c r="D90" s="11">
        <v>32.013632999999999</v>
      </c>
      <c r="E90" s="20">
        <v>3726002.7</v>
      </c>
      <c r="F90" s="20">
        <v>3573881.3760000002</v>
      </c>
      <c r="G90" s="20">
        <v>152121.32440000001</v>
      </c>
      <c r="H90" s="20">
        <v>4.0826949580000003</v>
      </c>
      <c r="I90" s="20">
        <f>G90*V$11*V$4</f>
        <v>130895.2566328931</v>
      </c>
      <c r="J90" s="21">
        <v>3254919</v>
      </c>
      <c r="K90" s="22">
        <f>J90*V$17</f>
        <v>2221692.0603776095</v>
      </c>
      <c r="L90" s="24">
        <v>5.2579901872673002E-2</v>
      </c>
      <c r="M90" s="22">
        <f>K90*(1-L90)</f>
        <v>2104875.709851658</v>
      </c>
      <c r="N90" s="22">
        <f>L90*K90</f>
        <v>116816.35052595141</v>
      </c>
    </row>
    <row r="91" spans="1:14">
      <c r="A91" s="11" t="s">
        <v>192</v>
      </c>
      <c r="B91" s="11" t="s">
        <v>193</v>
      </c>
      <c r="C91" s="11">
        <v>119.87357</v>
      </c>
      <c r="D91" s="11">
        <v>30.742519999999999</v>
      </c>
      <c r="E91" s="20">
        <v>3463834.3969999999</v>
      </c>
      <c r="F91" s="20">
        <v>3266457.7519999999</v>
      </c>
      <c r="G91" s="20">
        <v>197376.64550000001</v>
      </c>
      <c r="H91" s="20">
        <v>5.6982125249999998</v>
      </c>
      <c r="I91" s="20">
        <f>G91*V$11*V$4</f>
        <v>169835.93041911529</v>
      </c>
      <c r="J91" s="21">
        <v>3025897</v>
      </c>
      <c r="K91" s="22">
        <f>J91*V$17</f>
        <v>2065369.7804524251</v>
      </c>
      <c r="L91" s="24">
        <v>4.4373732725470703E-2</v>
      </c>
      <c r="M91" s="22">
        <f>K91*(1-L91)</f>
        <v>1973721.613835365</v>
      </c>
      <c r="N91" s="22">
        <f>L91*K91</f>
        <v>91648.166617060022</v>
      </c>
    </row>
    <row r="92" spans="1:14">
      <c r="A92" s="11" t="s">
        <v>200</v>
      </c>
      <c r="B92" s="11" t="s">
        <v>201</v>
      </c>
      <c r="C92" s="11">
        <v>111.504801</v>
      </c>
      <c r="D92" s="11">
        <v>40.592196000000001</v>
      </c>
      <c r="E92" s="20">
        <v>2858731.7629999998</v>
      </c>
      <c r="F92" s="20">
        <v>2707280.2170000002</v>
      </c>
      <c r="G92" s="20">
        <v>151451.54699999999</v>
      </c>
      <c r="H92" s="20">
        <v>5.2978579139999997</v>
      </c>
      <c r="I92" s="20">
        <f>G92*V$11*V$4</f>
        <v>130318.9358244482</v>
      </c>
      <c r="J92" s="21">
        <v>2996758</v>
      </c>
      <c r="K92" s="22">
        <f>J92*V$17</f>
        <v>2045480.5343767644</v>
      </c>
      <c r="L92" s="24">
        <v>9.7735872525785097E-2</v>
      </c>
      <c r="M92" s="22">
        <f>K92*(1-L92)</f>
        <v>1845563.7096149423</v>
      </c>
      <c r="N92" s="22">
        <f>L92*K92</f>
        <v>199916.82476182224</v>
      </c>
    </row>
    <row r="93" spans="1:14">
      <c r="A93" s="11" t="s">
        <v>132</v>
      </c>
      <c r="B93" s="11" t="s">
        <v>133</v>
      </c>
      <c r="C93" s="11">
        <v>113.77949099999999</v>
      </c>
      <c r="D93" s="11">
        <v>24.817634999999999</v>
      </c>
      <c r="E93" s="20">
        <v>2823382.5079999999</v>
      </c>
      <c r="F93" s="20">
        <v>2679994.449</v>
      </c>
      <c r="G93" s="20">
        <v>143388.05919999999</v>
      </c>
      <c r="H93" s="20">
        <v>5.0785913279999999</v>
      </c>
      <c r="I93" s="20">
        <f>G93*V$11*V$4</f>
        <v>123380.57718800972</v>
      </c>
      <c r="J93" s="21">
        <v>2959702</v>
      </c>
      <c r="K93" s="22">
        <f>J93*V$17</f>
        <v>2020187.4253963712</v>
      </c>
      <c r="L93" s="24">
        <v>7.863839677652E-2</v>
      </c>
      <c r="M93" s="22">
        <f>K93*(1-L93)</f>
        <v>1861323.1250751151</v>
      </c>
      <c r="N93" s="22">
        <f>L93*K93</f>
        <v>158864.30032125625</v>
      </c>
    </row>
    <row r="94" spans="1:14">
      <c r="A94" s="11" t="s">
        <v>74</v>
      </c>
      <c r="B94" s="11" t="s">
        <v>75</v>
      </c>
      <c r="C94" s="11">
        <v>82.127484999999993</v>
      </c>
      <c r="D94" s="11">
        <v>43.447256000000003</v>
      </c>
      <c r="E94" s="20">
        <v>2302824.2740000002</v>
      </c>
      <c r="F94" s="20">
        <v>2293738.2689999999</v>
      </c>
      <c r="G94" s="20">
        <v>9086.0044469999993</v>
      </c>
      <c r="H94" s="20">
        <v>0.39455917499999998</v>
      </c>
      <c r="I94" s="20">
        <f>G94*V$11*V$4</f>
        <v>7818.199641296791</v>
      </c>
      <c r="J94" s="21">
        <v>2414010</v>
      </c>
      <c r="K94" s="22">
        <f>J94*V$17</f>
        <v>1647717.4549265751</v>
      </c>
      <c r="L94" s="24">
        <v>1.1169229880691699E-2</v>
      </c>
      <c r="M94" s="22">
        <f>K94*(1-L94)</f>
        <v>1629313.7198940718</v>
      </c>
      <c r="N94" s="22">
        <f>L94*K94</f>
        <v>18403.73503250318</v>
      </c>
    </row>
    <row r="95" spans="1:14">
      <c r="A95" s="11" t="s">
        <v>86</v>
      </c>
      <c r="B95" s="11" t="s">
        <v>87</v>
      </c>
      <c r="C95" s="11">
        <v>101.43871300000001</v>
      </c>
      <c r="D95" s="11">
        <v>36.825831999999998</v>
      </c>
      <c r="E95" s="20">
        <v>2203069.659</v>
      </c>
      <c r="F95" s="20">
        <v>2076753.051</v>
      </c>
      <c r="G95" s="20">
        <v>126316.6082</v>
      </c>
      <c r="H95" s="20">
        <v>5.7336638280000001</v>
      </c>
      <c r="I95" s="20">
        <f>G95*V$11*V$4</f>
        <v>108691.17076485044</v>
      </c>
      <c r="J95" s="21">
        <v>2309439</v>
      </c>
      <c r="K95" s="22">
        <f>J95*V$17</f>
        <v>1576341.0057904378</v>
      </c>
      <c r="L95" s="24">
        <v>4.7582122893724897E-2</v>
      </c>
      <c r="M95" s="22">
        <f>K95*(1-L95)</f>
        <v>1501335.3543304994</v>
      </c>
      <c r="N95" s="22">
        <f>L95*K95</f>
        <v>75005.651459938526</v>
      </c>
    </row>
    <row r="96" spans="1:14">
      <c r="A96" s="11" t="s">
        <v>140</v>
      </c>
      <c r="B96" s="11" t="s">
        <v>141</v>
      </c>
      <c r="C96" s="11">
        <v>118.679766</v>
      </c>
      <c r="D96" s="11">
        <v>28.931380999999998</v>
      </c>
      <c r="E96" s="20">
        <v>2115687.665</v>
      </c>
      <c r="F96" s="20">
        <v>1998864.4739999999</v>
      </c>
      <c r="G96" s="20">
        <v>116823.19100000001</v>
      </c>
      <c r="H96" s="20">
        <v>5.5217597999999999</v>
      </c>
      <c r="I96" s="20">
        <f>G96*V$11*V$4</f>
        <v>100522.40622366345</v>
      </c>
      <c r="J96" s="21">
        <v>2217838</v>
      </c>
      <c r="K96" s="22">
        <f>J96*V$17</f>
        <v>1513817.4178232257</v>
      </c>
      <c r="L96" s="24">
        <v>3.0075226284020401E-2</v>
      </c>
      <c r="M96" s="22">
        <f>K96*(1-L96)</f>
        <v>1468289.0164295009</v>
      </c>
      <c r="N96" s="22">
        <f>L96*K96</f>
        <v>45528.401393724969</v>
      </c>
    </row>
    <row r="97" spans="1:14">
      <c r="A97" s="11" t="s">
        <v>212</v>
      </c>
      <c r="B97" s="11" t="s">
        <v>213</v>
      </c>
      <c r="C97" s="11">
        <v>110.42414100000001</v>
      </c>
      <c r="D97" s="11">
        <v>19.849972000000001</v>
      </c>
      <c r="E97" s="20">
        <v>2040336.7819999999</v>
      </c>
      <c r="F97" s="20">
        <v>1948162.99</v>
      </c>
      <c r="G97" s="20">
        <v>92173.791360000003</v>
      </c>
      <c r="H97" s="20">
        <v>4.5175773030000004</v>
      </c>
      <c r="I97" s="20">
        <f>G97*V$11*V$4</f>
        <v>79312.431195832673</v>
      </c>
      <c r="J97" s="21">
        <v>2138849</v>
      </c>
      <c r="K97" s="22">
        <f>J97*V$17</f>
        <v>1459902.3329448719</v>
      </c>
      <c r="L97" s="24">
        <v>4.5507954535210997E-2</v>
      </c>
      <c r="M97" s="22">
        <f>K97*(1-L97)</f>
        <v>1393465.1639513683</v>
      </c>
      <c r="N97" s="22">
        <f>L97*K97</f>
        <v>66437.168993503699</v>
      </c>
    </row>
    <row r="98" spans="1:14">
      <c r="A98" s="11" t="s">
        <v>148</v>
      </c>
      <c r="B98" s="11" t="s">
        <v>149</v>
      </c>
      <c r="C98" s="11">
        <v>108.63433499999999</v>
      </c>
      <c r="D98" s="11">
        <v>39.412584000000003</v>
      </c>
      <c r="E98" s="20">
        <v>1982911.4129999999</v>
      </c>
      <c r="F98" s="20">
        <v>1942186.774</v>
      </c>
      <c r="G98" s="20">
        <v>40724.638630000001</v>
      </c>
      <c r="H98" s="20">
        <v>2.0537800320000001</v>
      </c>
      <c r="I98" s="20">
        <f>G98*V$11*V$4</f>
        <v>35042.174696946575</v>
      </c>
      <c r="J98" s="21">
        <v>2078651</v>
      </c>
      <c r="K98" s="22">
        <f>J98*V$17</f>
        <v>1418813.3170121831</v>
      </c>
      <c r="L98" s="24">
        <v>4.9492064964763299E-2</v>
      </c>
      <c r="M98" s="22">
        <f>K98*(1-L98)</f>
        <v>1348593.3161537449</v>
      </c>
      <c r="N98" s="22">
        <f>L98*K98</f>
        <v>70220.000858438274</v>
      </c>
    </row>
    <row r="99" spans="1:14">
      <c r="A99" s="11" t="s">
        <v>72</v>
      </c>
      <c r="B99" s="11" t="s">
        <v>73</v>
      </c>
      <c r="C99" s="11">
        <v>106.34787900000001</v>
      </c>
      <c r="D99" s="11">
        <v>38.286237</v>
      </c>
      <c r="E99" s="20">
        <v>1958985.6059999999</v>
      </c>
      <c r="F99" s="20">
        <v>1792561.4180000001</v>
      </c>
      <c r="G99" s="20">
        <v>166424.18849999999</v>
      </c>
      <c r="H99" s="20">
        <v>8.4954268160000002</v>
      </c>
      <c r="I99" s="20">
        <f>G99*V$11*V$4</f>
        <v>143202.38763072767</v>
      </c>
      <c r="J99" s="21">
        <v>2053570</v>
      </c>
      <c r="K99" s="22">
        <f>J99*V$17</f>
        <v>1401693.9175536004</v>
      </c>
      <c r="L99" s="24">
        <v>6.1939962436138002E-2</v>
      </c>
      <c r="M99" s="22">
        <f>K99*(1-L99)</f>
        <v>1314873.0489533674</v>
      </c>
      <c r="N99" s="22">
        <f>L99*K99</f>
        <v>86820.868600233123</v>
      </c>
    </row>
    <row r="100" spans="1:14">
      <c r="A100" s="11" t="s">
        <v>56</v>
      </c>
      <c r="B100" s="11" t="s">
        <v>57</v>
      </c>
      <c r="C100" s="11">
        <v>113.36317</v>
      </c>
      <c r="D100" s="11">
        <v>22.150337</v>
      </c>
      <c r="E100" s="20">
        <v>1563087.4909999999</v>
      </c>
      <c r="F100" s="20">
        <v>1478480.7479999999</v>
      </c>
      <c r="G100" s="20">
        <v>84606.742389999999</v>
      </c>
      <c r="H100" s="20">
        <v>5.4127963340000003</v>
      </c>
      <c r="I100" s="20">
        <f>G100*V$11*V$4</f>
        <v>72801.241388693321</v>
      </c>
      <c r="J100" s="21">
        <v>1638557</v>
      </c>
      <c r="K100" s="22">
        <f>J100*V$17</f>
        <v>1118420.789388662</v>
      </c>
      <c r="L100" s="24">
        <v>8.7822473155026504E-2</v>
      </c>
      <c r="M100" s="22">
        <f>K100*(1-L100)</f>
        <v>1020198.3096365526</v>
      </c>
      <c r="N100" s="22">
        <f>L100*K100</f>
        <v>98222.479752109313</v>
      </c>
    </row>
    <row r="101" spans="1:14">
      <c r="A101" s="11" t="s">
        <v>138</v>
      </c>
      <c r="B101" s="11" t="s">
        <v>139</v>
      </c>
      <c r="C101" s="11">
        <v>109.418667</v>
      </c>
      <c r="D101" s="11">
        <v>18.363454000000001</v>
      </c>
      <c r="E101" s="20">
        <v>820372.88390000002</v>
      </c>
      <c r="F101" s="20">
        <v>789945.52190000005</v>
      </c>
      <c r="G101" s="20">
        <v>30427.362069999999</v>
      </c>
      <c r="H101" s="20">
        <v>3.7089673080000001</v>
      </c>
      <c r="I101" s="20">
        <f>G101*V$11*V$4</f>
        <v>26181.71635386187</v>
      </c>
      <c r="J101" s="21">
        <v>716652</v>
      </c>
      <c r="K101" s="22">
        <f>J101*V$17</f>
        <v>489161.19216906303</v>
      </c>
      <c r="L101" s="24">
        <v>3.2898071302730397E-2</v>
      </c>
      <c r="M101" s="22">
        <f>K101*(1-L101)</f>
        <v>473068.7323905566</v>
      </c>
      <c r="N101" s="22">
        <f>L101*K101</f>
        <v>16092.459778506442</v>
      </c>
    </row>
  </sheetData>
  <sortState xmlns:xlrd2="http://schemas.microsoft.com/office/spreadsheetml/2017/richdata2" ref="A2:O101">
    <sortCondition descending="1" ref="K2:K10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E3-BF1F-4271-BB83-C8280B926BDB}">
  <dimension ref="A1:O101"/>
  <sheetViews>
    <sheetView workbookViewId="0">
      <selection activeCell="N32" sqref="N32"/>
    </sheetView>
  </sheetViews>
  <sheetFormatPr defaultRowHeight="14.25"/>
  <cols>
    <col min="1" max="1" width="9.125" style="11"/>
    <col min="2" max="6" width="9.25" style="11" bestFit="1" customWidth="1"/>
    <col min="7" max="7" width="15.5" style="11" customWidth="1"/>
    <col min="8" max="8" width="10.125" style="11" bestFit="1" customWidth="1"/>
    <col min="9" max="9" width="9.25" style="11" bestFit="1" customWidth="1"/>
    <col min="12" max="13" width="9.25" bestFit="1" customWidth="1"/>
    <col min="14" max="14" width="20.125" customWidth="1"/>
  </cols>
  <sheetData>
    <row r="1" spans="1:15">
      <c r="A1" s="11" t="s">
        <v>269</v>
      </c>
      <c r="B1" s="11" t="s">
        <v>270</v>
      </c>
      <c r="C1" s="11" t="s">
        <v>271</v>
      </c>
      <c r="D1" s="11" t="s">
        <v>304</v>
      </c>
      <c r="E1" s="11" t="s">
        <v>305</v>
      </c>
      <c r="F1" s="11" t="s">
        <v>306</v>
      </c>
      <c r="G1" s="11" t="s">
        <v>307</v>
      </c>
      <c r="H1" s="11" t="s">
        <v>308</v>
      </c>
      <c r="I1" s="11" t="s">
        <v>309</v>
      </c>
      <c r="J1" t="s">
        <v>310</v>
      </c>
      <c r="K1" s="11" t="s">
        <v>367</v>
      </c>
      <c r="L1" s="11" t="s">
        <v>368</v>
      </c>
      <c r="N1" t="s">
        <v>313</v>
      </c>
      <c r="O1" s="9">
        <f>-SUM(D:D)/10^9</f>
        <v>-1.4758851099999999</v>
      </c>
    </row>
    <row r="2" spans="1:15">
      <c r="A2" s="11" t="s">
        <v>76</v>
      </c>
      <c r="B2" s="11">
        <v>120.8045</v>
      </c>
      <c r="C2" s="11">
        <v>37.244689999999999</v>
      </c>
      <c r="D2" s="11">
        <v>3064599</v>
      </c>
      <c r="E2" s="1">
        <v>10702712.338390095</v>
      </c>
      <c r="F2" s="11">
        <v>286895799.5</v>
      </c>
      <c r="G2" s="11">
        <v>314451225.89999998</v>
      </c>
      <c r="H2" s="11">
        <v>646863402.70000005</v>
      </c>
      <c r="I2" s="11">
        <f t="shared" ref="I2:I33" si="0">H2/D2</f>
        <v>211.07603399335446</v>
      </c>
      <c r="J2" t="str">
        <f t="shared" ref="J2:J33" si="1">IF(I2&lt;1,"&lt;1",IF(I2&lt;5,"1-5",IF(I2&lt;7.5,"5-7.5",IF(I2&lt;10,"7.5-10",IF(I2&lt;15,"10-15",IF(I2&lt;20,"15-20","&gt;20"))))))</f>
        <v>&gt;20</v>
      </c>
      <c r="K2">
        <f>E2/D2</f>
        <v>3.4923695851855645</v>
      </c>
      <c r="L2" t="str">
        <f>IF(K2&lt;0.33,"&lt;0.33",IF(K2&lt;0.67,"0.33-0.67",IF(K2&lt;1,"0.67-1",IF(K2&lt;1.5,"1-1.5",IF(K2&lt;2,"1.5-2",IF(K2&lt;3,"2-3","3-5"))))))</f>
        <v>3-5</v>
      </c>
      <c r="M2">
        <f>MAX(I:I)</f>
        <v>211.07603399335446</v>
      </c>
      <c r="N2" t="s">
        <v>314</v>
      </c>
      <c r="O2" s="9">
        <f>SUM(E:E)/10^9</f>
        <v>1.5598049671780641</v>
      </c>
    </row>
    <row r="3" spans="1:15">
      <c r="A3" s="11" t="s">
        <v>210</v>
      </c>
      <c r="B3" s="11">
        <v>114.54877999999999</v>
      </c>
      <c r="C3" s="11">
        <v>36.552852000000001</v>
      </c>
      <c r="D3" s="11">
        <v>1711758</v>
      </c>
      <c r="E3" s="1">
        <v>11590948.457886787</v>
      </c>
      <c r="F3" s="11">
        <v>137190189.90000001</v>
      </c>
      <c r="G3" s="11">
        <v>150366870</v>
      </c>
      <c r="H3" s="11">
        <v>335235433.69999999</v>
      </c>
      <c r="I3" s="11">
        <f t="shared" si="0"/>
        <v>195.8427731606921</v>
      </c>
      <c r="J3" t="str">
        <f t="shared" si="1"/>
        <v>&gt;20</v>
      </c>
      <c r="K3" s="46">
        <f t="shared" ref="K3:K66" si="2">E3/D3</f>
        <v>6.7713709869542233</v>
      </c>
      <c r="L3" t="str">
        <f t="shared" ref="L3:L66" si="3">IF(K3&lt;0.33,"&lt;0.33",IF(K3&lt;0.67,"0.33-0.67",IF(K3&lt;1,"0.67-1",IF(K3&lt;1.5,"1-1.5",IF(K3&lt;2,"1.5-2",IF(K3&lt;3,"2-3","3-5"))))))</f>
        <v>3-5</v>
      </c>
      <c r="N3" t="s">
        <v>315</v>
      </c>
      <c r="O3" s="9">
        <f>SUM(G:G)/10^9*'Fig4.2'!$V$8/33.75</f>
        <v>15.825491645382755</v>
      </c>
    </row>
    <row r="4" spans="1:15">
      <c r="A4" s="11" t="s">
        <v>252</v>
      </c>
      <c r="B4" s="11">
        <v>115.177286</v>
      </c>
      <c r="C4" s="11">
        <v>39.022700999999998</v>
      </c>
      <c r="D4" s="11">
        <v>3161230.5</v>
      </c>
      <c r="E4" s="1">
        <v>15019895.019785827</v>
      </c>
      <c r="F4" s="11">
        <v>253373981.19999999</v>
      </c>
      <c r="G4" s="11">
        <v>277709744</v>
      </c>
      <c r="H4" s="11">
        <v>593828031.20000005</v>
      </c>
      <c r="I4" s="11">
        <f t="shared" si="0"/>
        <v>187.84711560893774</v>
      </c>
      <c r="J4" t="str">
        <f t="shared" si="1"/>
        <v>&gt;20</v>
      </c>
      <c r="K4">
        <f t="shared" si="2"/>
        <v>4.7512811924931846</v>
      </c>
      <c r="L4" t="str">
        <f t="shared" si="3"/>
        <v>3-5</v>
      </c>
      <c r="N4" t="s">
        <v>316</v>
      </c>
      <c r="O4" s="9">
        <f>SUM(F:F)/10^9*'Fig4.2'!$V$8/33.75</f>
        <v>14.43870051516852</v>
      </c>
    </row>
    <row r="5" spans="1:15">
      <c r="A5" s="11" t="s">
        <v>248</v>
      </c>
      <c r="B5" s="11">
        <v>116.771083</v>
      </c>
      <c r="C5" s="11">
        <v>38.269449999999999</v>
      </c>
      <c r="D5" s="11">
        <v>3602974.5</v>
      </c>
      <c r="E5" s="1">
        <v>10833316.127826845</v>
      </c>
      <c r="F5" s="11">
        <v>233262389.90000001</v>
      </c>
      <c r="G5" s="11">
        <v>255666498.5</v>
      </c>
      <c r="H5" s="11">
        <v>536202045.10000002</v>
      </c>
      <c r="I5" s="11">
        <f t="shared" si="0"/>
        <v>148.82204831036134</v>
      </c>
      <c r="J5" t="str">
        <f t="shared" si="1"/>
        <v>&gt;20</v>
      </c>
      <c r="K5">
        <f t="shared" si="2"/>
        <v>3.0067701361269266</v>
      </c>
      <c r="L5" t="str">
        <f t="shared" si="3"/>
        <v>3-5</v>
      </c>
      <c r="N5" t="s">
        <v>365</v>
      </c>
      <c r="O5" s="9">
        <f>SUM(O2:O4)</f>
        <v>31.823997127729339</v>
      </c>
    </row>
    <row r="6" spans="1:15">
      <c r="A6" s="11" t="s">
        <v>152</v>
      </c>
      <c r="B6" s="11">
        <v>112.28936299999999</v>
      </c>
      <c r="C6" s="11">
        <v>33.042479999999998</v>
      </c>
      <c r="D6" s="11">
        <v>4376026.5</v>
      </c>
      <c r="E6" s="1">
        <v>26079680.360314522</v>
      </c>
      <c r="F6" s="11">
        <v>206131611.09999999</v>
      </c>
      <c r="G6" s="11">
        <v>225929894.80000001</v>
      </c>
      <c r="H6" s="11">
        <v>538904261.39999998</v>
      </c>
      <c r="I6" s="11">
        <f t="shared" si="0"/>
        <v>123.14922256526553</v>
      </c>
      <c r="J6" t="str">
        <f t="shared" si="1"/>
        <v>&gt;20</v>
      </c>
      <c r="K6" s="46">
        <f t="shared" si="2"/>
        <v>5.9596714874360384</v>
      </c>
      <c r="L6" t="str">
        <f t="shared" si="3"/>
        <v>3-5</v>
      </c>
      <c r="N6" t="s">
        <v>364</v>
      </c>
      <c r="O6">
        <f>SUM(O2:O4)/O1</f>
        <v>-21.562652073730415</v>
      </c>
    </row>
    <row r="7" spans="1:15">
      <c r="A7" s="11" t="s">
        <v>132</v>
      </c>
      <c r="B7" s="11">
        <v>113.77949099999999</v>
      </c>
      <c r="C7" s="11">
        <v>24.817634999999999</v>
      </c>
      <c r="D7" s="11">
        <v>1477081.5</v>
      </c>
      <c r="E7" s="1">
        <v>3159162.6513830521</v>
      </c>
      <c r="F7" s="11">
        <v>72283256.650000006</v>
      </c>
      <c r="G7" s="11">
        <v>79225832.890000001</v>
      </c>
      <c r="H7" s="11">
        <v>164845913</v>
      </c>
      <c r="I7" s="11">
        <f t="shared" si="0"/>
        <v>111.60244915395664</v>
      </c>
      <c r="J7" t="str">
        <f t="shared" si="1"/>
        <v>&gt;20</v>
      </c>
      <c r="K7">
        <f t="shared" si="2"/>
        <v>2.1387869602205782</v>
      </c>
      <c r="L7" t="str">
        <f t="shared" si="3"/>
        <v>2-3</v>
      </c>
      <c r="N7">
        <f>MAX(E:E)</f>
        <v>122757297.17815079</v>
      </c>
    </row>
    <row r="8" spans="1:15">
      <c r="A8" s="11" t="s">
        <v>182</v>
      </c>
      <c r="B8" s="11">
        <v>116.74115500000001</v>
      </c>
      <c r="C8" s="11">
        <v>35.369120000000002</v>
      </c>
      <c r="D8" s="11">
        <v>4638312</v>
      </c>
      <c r="E8" s="1">
        <v>159496.15046830114</v>
      </c>
      <c r="F8" s="11">
        <v>237040637.09999999</v>
      </c>
      <c r="G8" s="11">
        <v>259807634.19999999</v>
      </c>
      <c r="H8" s="11">
        <v>497513748.60000002</v>
      </c>
      <c r="I8" s="11">
        <f t="shared" si="0"/>
        <v>107.26181175393117</v>
      </c>
      <c r="J8" t="str">
        <f t="shared" si="1"/>
        <v>&gt;20</v>
      </c>
      <c r="K8">
        <f t="shared" si="2"/>
        <v>3.4386679996580898E-2</v>
      </c>
      <c r="L8" t="str">
        <f t="shared" si="3"/>
        <v>&lt;0.33</v>
      </c>
    </row>
    <row r="9" spans="1:15">
      <c r="A9" s="11" t="s">
        <v>178</v>
      </c>
      <c r="B9" s="11">
        <v>116.633878</v>
      </c>
      <c r="C9" s="11">
        <v>39.260216</v>
      </c>
      <c r="D9" s="11">
        <v>3478734</v>
      </c>
      <c r="E9" s="1">
        <v>16901415.290266287</v>
      </c>
      <c r="F9" s="11">
        <v>131871681.5</v>
      </c>
      <c r="G9" s="11">
        <v>144537535.90000001</v>
      </c>
      <c r="H9" s="11">
        <v>346390184.60000002</v>
      </c>
      <c r="I9" s="11">
        <f t="shared" si="0"/>
        <v>99.573633568993785</v>
      </c>
      <c r="J9" t="str">
        <f t="shared" si="1"/>
        <v>&gt;20</v>
      </c>
      <c r="K9">
        <f t="shared" si="2"/>
        <v>4.8584960190305688</v>
      </c>
      <c r="L9" t="str">
        <f t="shared" si="3"/>
        <v>3-5</v>
      </c>
      <c r="N9" t="s">
        <v>283</v>
      </c>
    </row>
    <row r="10" spans="1:15">
      <c r="A10" s="11" t="s">
        <v>84</v>
      </c>
      <c r="B10" s="11">
        <v>114.09562</v>
      </c>
      <c r="C10" s="11">
        <v>35.263128000000002</v>
      </c>
      <c r="D10" s="11">
        <v>3451125</v>
      </c>
      <c r="E10" s="1">
        <v>3874685.724723754</v>
      </c>
      <c r="F10" s="11">
        <v>149276100.40000001</v>
      </c>
      <c r="G10" s="11">
        <v>163613593.69999999</v>
      </c>
      <c r="H10" s="11">
        <v>328804030.80000001</v>
      </c>
      <c r="I10" s="11">
        <f t="shared" si="0"/>
        <v>95.274448418993813</v>
      </c>
      <c r="J10" t="str">
        <f t="shared" si="1"/>
        <v>&gt;20</v>
      </c>
      <c r="K10">
        <f t="shared" si="2"/>
        <v>1.1227312035129859</v>
      </c>
      <c r="L10" t="str">
        <f t="shared" si="3"/>
        <v>1-1.5</v>
      </c>
      <c r="N10" t="s">
        <v>283</v>
      </c>
    </row>
    <row r="11" spans="1:15">
      <c r="A11" s="11" t="s">
        <v>228</v>
      </c>
      <c r="B11" s="11">
        <v>116.653177</v>
      </c>
      <c r="C11" s="11">
        <v>37.249040999999998</v>
      </c>
      <c r="D11" s="11">
        <v>2760900</v>
      </c>
      <c r="E11" s="1">
        <v>6997294.3714636909</v>
      </c>
      <c r="F11" s="11">
        <v>110119716.40000001</v>
      </c>
      <c r="G11" s="11">
        <v>120696363.90000001</v>
      </c>
      <c r="H11" s="11">
        <v>260302640.59999999</v>
      </c>
      <c r="I11" s="11">
        <f t="shared" si="0"/>
        <v>94.281806874569881</v>
      </c>
      <c r="J11" t="str">
        <f t="shared" si="1"/>
        <v>&gt;20</v>
      </c>
      <c r="K11">
        <f t="shared" si="2"/>
        <v>2.5344251408829335</v>
      </c>
      <c r="L11" t="str">
        <f t="shared" si="3"/>
        <v>2-3</v>
      </c>
      <c r="N11" t="s">
        <v>283</v>
      </c>
    </row>
    <row r="12" spans="1:15">
      <c r="A12" s="11" t="s">
        <v>230</v>
      </c>
      <c r="B12" s="11">
        <v>104.438271</v>
      </c>
      <c r="C12" s="11">
        <v>31.126957999999998</v>
      </c>
      <c r="D12" s="11">
        <v>3948087</v>
      </c>
      <c r="E12" s="1">
        <v>17742510.751625251</v>
      </c>
      <c r="F12" s="11">
        <v>130546284.59999999</v>
      </c>
      <c r="G12" s="11">
        <v>143084838.80000001</v>
      </c>
      <c r="H12" s="11">
        <v>347180123.69999999</v>
      </c>
      <c r="I12" s="11">
        <f t="shared" si="0"/>
        <v>87.936290081753512</v>
      </c>
      <c r="J12" t="str">
        <f t="shared" si="1"/>
        <v>&gt;20</v>
      </c>
      <c r="K12">
        <f t="shared" si="2"/>
        <v>4.4939513115149818</v>
      </c>
      <c r="L12" t="str">
        <f t="shared" si="3"/>
        <v>3-5</v>
      </c>
    </row>
    <row r="13" spans="1:15">
      <c r="A13" s="11" t="s">
        <v>66</v>
      </c>
      <c r="B13" s="11">
        <v>110.16919300000001</v>
      </c>
      <c r="C13" s="11">
        <v>21.073011999999999</v>
      </c>
      <c r="D13" s="11">
        <v>3851455.5</v>
      </c>
      <c r="E13" s="1">
        <v>11945791.97256588</v>
      </c>
      <c r="F13" s="11">
        <v>130835345.8</v>
      </c>
      <c r="G13" s="11">
        <v>143401663.5</v>
      </c>
      <c r="H13" s="11">
        <v>323595285</v>
      </c>
      <c r="I13" s="11">
        <f t="shared" si="0"/>
        <v>84.018959845180603</v>
      </c>
      <c r="J13" t="str">
        <f t="shared" si="1"/>
        <v>&gt;20</v>
      </c>
      <c r="K13">
        <f t="shared" si="2"/>
        <v>3.1016305322925009</v>
      </c>
      <c r="L13" t="str">
        <f t="shared" si="3"/>
        <v>3-5</v>
      </c>
    </row>
    <row r="14" spans="1:15">
      <c r="A14" s="11" t="s">
        <v>236</v>
      </c>
      <c r="B14" s="11">
        <v>118.107844</v>
      </c>
      <c r="C14" s="11">
        <v>32.542321000000001</v>
      </c>
      <c r="D14" s="11">
        <v>3133621.5</v>
      </c>
      <c r="E14" s="1">
        <v>9148648.8721204009</v>
      </c>
      <c r="F14" s="11">
        <v>104450213.7</v>
      </c>
      <c r="G14" s="11">
        <v>114482323.5</v>
      </c>
      <c r="H14" s="11">
        <v>257237135.5</v>
      </c>
      <c r="I14" s="11">
        <f t="shared" si="0"/>
        <v>82.089408532587612</v>
      </c>
      <c r="J14" t="str">
        <f t="shared" si="1"/>
        <v>&gt;20</v>
      </c>
      <c r="K14">
        <f t="shared" si="2"/>
        <v>2.9195130529071238</v>
      </c>
      <c r="L14" t="str">
        <f t="shared" si="3"/>
        <v>2-3</v>
      </c>
    </row>
    <row r="15" spans="1:15">
      <c r="A15" s="11" t="s">
        <v>166</v>
      </c>
      <c r="B15" s="11">
        <v>110.958513</v>
      </c>
      <c r="C15" s="11">
        <v>22.007550999999999</v>
      </c>
      <c r="D15" s="11">
        <v>2650464</v>
      </c>
      <c r="E15" s="1">
        <v>4691694.3805383146</v>
      </c>
      <c r="F15" s="11">
        <v>78302801.579999998</v>
      </c>
      <c r="G15" s="11">
        <v>85823535.909999996</v>
      </c>
      <c r="H15" s="11">
        <v>183137832.5</v>
      </c>
      <c r="I15" s="11">
        <f t="shared" si="0"/>
        <v>69.096517628611437</v>
      </c>
      <c r="J15" t="str">
        <f t="shared" si="1"/>
        <v>&gt;20</v>
      </c>
      <c r="K15">
        <f t="shared" si="2"/>
        <v>1.7701407680082863</v>
      </c>
      <c r="L15" t="str">
        <f t="shared" si="3"/>
        <v>1.5-2</v>
      </c>
    </row>
    <row r="16" spans="1:15">
      <c r="A16" s="11" t="s">
        <v>68</v>
      </c>
      <c r="B16" s="11">
        <v>117.45849800000001</v>
      </c>
      <c r="C16" s="11">
        <v>24.329212999999999</v>
      </c>
      <c r="D16" s="11">
        <v>3699606</v>
      </c>
      <c r="E16" s="1">
        <v>21827383.564195756</v>
      </c>
      <c r="F16" s="11">
        <v>76568946.620000005</v>
      </c>
      <c r="G16" s="11">
        <v>83923149.719999999</v>
      </c>
      <c r="H16" s="11">
        <v>250055810.59999999</v>
      </c>
      <c r="I16" s="11">
        <f t="shared" si="0"/>
        <v>67.589848919047057</v>
      </c>
      <c r="J16" t="str">
        <f t="shared" si="1"/>
        <v>&gt;20</v>
      </c>
      <c r="K16" s="46">
        <f t="shared" si="2"/>
        <v>5.8999211170583452</v>
      </c>
      <c r="L16" t="str">
        <f t="shared" si="3"/>
        <v>3-5</v>
      </c>
    </row>
    <row r="17" spans="1:12">
      <c r="A17" s="11" t="s">
        <v>216</v>
      </c>
      <c r="B17" s="11">
        <v>110.518134</v>
      </c>
      <c r="C17" s="11">
        <v>25.352283</v>
      </c>
      <c r="D17" s="11">
        <v>2029261.5</v>
      </c>
      <c r="E17" s="1">
        <v>6209164.0103848455</v>
      </c>
      <c r="F17" s="11">
        <v>51920364.100000001</v>
      </c>
      <c r="G17" s="11">
        <v>56907149.460000001</v>
      </c>
      <c r="H17" s="11">
        <v>134752544.80000001</v>
      </c>
      <c r="I17" s="11">
        <f t="shared" si="0"/>
        <v>66.404721520612313</v>
      </c>
      <c r="J17" t="str">
        <f t="shared" si="1"/>
        <v>&gt;20</v>
      </c>
      <c r="K17">
        <f t="shared" si="2"/>
        <v>3.059814622405661</v>
      </c>
      <c r="L17" t="str">
        <f t="shared" si="3"/>
        <v>3-5</v>
      </c>
    </row>
    <row r="18" spans="1:12">
      <c r="A18" s="11" t="s">
        <v>202</v>
      </c>
      <c r="B18" s="11">
        <v>112.57973699999999</v>
      </c>
      <c r="C18" s="11">
        <v>26.790704000000002</v>
      </c>
      <c r="D18" s="11">
        <v>4776357</v>
      </c>
      <c r="E18" s="1">
        <v>4400169.4162217006</v>
      </c>
      <c r="F18" s="11">
        <v>138826640.69999999</v>
      </c>
      <c r="G18" s="11">
        <v>152160496.69999999</v>
      </c>
      <c r="H18" s="11">
        <v>309705222.30000001</v>
      </c>
      <c r="I18" s="11">
        <f t="shared" si="0"/>
        <v>64.84130526675456</v>
      </c>
      <c r="J18" t="str">
        <f t="shared" si="1"/>
        <v>&gt;20</v>
      </c>
      <c r="K18">
        <f t="shared" si="2"/>
        <v>0.92123964272806669</v>
      </c>
      <c r="L18" t="str">
        <f t="shared" si="3"/>
        <v>0.67-1</v>
      </c>
    </row>
    <row r="19" spans="1:12">
      <c r="A19" s="11" t="s">
        <v>88</v>
      </c>
      <c r="B19" s="11">
        <v>114.822445</v>
      </c>
      <c r="C19" s="11">
        <v>37.213014999999999</v>
      </c>
      <c r="D19" s="11">
        <v>5135274</v>
      </c>
      <c r="E19" s="1">
        <v>10095146.98389695</v>
      </c>
      <c r="F19" s="11">
        <v>126582414.90000001</v>
      </c>
      <c r="G19" s="11">
        <v>138740252</v>
      </c>
      <c r="H19" s="11">
        <v>306314168.30000001</v>
      </c>
      <c r="I19" s="11">
        <f t="shared" si="0"/>
        <v>59.649040791202182</v>
      </c>
      <c r="J19" t="str">
        <f t="shared" si="1"/>
        <v>&gt;20</v>
      </c>
      <c r="K19">
        <f t="shared" si="2"/>
        <v>1.9658438836753307</v>
      </c>
      <c r="L19" t="str">
        <f t="shared" si="3"/>
        <v>1.5-2</v>
      </c>
    </row>
    <row r="20" spans="1:12">
      <c r="A20" s="11" t="s">
        <v>110</v>
      </c>
      <c r="B20" s="11">
        <v>118.33797800000001</v>
      </c>
      <c r="C20" s="11">
        <v>39.710267000000002</v>
      </c>
      <c r="D20" s="11">
        <v>8821075.5</v>
      </c>
      <c r="E20" s="1">
        <v>8635889.6758223251</v>
      </c>
      <c r="F20" s="11">
        <v>233511136.40000001</v>
      </c>
      <c r="G20" s="11">
        <v>255939136.30000001</v>
      </c>
      <c r="H20" s="11">
        <v>525613527.69999999</v>
      </c>
      <c r="I20" s="11">
        <f t="shared" si="0"/>
        <v>59.58610463089223</v>
      </c>
      <c r="J20" t="str">
        <f t="shared" si="1"/>
        <v>&gt;20</v>
      </c>
      <c r="K20">
        <f t="shared" si="2"/>
        <v>0.97900643473942894</v>
      </c>
      <c r="L20" t="str">
        <f t="shared" si="3"/>
        <v>0.67-1</v>
      </c>
    </row>
    <row r="21" spans="1:12">
      <c r="A21" s="11" t="s">
        <v>160</v>
      </c>
      <c r="B21" s="11">
        <v>106.207272</v>
      </c>
      <c r="C21" s="11">
        <v>31.193469</v>
      </c>
      <c r="D21" s="11">
        <v>7840956</v>
      </c>
      <c r="E21" s="1">
        <v>16717971.177854478</v>
      </c>
      <c r="F21" s="11">
        <v>186222910.09999999</v>
      </c>
      <c r="G21" s="11">
        <v>204109026.59999999</v>
      </c>
      <c r="H21" s="11">
        <v>460852806.60000002</v>
      </c>
      <c r="I21" s="11">
        <f t="shared" si="0"/>
        <v>58.775078778659136</v>
      </c>
      <c r="J21" t="str">
        <f t="shared" si="1"/>
        <v>&gt;20</v>
      </c>
      <c r="K21">
        <f t="shared" si="2"/>
        <v>2.1321342930446847</v>
      </c>
      <c r="L21" t="str">
        <f t="shared" si="3"/>
        <v>2-3</v>
      </c>
    </row>
    <row r="22" spans="1:12">
      <c r="A22" s="11" t="s">
        <v>54</v>
      </c>
      <c r="B22" s="11">
        <v>118.059119</v>
      </c>
      <c r="C22" s="11">
        <v>36.608282000000003</v>
      </c>
      <c r="D22" s="11">
        <v>6474310.5</v>
      </c>
      <c r="E22" s="1">
        <v>12426148.042007698</v>
      </c>
      <c r="F22" s="11">
        <v>137972581</v>
      </c>
      <c r="G22" s="11">
        <v>151224407.30000001</v>
      </c>
      <c r="H22" s="11">
        <v>341848646.39999998</v>
      </c>
      <c r="I22" s="11">
        <f t="shared" si="0"/>
        <v>52.800780314753204</v>
      </c>
      <c r="J22" t="str">
        <f t="shared" si="1"/>
        <v>&gt;20</v>
      </c>
      <c r="K22">
        <f t="shared" si="2"/>
        <v>1.91930060228154</v>
      </c>
      <c r="L22" t="str">
        <f t="shared" si="3"/>
        <v>1.5-2</v>
      </c>
    </row>
    <row r="23" spans="1:12">
      <c r="A23" s="11" t="s">
        <v>130</v>
      </c>
      <c r="B23" s="11">
        <v>120.641093</v>
      </c>
      <c r="C23" s="11">
        <v>29.732085000000001</v>
      </c>
      <c r="D23" s="11">
        <v>3340689</v>
      </c>
      <c r="E23" s="1">
        <v>7756241.4791379888</v>
      </c>
      <c r="F23" s="11">
        <v>66637592.700000003</v>
      </c>
      <c r="G23" s="11">
        <v>73037920.930000007</v>
      </c>
      <c r="H23" s="11">
        <v>173222144.09999999</v>
      </c>
      <c r="I23" s="11">
        <f t="shared" si="0"/>
        <v>51.852220934064796</v>
      </c>
      <c r="J23" t="str">
        <f t="shared" si="1"/>
        <v>&gt;20</v>
      </c>
      <c r="K23">
        <f t="shared" si="2"/>
        <v>2.3217490401345318</v>
      </c>
      <c r="L23" t="str">
        <f t="shared" si="3"/>
        <v>2-3</v>
      </c>
    </row>
    <row r="24" spans="1:12">
      <c r="A24" s="11" t="s">
        <v>164</v>
      </c>
      <c r="B24" s="11">
        <v>104.70626</v>
      </c>
      <c r="C24" s="11">
        <v>31.846264999999999</v>
      </c>
      <c r="D24" s="11">
        <v>2277742.5</v>
      </c>
      <c r="E24" s="1">
        <v>4775525.9603688056</v>
      </c>
      <c r="F24" s="11">
        <v>45462681.149999999</v>
      </c>
      <c r="G24" s="11">
        <v>49829226.659999996</v>
      </c>
      <c r="H24" s="11">
        <v>114667374.90000001</v>
      </c>
      <c r="I24" s="11">
        <f t="shared" si="0"/>
        <v>50.342554041995534</v>
      </c>
      <c r="J24" t="str">
        <f t="shared" si="1"/>
        <v>&gt;20</v>
      </c>
      <c r="K24">
        <f t="shared" si="2"/>
        <v>2.0966048446515817</v>
      </c>
      <c r="L24" t="str">
        <f t="shared" si="3"/>
        <v>2-3</v>
      </c>
    </row>
    <row r="25" spans="1:12">
      <c r="A25" s="11" t="s">
        <v>64</v>
      </c>
      <c r="B25" s="11">
        <v>112.210424</v>
      </c>
      <c r="C25" s="11">
        <v>23.53509</v>
      </c>
      <c r="D25" s="11">
        <v>3575365.5</v>
      </c>
      <c r="E25" s="1">
        <v>2620093.9830700392</v>
      </c>
      <c r="F25" s="11">
        <v>77010156</v>
      </c>
      <c r="G25" s="11">
        <v>84406735.849999994</v>
      </c>
      <c r="H25" s="11">
        <v>172131988.40000001</v>
      </c>
      <c r="I25" s="11">
        <f t="shared" si="0"/>
        <v>48.143885820904188</v>
      </c>
      <c r="J25" t="str">
        <f t="shared" si="1"/>
        <v>&gt;20</v>
      </c>
      <c r="K25">
        <f t="shared" si="2"/>
        <v>0.73281850011419514</v>
      </c>
      <c r="L25" t="str">
        <f t="shared" si="3"/>
        <v>0.67-1</v>
      </c>
    </row>
    <row r="26" spans="1:12">
      <c r="A26" s="11" t="s">
        <v>72</v>
      </c>
      <c r="B26" s="11">
        <v>106.34787900000001</v>
      </c>
      <c r="C26" s="11">
        <v>38.286237</v>
      </c>
      <c r="D26" s="11">
        <v>2885140.5</v>
      </c>
      <c r="E26" s="1">
        <v>12988658.669635283</v>
      </c>
      <c r="F26" s="11">
        <v>39503495.210000001</v>
      </c>
      <c r="G26" s="11">
        <v>43297679.93</v>
      </c>
      <c r="H26" s="11">
        <v>136458188.30000001</v>
      </c>
      <c r="I26" s="11">
        <f t="shared" si="0"/>
        <v>47.296895350503732</v>
      </c>
      <c r="J26" t="str">
        <f t="shared" si="1"/>
        <v>&gt;20</v>
      </c>
      <c r="K26">
        <f t="shared" si="2"/>
        <v>4.5019154767801712</v>
      </c>
      <c r="L26" t="str">
        <f t="shared" si="3"/>
        <v>3-5</v>
      </c>
    </row>
    <row r="27" spans="1:12">
      <c r="A27" s="11" t="s">
        <v>90</v>
      </c>
      <c r="B27" s="11">
        <v>108.394648</v>
      </c>
      <c r="C27" s="11">
        <v>34.784109999999998</v>
      </c>
      <c r="D27" s="11">
        <v>3685801.5</v>
      </c>
      <c r="E27" s="1">
        <v>4569230.6957290713</v>
      </c>
      <c r="F27" s="11">
        <v>72286515.150000006</v>
      </c>
      <c r="G27" s="11">
        <v>79229404.359999999</v>
      </c>
      <c r="H27" s="11">
        <v>170899677.69999999</v>
      </c>
      <c r="I27" s="11">
        <f t="shared" si="0"/>
        <v>46.367032435143344</v>
      </c>
      <c r="J27" t="str">
        <f t="shared" si="1"/>
        <v>&gt;20</v>
      </c>
      <c r="K27">
        <f t="shared" si="2"/>
        <v>1.2396844202622066</v>
      </c>
      <c r="L27" t="str">
        <f t="shared" si="3"/>
        <v>1-1.5</v>
      </c>
    </row>
    <row r="28" spans="1:12">
      <c r="A28" s="11" t="s">
        <v>146</v>
      </c>
      <c r="B28" s="11">
        <v>120.150856</v>
      </c>
      <c r="C28" s="11">
        <v>36.447736999999996</v>
      </c>
      <c r="D28" s="11">
        <v>16551595.5</v>
      </c>
      <c r="E28" s="1">
        <v>40742844.96955137</v>
      </c>
      <c r="F28" s="11">
        <v>280913948.10000002</v>
      </c>
      <c r="G28" s="11">
        <v>307894836.80000001</v>
      </c>
      <c r="H28" s="11">
        <v>761156627.20000005</v>
      </c>
      <c r="I28" s="11">
        <f t="shared" si="0"/>
        <v>45.98690363113333</v>
      </c>
      <c r="J28" t="str">
        <f t="shared" si="1"/>
        <v>&gt;20</v>
      </c>
      <c r="K28">
        <f t="shared" si="2"/>
        <v>2.4615660145604314</v>
      </c>
      <c r="L28" t="str">
        <f t="shared" si="3"/>
        <v>2-3</v>
      </c>
    </row>
    <row r="29" spans="1:12">
      <c r="A29" s="11" t="s">
        <v>232</v>
      </c>
      <c r="B29" s="11">
        <v>113.725711</v>
      </c>
      <c r="C29" s="11">
        <v>39.901617999999999</v>
      </c>
      <c r="D29" s="11">
        <v>6639964.5</v>
      </c>
      <c r="E29" s="1">
        <v>13701867.359839872</v>
      </c>
      <c r="F29" s="11">
        <v>116213448.5</v>
      </c>
      <c r="G29" s="11">
        <v>127375379.59999999</v>
      </c>
      <c r="H29" s="11">
        <v>302440806.69999999</v>
      </c>
      <c r="I29" s="11">
        <f t="shared" si="0"/>
        <v>45.548557782198984</v>
      </c>
      <c r="J29" t="str">
        <f t="shared" si="1"/>
        <v>&gt;20</v>
      </c>
      <c r="K29">
        <f t="shared" si="2"/>
        <v>2.0635452734483555</v>
      </c>
      <c r="L29" t="str">
        <f t="shared" si="3"/>
        <v>2-3</v>
      </c>
    </row>
    <row r="30" spans="1:12">
      <c r="A30" s="11" t="s">
        <v>200</v>
      </c>
      <c r="B30" s="11">
        <v>111.504801</v>
      </c>
      <c r="C30" s="11">
        <v>40.592196000000001</v>
      </c>
      <c r="D30" s="11">
        <v>4817770.5</v>
      </c>
      <c r="E30" s="1">
        <v>5377768.3428543042</v>
      </c>
      <c r="F30" s="11">
        <v>90962155.269999996</v>
      </c>
      <c r="G30" s="11">
        <v>99698780.140000001</v>
      </c>
      <c r="H30" s="11">
        <v>214131289.19999999</v>
      </c>
      <c r="I30" s="11">
        <f t="shared" si="0"/>
        <v>44.446137316005398</v>
      </c>
      <c r="J30" t="str">
        <f t="shared" si="1"/>
        <v>&gt;20</v>
      </c>
      <c r="K30">
        <f t="shared" si="2"/>
        <v>1.1162358902015579</v>
      </c>
      <c r="L30" t="str">
        <f t="shared" si="3"/>
        <v>1-1.5</v>
      </c>
    </row>
    <row r="31" spans="1:12">
      <c r="A31" s="11" t="s">
        <v>60</v>
      </c>
      <c r="B31" s="11">
        <v>119.45804699999999</v>
      </c>
      <c r="C31" s="11">
        <v>32.013632999999999</v>
      </c>
      <c r="D31" s="11">
        <v>2829922.5</v>
      </c>
      <c r="E31" s="1">
        <v>3088937.9553231099</v>
      </c>
      <c r="F31" s="11">
        <v>53151439.490000002</v>
      </c>
      <c r="G31" s="11">
        <v>58256465.719999999</v>
      </c>
      <c r="H31" s="11">
        <v>124501515</v>
      </c>
      <c r="I31" s="11">
        <f t="shared" si="0"/>
        <v>43.994672998995554</v>
      </c>
      <c r="J31" t="str">
        <f t="shared" si="1"/>
        <v>&gt;20</v>
      </c>
      <c r="K31">
        <f t="shared" si="2"/>
        <v>1.0915274023663581</v>
      </c>
      <c r="L31" t="str">
        <f t="shared" si="3"/>
        <v>1-1.5</v>
      </c>
    </row>
    <row r="32" spans="1:12">
      <c r="A32" s="11" t="s">
        <v>242</v>
      </c>
      <c r="B32" s="11">
        <v>119.641565</v>
      </c>
      <c r="C32" s="11">
        <v>31.622973000000002</v>
      </c>
      <c r="D32" s="11">
        <v>8158459.5</v>
      </c>
      <c r="E32" s="1">
        <v>15815243.58954725</v>
      </c>
      <c r="F32" s="11">
        <v>132936004.8</v>
      </c>
      <c r="G32" s="11">
        <v>145704084</v>
      </c>
      <c r="H32" s="11">
        <v>345806195.60000002</v>
      </c>
      <c r="I32" s="11">
        <f t="shared" si="0"/>
        <v>42.386212200967599</v>
      </c>
      <c r="J32" t="str">
        <f t="shared" si="1"/>
        <v>&gt;20</v>
      </c>
      <c r="K32">
        <f t="shared" si="2"/>
        <v>1.9385085615179252</v>
      </c>
      <c r="L32" t="str">
        <f t="shared" si="3"/>
        <v>1.5-2</v>
      </c>
    </row>
    <row r="33" spans="1:12">
      <c r="A33" s="11" t="s">
        <v>184</v>
      </c>
      <c r="B33" s="11">
        <v>119.956799</v>
      </c>
      <c r="C33" s="11">
        <v>29.114331</v>
      </c>
      <c r="D33" s="11">
        <v>8517376.5</v>
      </c>
      <c r="E33" s="1">
        <v>12247883.291237094</v>
      </c>
      <c r="F33" s="11">
        <v>144528938.30000001</v>
      </c>
      <c r="G33" s="11">
        <v>158410481.80000001</v>
      </c>
      <c r="H33" s="11">
        <v>355534902.10000002</v>
      </c>
      <c r="I33" s="11">
        <f t="shared" si="0"/>
        <v>41.742301998743393</v>
      </c>
      <c r="J33" t="str">
        <f t="shared" si="1"/>
        <v>&gt;20</v>
      </c>
      <c r="K33">
        <f t="shared" si="2"/>
        <v>1.4379877760760127</v>
      </c>
      <c r="L33" t="str">
        <f t="shared" si="3"/>
        <v>1-1.5</v>
      </c>
    </row>
    <row r="34" spans="1:12">
      <c r="A34" s="11" t="s">
        <v>118</v>
      </c>
      <c r="B34" s="11">
        <v>117.03094</v>
      </c>
      <c r="C34" s="11">
        <v>36.001801</v>
      </c>
      <c r="D34" s="11">
        <v>7564866</v>
      </c>
      <c r="E34" s="1">
        <v>2607469.2575667053</v>
      </c>
      <c r="F34" s="11">
        <v>145120237.30000001</v>
      </c>
      <c r="G34" s="11">
        <v>159058573.30000001</v>
      </c>
      <c r="H34" s="11">
        <v>314661590.60000002</v>
      </c>
      <c r="I34" s="11">
        <f t="shared" ref="I34:I65" si="4">H34/D34</f>
        <v>41.595130779580238</v>
      </c>
      <c r="J34" t="str">
        <f t="shared" ref="J34:J65" si="5">IF(I34&lt;1,"&lt;1",IF(I34&lt;5,"1-5",IF(I34&lt;7.5,"5-7.5",IF(I34&lt;10,"7.5-10",IF(I34&lt;15,"10-15",IF(I34&lt;20,"15-20","&gt;20"))))))</f>
        <v>&gt;20</v>
      </c>
      <c r="K34">
        <f t="shared" si="2"/>
        <v>0.34468148643567587</v>
      </c>
      <c r="L34" t="str">
        <f t="shared" si="3"/>
        <v>0.33-0.67</v>
      </c>
    </row>
    <row r="35" spans="1:12">
      <c r="A35" s="11" t="s">
        <v>234</v>
      </c>
      <c r="B35" s="11">
        <v>122.196657</v>
      </c>
      <c r="C35" s="11">
        <v>39.586303000000001</v>
      </c>
      <c r="D35" s="11">
        <v>10795119</v>
      </c>
      <c r="E35" s="1">
        <v>18055633.971070707</v>
      </c>
      <c r="F35" s="11">
        <v>177146069</v>
      </c>
      <c r="G35" s="11">
        <v>194160383.90000001</v>
      </c>
      <c r="H35" s="11">
        <v>446676825.19999999</v>
      </c>
      <c r="I35" s="11">
        <f t="shared" si="4"/>
        <v>41.377665702434591</v>
      </c>
      <c r="J35" t="str">
        <f t="shared" si="5"/>
        <v>&gt;20</v>
      </c>
      <c r="K35">
        <f t="shared" si="2"/>
        <v>1.6725738707531346</v>
      </c>
      <c r="L35" t="str">
        <f t="shared" si="3"/>
        <v>1.5-2</v>
      </c>
    </row>
    <row r="36" spans="1:12">
      <c r="A36" s="11" t="s">
        <v>142</v>
      </c>
      <c r="B36" s="11">
        <v>118.269507</v>
      </c>
      <c r="C36" s="11">
        <v>25.189962000000001</v>
      </c>
      <c r="D36" s="11">
        <v>4445049</v>
      </c>
      <c r="E36" s="1">
        <v>2669264.1689823996</v>
      </c>
      <c r="F36" s="11">
        <v>80830067.540000007</v>
      </c>
      <c r="G36" s="11">
        <v>88593537.709999993</v>
      </c>
      <c r="H36" s="11">
        <v>180290619.40000001</v>
      </c>
      <c r="I36" s="11">
        <f t="shared" si="4"/>
        <v>40.559872208382856</v>
      </c>
      <c r="J36" t="str">
        <f t="shared" si="5"/>
        <v>&gt;20</v>
      </c>
      <c r="K36">
        <f t="shared" si="2"/>
        <v>0.60050275463384084</v>
      </c>
      <c r="L36" t="str">
        <f t="shared" si="3"/>
        <v>0.33-0.67</v>
      </c>
    </row>
    <row r="37" spans="1:12">
      <c r="A37" s="11" t="s">
        <v>104</v>
      </c>
      <c r="B37" s="11">
        <v>119.07809</v>
      </c>
      <c r="C37" s="11">
        <v>36.551901000000001</v>
      </c>
      <c r="D37" s="11">
        <v>24627228</v>
      </c>
      <c r="E37" s="1">
        <v>5935597.1938333716</v>
      </c>
      <c r="F37" s="11">
        <v>412883557.19999999</v>
      </c>
      <c r="G37" s="11">
        <v>452539705.89999998</v>
      </c>
      <c r="H37" s="11">
        <v>889766015</v>
      </c>
      <c r="I37" s="11">
        <f t="shared" si="4"/>
        <v>36.129361168865614</v>
      </c>
      <c r="J37" t="str">
        <f t="shared" si="5"/>
        <v>&gt;20</v>
      </c>
      <c r="K37">
        <f t="shared" si="2"/>
        <v>0.24101767335866511</v>
      </c>
      <c r="L37" t="str">
        <f t="shared" si="3"/>
        <v>&lt;0.33</v>
      </c>
    </row>
    <row r="38" spans="1:12">
      <c r="A38" s="11" t="s">
        <v>102</v>
      </c>
      <c r="B38" s="11">
        <v>120.467968</v>
      </c>
      <c r="C38" s="11">
        <v>27.892790000000002</v>
      </c>
      <c r="D38" s="11">
        <v>15143536.5</v>
      </c>
      <c r="E38" s="1">
        <v>31579483.972002655</v>
      </c>
      <c r="F38" s="11">
        <v>196885280</v>
      </c>
      <c r="G38" s="11">
        <v>215795483.19999999</v>
      </c>
      <c r="H38" s="11">
        <v>544805172.60000002</v>
      </c>
      <c r="I38" s="11">
        <f t="shared" si="4"/>
        <v>35.976086074742184</v>
      </c>
      <c r="J38" t="str">
        <f t="shared" si="5"/>
        <v>&gt;20</v>
      </c>
      <c r="K38">
        <f t="shared" si="2"/>
        <v>2.0853440655690072</v>
      </c>
      <c r="L38" t="str">
        <f t="shared" si="3"/>
        <v>2-3</v>
      </c>
    </row>
    <row r="39" spans="1:12">
      <c r="A39" s="11" t="s">
        <v>86</v>
      </c>
      <c r="B39" s="11">
        <v>101.43871300000001</v>
      </c>
      <c r="C39" s="11">
        <v>36.825831999999998</v>
      </c>
      <c r="D39" s="11">
        <v>3671997</v>
      </c>
      <c r="E39" s="1">
        <v>14314211.104942445</v>
      </c>
      <c r="F39" s="11">
        <v>34127571.409999996</v>
      </c>
      <c r="G39" s="11">
        <v>37405415.789999999</v>
      </c>
      <c r="H39" s="11">
        <v>131127540</v>
      </c>
      <c r="I39" s="11">
        <f t="shared" si="4"/>
        <v>35.710143554038851</v>
      </c>
      <c r="J39" t="str">
        <f t="shared" si="5"/>
        <v>&gt;20</v>
      </c>
      <c r="K39">
        <f t="shared" si="2"/>
        <v>3.898208823412014</v>
      </c>
      <c r="L39" t="str">
        <f t="shared" si="3"/>
        <v>3-5</v>
      </c>
    </row>
    <row r="40" spans="1:12">
      <c r="A40" s="11" t="s">
        <v>134</v>
      </c>
      <c r="B40" s="11">
        <v>116.59963999999999</v>
      </c>
      <c r="C40" s="11">
        <v>23.327760999999999</v>
      </c>
      <c r="D40" s="11">
        <v>5604627</v>
      </c>
      <c r="E40" s="1">
        <v>8132625.8373481939</v>
      </c>
      <c r="F40" s="11">
        <v>73263148.810000002</v>
      </c>
      <c r="G40" s="11">
        <v>80299840.569999993</v>
      </c>
      <c r="H40" s="11">
        <v>187033290</v>
      </c>
      <c r="I40" s="11">
        <f t="shared" si="4"/>
        <v>33.371228807911749</v>
      </c>
      <c r="J40" t="str">
        <f t="shared" si="5"/>
        <v>&gt;20</v>
      </c>
      <c r="K40">
        <f t="shared" si="2"/>
        <v>1.4510556790573563</v>
      </c>
      <c r="L40" t="str">
        <f t="shared" si="3"/>
        <v>1-1.5</v>
      </c>
    </row>
    <row r="41" spans="1:12">
      <c r="A41" s="11" t="s">
        <v>154</v>
      </c>
      <c r="B41" s="11">
        <v>121.04888</v>
      </c>
      <c r="C41" s="11">
        <v>32.181316000000002</v>
      </c>
      <c r="D41" s="11">
        <v>14411898</v>
      </c>
      <c r="E41" s="1">
        <v>920037.75086184335</v>
      </c>
      <c r="F41" s="11">
        <v>224903165.30000001</v>
      </c>
      <c r="G41" s="11">
        <v>246504396.90000001</v>
      </c>
      <c r="H41" s="11">
        <v>475203693.89999998</v>
      </c>
      <c r="I41" s="11">
        <f t="shared" si="4"/>
        <v>32.973012569198033</v>
      </c>
      <c r="J41" t="str">
        <f t="shared" si="5"/>
        <v>&gt;20</v>
      </c>
      <c r="K41">
        <f t="shared" si="2"/>
        <v>6.3838763698011419E-2</v>
      </c>
      <c r="L41" t="str">
        <f t="shared" si="3"/>
        <v>&lt;0.33</v>
      </c>
    </row>
    <row r="42" spans="1:12">
      <c r="A42" s="11" t="s">
        <v>78</v>
      </c>
      <c r="B42" s="11">
        <v>119.47971099999999</v>
      </c>
      <c r="C42" s="11">
        <v>32.735359000000003</v>
      </c>
      <c r="D42" s="11">
        <v>4969620</v>
      </c>
      <c r="E42" s="1">
        <v>3602911.8748085131</v>
      </c>
      <c r="F42" s="11">
        <v>70901241.769999996</v>
      </c>
      <c r="G42" s="11">
        <v>77711079.890000001</v>
      </c>
      <c r="H42" s="11">
        <v>163646983.69999999</v>
      </c>
      <c r="I42" s="11">
        <f t="shared" si="4"/>
        <v>32.929476237619774</v>
      </c>
      <c r="J42" t="str">
        <f t="shared" si="5"/>
        <v>&gt;20</v>
      </c>
      <c r="K42">
        <f t="shared" si="2"/>
        <v>0.72498739839434667</v>
      </c>
      <c r="L42" t="str">
        <f t="shared" si="3"/>
        <v>0.67-1</v>
      </c>
    </row>
    <row r="43" spans="1:12">
      <c r="A43" s="11" t="s">
        <v>190</v>
      </c>
      <c r="B43" s="11">
        <v>112.67781600000001</v>
      </c>
      <c r="C43" s="11">
        <v>22.265163000000001</v>
      </c>
      <c r="D43" s="11">
        <v>4362222</v>
      </c>
      <c r="E43" s="1">
        <v>6507891.8999722255</v>
      </c>
      <c r="F43" s="11">
        <v>55565645.840000004</v>
      </c>
      <c r="G43" s="11">
        <v>60902548.880000003</v>
      </c>
      <c r="H43" s="11">
        <v>143577700.80000001</v>
      </c>
      <c r="I43" s="11">
        <f t="shared" si="4"/>
        <v>32.913891315022482</v>
      </c>
      <c r="J43" t="str">
        <f t="shared" si="5"/>
        <v>&gt;20</v>
      </c>
      <c r="K43">
        <f t="shared" si="2"/>
        <v>1.4918754478731768</v>
      </c>
      <c r="L43" t="str">
        <f t="shared" si="3"/>
        <v>1-1.5</v>
      </c>
    </row>
    <row r="44" spans="1:12">
      <c r="A44" s="11" t="s">
        <v>136</v>
      </c>
      <c r="B44" s="11">
        <v>121.486625</v>
      </c>
      <c r="C44" s="11">
        <v>31.208625000000001</v>
      </c>
      <c r="D44" s="11">
        <v>78961740</v>
      </c>
      <c r="E44" s="1">
        <v>122757297.17815079</v>
      </c>
      <c r="F44" s="11">
        <v>984394745.29999995</v>
      </c>
      <c r="G44" s="11">
        <v>1078942721</v>
      </c>
      <c r="H44" s="11">
        <v>2577402970</v>
      </c>
      <c r="I44" s="11">
        <f t="shared" si="4"/>
        <v>32.641162289483489</v>
      </c>
      <c r="J44" t="str">
        <f t="shared" si="5"/>
        <v>&gt;20</v>
      </c>
      <c r="K44">
        <f t="shared" si="2"/>
        <v>1.5546427570890762</v>
      </c>
      <c r="L44" t="str">
        <f t="shared" si="3"/>
        <v>1.5-2</v>
      </c>
    </row>
    <row r="45" spans="1:12" s="42" customFormat="1">
      <c r="A45" s="31" t="s">
        <v>74</v>
      </c>
      <c r="B45" s="31">
        <v>82.127484999999993</v>
      </c>
      <c r="C45" s="31">
        <v>43.447256000000003</v>
      </c>
      <c r="D45" s="31">
        <v>2029261.5</v>
      </c>
      <c r="E45" s="41">
        <v>367556.78849128174</v>
      </c>
      <c r="F45" s="31">
        <v>30865042.699999999</v>
      </c>
      <c r="G45" s="31">
        <v>33829531.600000001</v>
      </c>
      <c r="H45" s="31">
        <v>66195033.82</v>
      </c>
      <c r="I45" s="31">
        <f t="shared" si="4"/>
        <v>32.620258069253275</v>
      </c>
      <c r="J45" s="42" t="str">
        <f t="shared" si="5"/>
        <v>&gt;20</v>
      </c>
      <c r="K45">
        <f t="shared" si="2"/>
        <v>0.1811283506296659</v>
      </c>
      <c r="L45" t="str">
        <f t="shared" si="3"/>
        <v>&lt;0.33</v>
      </c>
    </row>
    <row r="46" spans="1:12">
      <c r="A46" s="11" t="s">
        <v>238</v>
      </c>
      <c r="B46" s="11">
        <v>107.879617</v>
      </c>
      <c r="C46" s="11">
        <v>30.055029000000001</v>
      </c>
      <c r="D46" s="11">
        <v>58347020</v>
      </c>
      <c r="E46" s="1">
        <v>49097132.949780457</v>
      </c>
      <c r="F46" s="11">
        <v>786117457.20000005</v>
      </c>
      <c r="G46" s="11">
        <v>861621531.5</v>
      </c>
      <c r="H46" s="11">
        <v>1852189797</v>
      </c>
      <c r="I46" s="11">
        <f t="shared" si="4"/>
        <v>31.744376953613056</v>
      </c>
      <c r="J46" t="str">
        <f t="shared" si="5"/>
        <v>&gt;20</v>
      </c>
      <c r="K46">
        <f t="shared" si="2"/>
        <v>0.84146770391667747</v>
      </c>
      <c r="L46" t="str">
        <f t="shared" si="3"/>
        <v>0.67-1</v>
      </c>
    </row>
    <row r="47" spans="1:12">
      <c r="A47" s="11" t="s">
        <v>172</v>
      </c>
      <c r="B47" s="11">
        <v>118.28625099999999</v>
      </c>
      <c r="C47" s="11">
        <v>35.308743999999997</v>
      </c>
      <c r="D47" s="11">
        <v>15778543.5</v>
      </c>
      <c r="E47" s="1">
        <v>10408571.503433118</v>
      </c>
      <c r="F47" s="11">
        <v>215414476.09999999</v>
      </c>
      <c r="G47" s="11">
        <v>236104349.40000001</v>
      </c>
      <c r="H47" s="11">
        <v>494810440.30000001</v>
      </c>
      <c r="I47" s="11">
        <f t="shared" si="4"/>
        <v>31.359703150040435</v>
      </c>
      <c r="J47" t="str">
        <f t="shared" si="5"/>
        <v>&gt;20</v>
      </c>
      <c r="K47">
        <f t="shared" si="2"/>
        <v>0.65966617916496018</v>
      </c>
      <c r="L47" t="str">
        <f t="shared" si="3"/>
        <v>0.33-0.67</v>
      </c>
    </row>
    <row r="48" spans="1:12">
      <c r="A48" s="11" t="s">
        <v>112</v>
      </c>
      <c r="B48" s="11">
        <v>120.061065</v>
      </c>
      <c r="C48" s="11">
        <v>32.569240000000001</v>
      </c>
      <c r="D48" s="11">
        <v>8420745</v>
      </c>
      <c r="E48" s="1">
        <v>13476985.276704557</v>
      </c>
      <c r="F48" s="11">
        <v>98006093.819999993</v>
      </c>
      <c r="G48" s="11">
        <v>107419266.5</v>
      </c>
      <c r="H48" s="11">
        <v>263038131.40000001</v>
      </c>
      <c r="I48" s="11">
        <f t="shared" si="4"/>
        <v>31.23691922745553</v>
      </c>
      <c r="J48" t="str">
        <f t="shared" si="5"/>
        <v>&gt;20</v>
      </c>
      <c r="K48">
        <f t="shared" si="2"/>
        <v>1.6004504680648277</v>
      </c>
      <c r="L48" t="str">
        <f t="shared" si="3"/>
        <v>1.5-2</v>
      </c>
    </row>
    <row r="49" spans="1:13">
      <c r="A49" s="11" t="s">
        <v>122</v>
      </c>
      <c r="B49" s="11">
        <v>118.525758</v>
      </c>
      <c r="C49" s="11">
        <v>33.782874</v>
      </c>
      <c r="D49" s="11">
        <v>9856413</v>
      </c>
      <c r="E49" s="1">
        <v>21084243.566586606</v>
      </c>
      <c r="F49" s="11">
        <v>103338789.8</v>
      </c>
      <c r="G49" s="11">
        <v>113264151</v>
      </c>
      <c r="H49" s="11">
        <v>302864807.60000002</v>
      </c>
      <c r="I49" s="11">
        <f t="shared" si="4"/>
        <v>30.727690448847873</v>
      </c>
      <c r="J49" t="str">
        <f t="shared" si="5"/>
        <v>&gt;20</v>
      </c>
      <c r="K49">
        <f t="shared" si="2"/>
        <v>2.1391396207308486</v>
      </c>
      <c r="L49" t="str">
        <f t="shared" si="3"/>
        <v>2-3</v>
      </c>
    </row>
    <row r="50" spans="1:13">
      <c r="A50" s="11" t="s">
        <v>224</v>
      </c>
      <c r="B50" s="11">
        <v>112.949876</v>
      </c>
      <c r="C50" s="11">
        <v>23.003965000000001</v>
      </c>
      <c r="D50" s="11">
        <v>15203356</v>
      </c>
      <c r="E50" s="1">
        <v>6174129.148340716</v>
      </c>
      <c r="F50" s="11">
        <v>209551939.5</v>
      </c>
      <c r="G50" s="11">
        <v>229678734.90000001</v>
      </c>
      <c r="H50" s="11">
        <v>465303735.89999998</v>
      </c>
      <c r="I50" s="11">
        <f t="shared" si="4"/>
        <v>30.60533055333309</v>
      </c>
      <c r="J50" t="str">
        <f t="shared" si="5"/>
        <v>&gt;20</v>
      </c>
      <c r="K50">
        <f t="shared" si="2"/>
        <v>0.40610304385036539</v>
      </c>
      <c r="L50" t="str">
        <f t="shared" si="3"/>
        <v>0.33-0.67</v>
      </c>
    </row>
    <row r="51" spans="1:13">
      <c r="A51" s="11" t="s">
        <v>188</v>
      </c>
      <c r="B51" s="11">
        <v>120.783309</v>
      </c>
      <c r="C51" s="11">
        <v>30.619672999999999</v>
      </c>
      <c r="D51" s="11">
        <v>4348417.5</v>
      </c>
      <c r="E51" s="1">
        <v>9941965.2057604995</v>
      </c>
      <c r="F51" s="11">
        <v>43651947.439999998</v>
      </c>
      <c r="G51" s="11">
        <v>47844577.75</v>
      </c>
      <c r="H51" s="11">
        <v>131979594.2</v>
      </c>
      <c r="I51" s="11">
        <f t="shared" si="4"/>
        <v>30.351178146992556</v>
      </c>
      <c r="J51" t="str">
        <f t="shared" si="5"/>
        <v>&gt;20</v>
      </c>
      <c r="K51">
        <f t="shared" si="2"/>
        <v>2.2863409977906906</v>
      </c>
      <c r="L51" t="str">
        <f t="shared" si="3"/>
        <v>2-3</v>
      </c>
    </row>
    <row r="52" spans="1:13">
      <c r="A52" s="11" t="s">
        <v>80</v>
      </c>
      <c r="B52" s="11">
        <v>120.199905</v>
      </c>
      <c r="C52" s="11">
        <v>33.512616999999999</v>
      </c>
      <c r="D52" s="11">
        <v>9538909.5</v>
      </c>
      <c r="E52" s="1">
        <v>3779271.0683765085</v>
      </c>
      <c r="F52" s="11">
        <v>126861910.8</v>
      </c>
      <c r="G52" s="11">
        <v>139046592.59999999</v>
      </c>
      <c r="H52" s="11">
        <v>281731886.60000002</v>
      </c>
      <c r="I52" s="11">
        <f t="shared" si="4"/>
        <v>29.535020392006029</v>
      </c>
      <c r="J52" t="str">
        <f t="shared" si="5"/>
        <v>&gt;20</v>
      </c>
      <c r="K52">
        <f t="shared" si="2"/>
        <v>0.39619529552896049</v>
      </c>
      <c r="L52" t="str">
        <f t="shared" si="3"/>
        <v>0.33-0.67</v>
      </c>
    </row>
    <row r="53" spans="1:13">
      <c r="A53" s="11" t="s">
        <v>196</v>
      </c>
      <c r="B53" s="11">
        <v>118.970187</v>
      </c>
      <c r="C53" s="11">
        <v>33.350112000000003</v>
      </c>
      <c r="D53" s="11">
        <v>6363874.5</v>
      </c>
      <c r="E53" s="1">
        <v>2731019.805727975</v>
      </c>
      <c r="F53" s="11">
        <v>83077692.060000002</v>
      </c>
      <c r="G53" s="11">
        <v>91057039.390000001</v>
      </c>
      <c r="H53" s="11">
        <v>185751963.30000001</v>
      </c>
      <c r="I53" s="11">
        <f t="shared" si="4"/>
        <v>29.188501957416037</v>
      </c>
      <c r="J53" t="str">
        <f t="shared" si="5"/>
        <v>&gt;20</v>
      </c>
      <c r="K53">
        <f t="shared" si="2"/>
        <v>0.42914419599694731</v>
      </c>
      <c r="L53" t="str">
        <f t="shared" si="3"/>
        <v>0.33-0.67</v>
      </c>
    </row>
    <row r="54" spans="1:13">
      <c r="A54" s="11" t="s">
        <v>170</v>
      </c>
      <c r="B54" s="11">
        <v>109.37512599999999</v>
      </c>
      <c r="C54" s="11">
        <v>24.944482000000001</v>
      </c>
      <c r="D54" s="11">
        <v>6957468</v>
      </c>
      <c r="E54" s="1">
        <v>18090222.254578449</v>
      </c>
      <c r="F54" s="11">
        <v>58062562.700000003</v>
      </c>
      <c r="G54" s="11">
        <v>63639286.649999999</v>
      </c>
      <c r="H54" s="11">
        <v>196757320.59999999</v>
      </c>
      <c r="I54" s="11">
        <f t="shared" si="4"/>
        <v>28.280018046795185</v>
      </c>
      <c r="J54" t="str">
        <f t="shared" si="5"/>
        <v>&gt;20</v>
      </c>
      <c r="K54">
        <f t="shared" si="2"/>
        <v>2.6001157683482625</v>
      </c>
      <c r="L54" t="str">
        <f t="shared" si="3"/>
        <v>2-3</v>
      </c>
    </row>
    <row r="55" spans="1:13">
      <c r="A55" s="11" t="s">
        <v>226</v>
      </c>
      <c r="B55" s="11">
        <v>113.88018</v>
      </c>
      <c r="C55" s="11">
        <v>22.931704</v>
      </c>
      <c r="D55" s="11">
        <v>14439507</v>
      </c>
      <c r="E55" s="1">
        <v>4601056.8989001885</v>
      </c>
      <c r="F55" s="11">
        <v>183861389.5</v>
      </c>
      <c r="G55" s="11">
        <v>201520689.5</v>
      </c>
      <c r="H55" s="11">
        <v>404202888</v>
      </c>
      <c r="I55" s="11">
        <f t="shared" si="4"/>
        <v>27.99284546210615</v>
      </c>
      <c r="J55" t="str">
        <f t="shared" si="5"/>
        <v>&gt;20</v>
      </c>
      <c r="K55">
        <f t="shared" si="2"/>
        <v>0.31864362813080727</v>
      </c>
      <c r="L55" t="str">
        <f t="shared" si="3"/>
        <v>&lt;0.33</v>
      </c>
    </row>
    <row r="56" spans="1:13">
      <c r="A56" s="11" t="s">
        <v>108</v>
      </c>
      <c r="B56" s="11">
        <v>117.347635</v>
      </c>
      <c r="C56" s="11">
        <v>39.284229000000003</v>
      </c>
      <c r="D56" s="11">
        <v>25308250</v>
      </c>
      <c r="E56" s="1">
        <v>8666604.1084514875</v>
      </c>
      <c r="F56" s="11">
        <v>318182284.19999999</v>
      </c>
      <c r="G56" s="11">
        <v>348742677.69999999</v>
      </c>
      <c r="H56" s="11">
        <v>702506254.29999995</v>
      </c>
      <c r="I56" s="11">
        <f t="shared" si="4"/>
        <v>27.757994104689182</v>
      </c>
      <c r="J56" t="str">
        <f t="shared" si="5"/>
        <v>&gt;20</v>
      </c>
      <c r="K56">
        <f t="shared" si="2"/>
        <v>0.34244185625049095</v>
      </c>
      <c r="L56" t="str">
        <f t="shared" si="3"/>
        <v>0.33-0.67</v>
      </c>
    </row>
    <row r="57" spans="1:13">
      <c r="A57" s="11" t="s">
        <v>240</v>
      </c>
      <c r="B57" s="11">
        <v>103.931693</v>
      </c>
      <c r="C57" s="11">
        <v>30.651206999999999</v>
      </c>
      <c r="D57" s="11">
        <v>40364358</v>
      </c>
      <c r="E57" s="1">
        <v>17418450.849126577</v>
      </c>
      <c r="F57" s="11">
        <v>490270225.19999999</v>
      </c>
      <c r="G57" s="11">
        <v>537359116.5</v>
      </c>
      <c r="H57" s="11">
        <v>1102678294</v>
      </c>
      <c r="I57" s="11">
        <f t="shared" si="4"/>
        <v>27.318117979233065</v>
      </c>
      <c r="J57" t="str">
        <f t="shared" si="5"/>
        <v>&gt;20</v>
      </c>
      <c r="K57">
        <f t="shared" si="2"/>
        <v>0.43153048164736268</v>
      </c>
      <c r="L57" t="str">
        <f t="shared" si="3"/>
        <v>0.33-0.67</v>
      </c>
    </row>
    <row r="58" spans="1:13">
      <c r="A58" s="11" t="s">
        <v>128</v>
      </c>
      <c r="B58" s="11">
        <v>123.143322</v>
      </c>
      <c r="C58" s="11">
        <v>42.096415</v>
      </c>
      <c r="D58" s="11">
        <v>20909216</v>
      </c>
      <c r="E58" s="1">
        <v>49297558.585753977</v>
      </c>
      <c r="F58" s="11">
        <v>173964372.30000001</v>
      </c>
      <c r="G58" s="11">
        <v>190673095.40000001</v>
      </c>
      <c r="H58" s="11">
        <v>569330954</v>
      </c>
      <c r="I58" s="11">
        <f t="shared" si="4"/>
        <v>27.228708814333356</v>
      </c>
      <c r="J58" t="str">
        <f t="shared" si="5"/>
        <v>&gt;20</v>
      </c>
      <c r="K58">
        <f t="shared" si="2"/>
        <v>2.3576952184985789</v>
      </c>
      <c r="L58" t="str">
        <f t="shared" si="3"/>
        <v>2-3</v>
      </c>
    </row>
    <row r="59" spans="1:13">
      <c r="A59" s="11" t="s">
        <v>246</v>
      </c>
      <c r="B59" s="11">
        <v>125.590163</v>
      </c>
      <c r="C59" s="11">
        <v>44.285303999999996</v>
      </c>
      <c r="D59" s="11">
        <v>31653718.5</v>
      </c>
      <c r="E59" s="1">
        <v>42562161.713455684</v>
      </c>
      <c r="F59" s="11">
        <v>325307020.30000001</v>
      </c>
      <c r="G59" s="11">
        <v>356551722</v>
      </c>
      <c r="H59" s="11">
        <v>859978646.10000002</v>
      </c>
      <c r="I59" s="11">
        <f t="shared" si="4"/>
        <v>27.168329247004582</v>
      </c>
      <c r="J59" t="str">
        <f t="shared" si="5"/>
        <v>&gt;20</v>
      </c>
      <c r="K59">
        <f t="shared" si="2"/>
        <v>1.3446180648082684</v>
      </c>
      <c r="L59" t="str">
        <f t="shared" si="3"/>
        <v>1-1.5</v>
      </c>
    </row>
    <row r="60" spans="1:13">
      <c r="A60" s="11" t="s">
        <v>150</v>
      </c>
      <c r="B60" s="11">
        <v>121.48241400000001</v>
      </c>
      <c r="C60" s="11">
        <v>29.728408000000002</v>
      </c>
      <c r="D60" s="11">
        <v>20444464.5</v>
      </c>
      <c r="E60" s="1">
        <v>24266477.609693345</v>
      </c>
      <c r="F60" s="11">
        <v>212621331.59999999</v>
      </c>
      <c r="G60" s="11">
        <v>233042932.40000001</v>
      </c>
      <c r="H60" s="11">
        <v>547608805.70000005</v>
      </c>
      <c r="I60" s="11">
        <f t="shared" si="4"/>
        <v>26.785187046596405</v>
      </c>
      <c r="J60" t="str">
        <f t="shared" si="5"/>
        <v>&gt;20</v>
      </c>
      <c r="K60">
        <f t="shared" si="2"/>
        <v>1.1869461100188436</v>
      </c>
      <c r="L60" t="str">
        <f t="shared" si="3"/>
        <v>1-1.5</v>
      </c>
    </row>
    <row r="61" spans="1:13">
      <c r="A61" s="11" t="s">
        <v>82</v>
      </c>
      <c r="B61" s="11">
        <v>117.522638</v>
      </c>
      <c r="C61" s="11">
        <v>34.354253999999997</v>
      </c>
      <c r="D61" s="11">
        <v>8821075.5</v>
      </c>
      <c r="E61" s="1">
        <v>11723077.028049136</v>
      </c>
      <c r="F61" s="11">
        <v>85084684.950000003</v>
      </c>
      <c r="G61" s="11">
        <v>93256797.549999997</v>
      </c>
      <c r="H61" s="11">
        <v>227424596.90000001</v>
      </c>
      <c r="I61" s="11">
        <f t="shared" si="4"/>
        <v>25.781957868969606</v>
      </c>
      <c r="J61" t="str">
        <f t="shared" si="5"/>
        <v>&gt;20</v>
      </c>
      <c r="K61">
        <f t="shared" si="2"/>
        <v>1.3289850005307329</v>
      </c>
      <c r="L61" t="str">
        <f t="shared" si="3"/>
        <v>1-1.5</v>
      </c>
    </row>
    <row r="62" spans="1:13">
      <c r="A62" s="11" t="s">
        <v>206</v>
      </c>
      <c r="B62" s="11">
        <v>127.964618</v>
      </c>
      <c r="C62" s="11">
        <v>45.639398999999997</v>
      </c>
      <c r="D62" s="11">
        <v>33186018</v>
      </c>
      <c r="E62" s="1">
        <v>56995352.758240595</v>
      </c>
      <c r="F62" s="11">
        <v>288365396.19999999</v>
      </c>
      <c r="G62" s="11">
        <v>316061972.69999999</v>
      </c>
      <c r="H62" s="11">
        <v>844243575.10000002</v>
      </c>
      <c r="I62" s="11">
        <f t="shared" si="4"/>
        <v>25.439737153761563</v>
      </c>
      <c r="J62" t="str">
        <f t="shared" si="5"/>
        <v>&gt;20</v>
      </c>
      <c r="K62">
        <f t="shared" si="2"/>
        <v>1.7174507878058944</v>
      </c>
      <c r="L62" t="str">
        <f t="shared" si="3"/>
        <v>1.5-2</v>
      </c>
    </row>
    <row r="63" spans="1:13" s="42" customFormat="1">
      <c r="A63" s="31" t="s">
        <v>311</v>
      </c>
      <c r="B63" s="31">
        <v>87.782560000000004</v>
      </c>
      <c r="C63" s="31">
        <v>43.733516000000002</v>
      </c>
      <c r="D63" s="31">
        <v>4403635.5</v>
      </c>
      <c r="E63" s="41">
        <v>33765.152752418682</v>
      </c>
      <c r="F63" s="31">
        <v>52551377.530000001</v>
      </c>
      <c r="G63" s="31">
        <v>57598769.719999999</v>
      </c>
      <c r="H63" s="31">
        <v>110284811</v>
      </c>
      <c r="I63" s="31">
        <f t="shared" si="4"/>
        <v>25.044037137042793</v>
      </c>
      <c r="J63" s="42" t="str">
        <f t="shared" si="5"/>
        <v>&gt;20</v>
      </c>
      <c r="K63">
        <f t="shared" si="2"/>
        <v>7.6675630288698237E-3</v>
      </c>
      <c r="L63" t="str">
        <f t="shared" si="3"/>
        <v>&lt;0.33</v>
      </c>
      <c r="M63" s="42" t="s">
        <v>369</v>
      </c>
    </row>
    <row r="64" spans="1:13">
      <c r="A64" s="11" t="s">
        <v>70</v>
      </c>
      <c r="B64" s="11">
        <v>115.038236</v>
      </c>
      <c r="C64" s="11">
        <v>40.866546999999997</v>
      </c>
      <c r="D64" s="11">
        <v>7205949</v>
      </c>
      <c r="E64" s="1">
        <v>2004644.4017988269</v>
      </c>
      <c r="F64" s="11">
        <v>80559744.120000005</v>
      </c>
      <c r="G64" s="11">
        <v>88297250.590000004</v>
      </c>
      <c r="H64" s="11">
        <v>177167548.59999999</v>
      </c>
      <c r="I64" s="11">
        <f t="shared" si="4"/>
        <v>24.586289550481137</v>
      </c>
      <c r="J64" t="str">
        <f t="shared" si="5"/>
        <v>&gt;20</v>
      </c>
      <c r="K64">
        <f t="shared" si="2"/>
        <v>0.27819297663622472</v>
      </c>
      <c r="L64" t="str">
        <f t="shared" si="3"/>
        <v>&lt;0.33</v>
      </c>
    </row>
    <row r="65" spans="1:12">
      <c r="A65" s="11" t="s">
        <v>96</v>
      </c>
      <c r="B65" s="11">
        <v>120.08032799999999</v>
      </c>
      <c r="C65" s="11">
        <v>31.521982999999999</v>
      </c>
      <c r="D65" s="11">
        <v>13072861.5</v>
      </c>
      <c r="E65" s="1">
        <v>16448209.262969723</v>
      </c>
      <c r="F65" s="11">
        <v>115174674.3</v>
      </c>
      <c r="G65" s="11">
        <v>126236834.40000001</v>
      </c>
      <c r="H65" s="11">
        <v>312628999.30000001</v>
      </c>
      <c r="I65" s="11">
        <f t="shared" si="4"/>
        <v>23.91435106231333</v>
      </c>
      <c r="J65" t="str">
        <f t="shared" si="5"/>
        <v>&gt;20</v>
      </c>
      <c r="K65">
        <f t="shared" si="2"/>
        <v>1.2581950220286295</v>
      </c>
      <c r="L65" t="str">
        <f t="shared" si="3"/>
        <v>1-1.5</v>
      </c>
    </row>
    <row r="66" spans="1:12">
      <c r="A66" s="11" t="s">
        <v>138</v>
      </c>
      <c r="B66" s="11">
        <v>109.418667</v>
      </c>
      <c r="C66" s="11">
        <v>18.363454000000001</v>
      </c>
      <c r="D66" s="11">
        <v>1615126.5</v>
      </c>
      <c r="E66" s="1">
        <v>2104671.8109186473</v>
      </c>
      <c r="F66" s="11">
        <v>13999119.470000001</v>
      </c>
      <c r="G66" s="11">
        <v>15343690.25</v>
      </c>
      <c r="H66" s="11">
        <v>37955805.899999999</v>
      </c>
      <c r="I66" s="11">
        <f t="shared" ref="I66:I97" si="6">H66/D66</f>
        <v>23.500206268673072</v>
      </c>
      <c r="J66" t="str">
        <f t="shared" ref="J66:J97" si="7">IF(I66&lt;1,"&lt;1",IF(I66&lt;5,"1-5",IF(I66&lt;7.5,"5-7.5",IF(I66&lt;10,"7.5-10",IF(I66&lt;15,"10-15",IF(I66&lt;20,"15-20","&gt;20"))))))</f>
        <v>&gt;20</v>
      </c>
      <c r="K66">
        <f t="shared" si="2"/>
        <v>1.3031002902364908</v>
      </c>
      <c r="L66" t="str">
        <f t="shared" si="3"/>
        <v>1-1.5</v>
      </c>
    </row>
    <row r="67" spans="1:12">
      <c r="A67" s="11" t="s">
        <v>156</v>
      </c>
      <c r="B67" s="11">
        <v>108.46782</v>
      </c>
      <c r="C67" s="11">
        <v>23.054390000000001</v>
      </c>
      <c r="D67" s="11">
        <v>10422397.5</v>
      </c>
      <c r="E67" s="1">
        <v>2721630.1305571399</v>
      </c>
      <c r="F67" s="11">
        <v>108924550.7</v>
      </c>
      <c r="G67" s="11">
        <v>119386406.40000001</v>
      </c>
      <c r="H67" s="11">
        <v>239753910.69999999</v>
      </c>
      <c r="I67" s="11">
        <f t="shared" si="6"/>
        <v>23.003719700769423</v>
      </c>
      <c r="J67" t="str">
        <f t="shared" si="7"/>
        <v>&gt;20</v>
      </c>
      <c r="K67">
        <f t="shared" ref="K67:K101" si="8">E67/D67</f>
        <v>0.26113282769699964</v>
      </c>
      <c r="L67" t="str">
        <f t="shared" ref="L67:L101" si="9">IF(K67&lt;0.33,"&lt;0.33",IF(K67&lt;0.67,"0.33-0.67",IF(K67&lt;1,"0.67-1",IF(K67&lt;1.5,"1-1.5",IF(K67&lt;2,"1.5-2",IF(K67&lt;3,"2-3","3-5"))))))</f>
        <v>&lt;0.33</v>
      </c>
    </row>
    <row r="68" spans="1:12">
      <c r="A68" s="11" t="s">
        <v>98</v>
      </c>
      <c r="B68" s="11">
        <v>118.140049</v>
      </c>
      <c r="C68" s="11">
        <v>31.160399000000002</v>
      </c>
      <c r="D68" s="11">
        <v>3975696</v>
      </c>
      <c r="E68" s="1">
        <v>4873246.1280651977</v>
      </c>
      <c r="F68" s="11">
        <v>33411098.710000001</v>
      </c>
      <c r="G68" s="11">
        <v>36620128.170000002</v>
      </c>
      <c r="H68" s="11">
        <v>90161562.959999993</v>
      </c>
      <c r="I68" s="11">
        <f t="shared" si="6"/>
        <v>22.678183382230429</v>
      </c>
      <c r="J68" t="str">
        <f t="shared" si="7"/>
        <v>&gt;20</v>
      </c>
      <c r="K68">
        <f t="shared" si="8"/>
        <v>1.2257592451900743</v>
      </c>
      <c r="L68" t="str">
        <f t="shared" si="9"/>
        <v>1-1.5</v>
      </c>
    </row>
    <row r="69" spans="1:12">
      <c r="A69" s="11" t="s">
        <v>312</v>
      </c>
      <c r="B69" s="11">
        <v>114.133498</v>
      </c>
      <c r="C69" s="11">
        <v>22.376035000000002</v>
      </c>
      <c r="D69" s="11">
        <v>20725156</v>
      </c>
      <c r="E69" s="1">
        <v>27503036.622806236</v>
      </c>
      <c r="F69" s="11">
        <v>169867435.40000001</v>
      </c>
      <c r="G69" s="11">
        <v>186182660.80000001</v>
      </c>
      <c r="H69" s="11">
        <v>468921258.5</v>
      </c>
      <c r="I69" s="11">
        <f t="shared" si="6"/>
        <v>22.625704650908297</v>
      </c>
      <c r="J69" t="str">
        <f t="shared" si="7"/>
        <v>&gt;20</v>
      </c>
      <c r="K69">
        <f t="shared" si="8"/>
        <v>1.3270364103800345</v>
      </c>
      <c r="L69" t="str">
        <f t="shared" si="9"/>
        <v>1-1.5</v>
      </c>
    </row>
    <row r="70" spans="1:12">
      <c r="A70" s="11" t="s">
        <v>176</v>
      </c>
      <c r="B70" s="11">
        <v>103.644952</v>
      </c>
      <c r="C70" s="11">
        <v>36.353181999999997</v>
      </c>
      <c r="D70" s="11">
        <v>6874641</v>
      </c>
      <c r="E70" s="1">
        <v>10205971.650958128</v>
      </c>
      <c r="F70" s="11">
        <v>51747828.990000002</v>
      </c>
      <c r="G70" s="11">
        <v>56718042.909999996</v>
      </c>
      <c r="H70" s="11">
        <v>151287113.5</v>
      </c>
      <c r="I70" s="11">
        <f t="shared" si="6"/>
        <v>22.006547469169664</v>
      </c>
      <c r="J70" t="str">
        <f t="shared" si="7"/>
        <v>&gt;20</v>
      </c>
      <c r="K70">
        <f t="shared" si="8"/>
        <v>1.484582489610458</v>
      </c>
      <c r="L70" t="str">
        <f t="shared" si="9"/>
        <v>1-1.5</v>
      </c>
    </row>
    <row r="71" spans="1:12">
      <c r="A71" s="11" t="s">
        <v>214</v>
      </c>
      <c r="B71" s="11">
        <v>106.710733</v>
      </c>
      <c r="C71" s="11">
        <v>26.839110999999999</v>
      </c>
      <c r="D71" s="11">
        <v>6736596</v>
      </c>
      <c r="E71" s="1">
        <v>1973445.3940048758</v>
      </c>
      <c r="F71" s="11">
        <v>63555552.090000004</v>
      </c>
      <c r="G71" s="11">
        <v>69659860.150000006</v>
      </c>
      <c r="H71" s="11">
        <v>141228181</v>
      </c>
      <c r="I71" s="11">
        <f t="shared" si="6"/>
        <v>20.964323970147536</v>
      </c>
      <c r="J71" t="str">
        <f t="shared" si="7"/>
        <v>&gt;20</v>
      </c>
      <c r="K71">
        <f t="shared" si="8"/>
        <v>0.29294400228318218</v>
      </c>
      <c r="L71" t="str">
        <f t="shared" si="9"/>
        <v>&lt;0.33</v>
      </c>
    </row>
    <row r="72" spans="1:12">
      <c r="A72" s="11" t="s">
        <v>250</v>
      </c>
      <c r="B72" s="11">
        <v>116.419926</v>
      </c>
      <c r="C72" s="11">
        <v>40.188020000000002</v>
      </c>
      <c r="D72" s="11">
        <v>69326199</v>
      </c>
      <c r="E72" s="1">
        <v>92807444.031276554</v>
      </c>
      <c r="F72" s="11">
        <v>502520088.10000002</v>
      </c>
      <c r="G72" s="11">
        <v>550785539.70000005</v>
      </c>
      <c r="H72" s="11">
        <v>1439585106</v>
      </c>
      <c r="I72" s="11">
        <f t="shared" si="6"/>
        <v>20.765383459145077</v>
      </c>
      <c r="J72" t="str">
        <f t="shared" si="7"/>
        <v>&gt;20</v>
      </c>
      <c r="K72">
        <f t="shared" si="8"/>
        <v>1.3387066559249348</v>
      </c>
      <c r="L72" t="str">
        <f t="shared" si="9"/>
        <v>1-1.5</v>
      </c>
    </row>
    <row r="73" spans="1:12">
      <c r="A73" s="11" t="s">
        <v>144</v>
      </c>
      <c r="B73" s="11">
        <v>112.88029400000001</v>
      </c>
      <c r="C73" s="11">
        <v>24.311422</v>
      </c>
      <c r="D73" s="11">
        <v>4348417.5</v>
      </c>
      <c r="E73" s="1">
        <v>4031252.6839384162</v>
      </c>
      <c r="F73" s="11">
        <v>34120963.960000001</v>
      </c>
      <c r="G73" s="11">
        <v>37398173.710000001</v>
      </c>
      <c r="H73" s="11">
        <v>87831908.890000001</v>
      </c>
      <c r="I73" s="11">
        <f t="shared" si="6"/>
        <v>20.198591531286958</v>
      </c>
      <c r="J73" t="str">
        <f t="shared" si="7"/>
        <v>&gt;20</v>
      </c>
      <c r="K73">
        <f t="shared" si="8"/>
        <v>0.92706201369542285</v>
      </c>
      <c r="L73" t="str">
        <f t="shared" si="9"/>
        <v>0.67-1</v>
      </c>
    </row>
    <row r="74" spans="1:12">
      <c r="A74" s="11" t="s">
        <v>162</v>
      </c>
      <c r="B74" s="11">
        <v>116.023713</v>
      </c>
      <c r="C74" s="11">
        <v>28.646643999999998</v>
      </c>
      <c r="D74" s="11">
        <v>16013220</v>
      </c>
      <c r="E74" s="1">
        <v>5547274.7027657451</v>
      </c>
      <c r="F74" s="11">
        <v>142873061.40000001</v>
      </c>
      <c r="G74" s="11">
        <v>156595563.30000001</v>
      </c>
      <c r="H74" s="11">
        <v>322877204.39999998</v>
      </c>
      <c r="I74" s="11">
        <f t="shared" si="6"/>
        <v>20.163165459539055</v>
      </c>
      <c r="J74" t="str">
        <f t="shared" si="7"/>
        <v>&gt;20</v>
      </c>
      <c r="K74">
        <f t="shared" si="8"/>
        <v>0.34641844068624206</v>
      </c>
      <c r="L74" t="str">
        <f t="shared" si="9"/>
        <v>0.33-0.67</v>
      </c>
    </row>
    <row r="75" spans="1:12">
      <c r="A75" s="11" t="s">
        <v>56</v>
      </c>
      <c r="B75" s="11">
        <v>113.36317</v>
      </c>
      <c r="C75" s="11">
        <v>22.150337</v>
      </c>
      <c r="D75" s="11">
        <v>5742672</v>
      </c>
      <c r="E75" s="1">
        <v>4944474.3366216002</v>
      </c>
      <c r="F75" s="11">
        <v>44691228.289999999</v>
      </c>
      <c r="G75" s="11">
        <v>48983678.210000001</v>
      </c>
      <c r="H75" s="11">
        <v>114907861.2</v>
      </c>
      <c r="I75" s="11">
        <f t="shared" si="6"/>
        <v>20.009476633873572</v>
      </c>
      <c r="J75" t="str">
        <f t="shared" si="7"/>
        <v>&gt;20</v>
      </c>
      <c r="K75">
        <f t="shared" si="8"/>
        <v>0.86100587611857338</v>
      </c>
      <c r="L75" t="str">
        <f t="shared" si="9"/>
        <v>0.67-1</v>
      </c>
    </row>
    <row r="76" spans="1:12">
      <c r="A76" s="11" t="s">
        <v>174</v>
      </c>
      <c r="B76" s="11">
        <v>119.145105</v>
      </c>
      <c r="C76" s="11">
        <v>34.534947000000003</v>
      </c>
      <c r="D76" s="11">
        <v>5604627</v>
      </c>
      <c r="E76" s="1">
        <v>1690698.9586568021</v>
      </c>
      <c r="F76" s="11">
        <v>49449720.93</v>
      </c>
      <c r="G76" s="11">
        <v>54199208.890000001</v>
      </c>
      <c r="H76" s="11">
        <v>110548288.2</v>
      </c>
      <c r="I76" s="11">
        <f t="shared" si="6"/>
        <v>19.724468407977909</v>
      </c>
      <c r="J76" t="str">
        <f t="shared" si="7"/>
        <v>15-20</v>
      </c>
      <c r="K76">
        <f t="shared" si="8"/>
        <v>0.30166128069839476</v>
      </c>
      <c r="L76" t="str">
        <f t="shared" si="9"/>
        <v>&lt;0.33</v>
      </c>
    </row>
    <row r="77" spans="1:12">
      <c r="A77" s="11" t="s">
        <v>124</v>
      </c>
      <c r="B77" s="11">
        <v>114.445446</v>
      </c>
      <c r="C77" s="11">
        <v>38.131041000000003</v>
      </c>
      <c r="D77" s="11">
        <v>22501335</v>
      </c>
      <c r="E77" s="1">
        <v>5856952.2559036333</v>
      </c>
      <c r="F77" s="11">
        <v>196022295.80000001</v>
      </c>
      <c r="G77" s="11">
        <v>214849612.09999999</v>
      </c>
      <c r="H77" s="11">
        <v>436380236.69999999</v>
      </c>
      <c r="I77" s="11">
        <f t="shared" si="6"/>
        <v>19.393526504094091</v>
      </c>
      <c r="J77" t="str">
        <f t="shared" si="7"/>
        <v>15-20</v>
      </c>
      <c r="K77">
        <f t="shared" si="8"/>
        <v>0.26029354506759861</v>
      </c>
      <c r="L77" t="str">
        <f t="shared" si="9"/>
        <v>&lt;0.33</v>
      </c>
    </row>
    <row r="78" spans="1:12">
      <c r="A78" s="11" t="s">
        <v>192</v>
      </c>
      <c r="B78" s="11">
        <v>119.87357</v>
      </c>
      <c r="C78" s="11">
        <v>30.742519999999999</v>
      </c>
      <c r="D78" s="11">
        <v>5314732.5</v>
      </c>
      <c r="E78" s="1">
        <v>3372126.7009732653</v>
      </c>
      <c r="F78" s="11">
        <v>41699915.810000002</v>
      </c>
      <c r="G78" s="11">
        <v>45705059.719999999</v>
      </c>
      <c r="H78" s="11">
        <v>101146372.2</v>
      </c>
      <c r="I78" s="11">
        <f t="shared" si="6"/>
        <v>19.031319487857573</v>
      </c>
      <c r="J78" t="str">
        <f t="shared" si="7"/>
        <v>15-20</v>
      </c>
      <c r="K78">
        <f t="shared" si="8"/>
        <v>0.63448662768507458</v>
      </c>
      <c r="L78" t="str">
        <f t="shared" si="9"/>
        <v>0.33-0.67</v>
      </c>
    </row>
    <row r="79" spans="1:12">
      <c r="A79" s="11" t="s">
        <v>222</v>
      </c>
      <c r="B79" s="11">
        <v>119.205465</v>
      </c>
      <c r="C79" s="11">
        <v>26.045428999999999</v>
      </c>
      <c r="D79" s="11">
        <v>20522690</v>
      </c>
      <c r="E79" s="1">
        <v>15150711.675487678</v>
      </c>
      <c r="F79" s="11">
        <v>154697878.69999999</v>
      </c>
      <c r="G79" s="11">
        <v>169556116.5</v>
      </c>
      <c r="H79" s="11">
        <v>387905417.80000001</v>
      </c>
      <c r="I79" s="11">
        <f t="shared" si="6"/>
        <v>18.901294995928897</v>
      </c>
      <c r="J79" t="str">
        <f t="shared" si="7"/>
        <v>15-20</v>
      </c>
      <c r="K79">
        <f t="shared" si="8"/>
        <v>0.73824199827058146</v>
      </c>
      <c r="L79" t="str">
        <f t="shared" si="9"/>
        <v>0.67-1</v>
      </c>
    </row>
    <row r="80" spans="1:12">
      <c r="A80" s="11" t="s">
        <v>120</v>
      </c>
      <c r="B80" s="11">
        <v>120.66042400000001</v>
      </c>
      <c r="C80" s="11">
        <v>31.381433999999999</v>
      </c>
      <c r="D80" s="11">
        <v>43254100</v>
      </c>
      <c r="E80" s="1">
        <v>31245319.29938807</v>
      </c>
      <c r="F80" s="11">
        <v>313537228.89999998</v>
      </c>
      <c r="G80" s="11">
        <v>343651479.69999999</v>
      </c>
      <c r="H80" s="11">
        <v>785367042.29999995</v>
      </c>
      <c r="I80" s="11">
        <f t="shared" si="6"/>
        <v>18.157054297742871</v>
      </c>
      <c r="J80" t="str">
        <f t="shared" si="7"/>
        <v>15-20</v>
      </c>
      <c r="K80">
        <f t="shared" si="8"/>
        <v>0.72236664962137853</v>
      </c>
      <c r="L80" t="str">
        <f t="shared" si="9"/>
        <v>0.67-1</v>
      </c>
    </row>
    <row r="81" spans="1:12">
      <c r="A81" s="11" t="s">
        <v>94</v>
      </c>
      <c r="B81" s="11">
        <v>108.796549</v>
      </c>
      <c r="C81" s="11">
        <v>34.105792999999998</v>
      </c>
      <c r="D81" s="11">
        <v>36812000</v>
      </c>
      <c r="E81" s="1">
        <v>56825174.45023445</v>
      </c>
      <c r="F81" s="11">
        <v>201456609.19999999</v>
      </c>
      <c r="G81" s="11">
        <v>220805873.90000001</v>
      </c>
      <c r="H81" s="11">
        <v>651104357.39999998</v>
      </c>
      <c r="I81" s="11">
        <f t="shared" si="6"/>
        <v>17.687285597087904</v>
      </c>
      <c r="J81" t="str">
        <f t="shared" si="7"/>
        <v>15-20</v>
      </c>
      <c r="K81">
        <f t="shared" si="8"/>
        <v>1.5436589821317628</v>
      </c>
      <c r="L81" t="str">
        <f t="shared" si="9"/>
        <v>1.5-2</v>
      </c>
    </row>
    <row r="82" spans="1:12">
      <c r="A82" s="11" t="s">
        <v>180</v>
      </c>
      <c r="B82" s="11">
        <v>102.874162</v>
      </c>
      <c r="C82" s="11">
        <v>25.384166</v>
      </c>
      <c r="D82" s="11">
        <v>16031626</v>
      </c>
      <c r="E82" s="1">
        <v>20958902.003586832</v>
      </c>
      <c r="F82" s="11">
        <v>93064774.930000007</v>
      </c>
      <c r="G82" s="11">
        <v>102003349.7</v>
      </c>
      <c r="H82" s="11">
        <v>281622021.19999999</v>
      </c>
      <c r="I82" s="11">
        <f t="shared" si="6"/>
        <v>17.566653638252287</v>
      </c>
      <c r="J82" t="str">
        <f t="shared" si="7"/>
        <v>15-20</v>
      </c>
      <c r="K82">
        <f t="shared" si="8"/>
        <v>1.3073472399859398</v>
      </c>
      <c r="L82" t="str">
        <f t="shared" si="9"/>
        <v>1-1.5</v>
      </c>
    </row>
    <row r="83" spans="1:12">
      <c r="A83" s="11" t="s">
        <v>212</v>
      </c>
      <c r="B83" s="11">
        <v>110.42414100000001</v>
      </c>
      <c r="C83" s="11">
        <v>19.849972000000001</v>
      </c>
      <c r="D83" s="11">
        <v>5811694.5</v>
      </c>
      <c r="E83" s="1">
        <v>8987690.4888589662</v>
      </c>
      <c r="F83" s="11">
        <v>30228911.890000001</v>
      </c>
      <c r="G83" s="11">
        <v>33132302.460000001</v>
      </c>
      <c r="H83" s="11">
        <v>101916903.7</v>
      </c>
      <c r="I83" s="11">
        <f t="shared" si="6"/>
        <v>17.53652118155901</v>
      </c>
      <c r="J83" t="str">
        <f t="shared" si="7"/>
        <v>15-20</v>
      </c>
      <c r="K83">
        <f t="shared" si="8"/>
        <v>1.5464836441177296</v>
      </c>
      <c r="L83" t="str">
        <f t="shared" si="9"/>
        <v>1.5-2</v>
      </c>
    </row>
    <row r="84" spans="1:12">
      <c r="A84" s="11" t="s">
        <v>62</v>
      </c>
      <c r="B84" s="11">
        <v>113.47729200000001</v>
      </c>
      <c r="C84" s="11">
        <v>34.625641999999999</v>
      </c>
      <c r="D84" s="11">
        <v>25648761</v>
      </c>
      <c r="E84" s="1">
        <v>21787072.701938249</v>
      </c>
      <c r="F84" s="11">
        <v>165947431.90000001</v>
      </c>
      <c r="G84" s="11">
        <v>181886153.40000001</v>
      </c>
      <c r="H84" s="11">
        <v>440969617.60000002</v>
      </c>
      <c r="I84" s="11">
        <f t="shared" si="6"/>
        <v>17.192628431447432</v>
      </c>
      <c r="J84" t="str">
        <f t="shared" si="7"/>
        <v>15-20</v>
      </c>
      <c r="K84">
        <f t="shared" si="8"/>
        <v>0.8494395772933534</v>
      </c>
      <c r="L84" t="str">
        <f t="shared" si="9"/>
        <v>0.67-1</v>
      </c>
    </row>
    <row r="85" spans="1:12">
      <c r="A85" s="11" t="s">
        <v>116</v>
      </c>
      <c r="B85" s="11">
        <v>112.32213900000001</v>
      </c>
      <c r="C85" s="11">
        <v>37.959558999999999</v>
      </c>
      <c r="D85" s="11">
        <v>17283234</v>
      </c>
      <c r="E85" s="1">
        <v>18389002.624501549</v>
      </c>
      <c r="F85" s="11">
        <v>102826258.09999999</v>
      </c>
      <c r="G85" s="11">
        <v>112702392.2</v>
      </c>
      <c r="H85" s="11">
        <v>292455154</v>
      </c>
      <c r="I85" s="11">
        <f t="shared" si="6"/>
        <v>16.92132120643625</v>
      </c>
      <c r="J85" t="str">
        <f t="shared" si="7"/>
        <v>15-20</v>
      </c>
      <c r="K85">
        <f t="shared" si="8"/>
        <v>1.0639792659464975</v>
      </c>
      <c r="L85" t="str">
        <f t="shared" si="9"/>
        <v>1-1.5</v>
      </c>
    </row>
    <row r="86" spans="1:12">
      <c r="A86" s="11" t="s">
        <v>244</v>
      </c>
      <c r="B86" s="11">
        <v>113.158303</v>
      </c>
      <c r="C86" s="11">
        <v>28.223787000000002</v>
      </c>
      <c r="D86" s="11">
        <v>23122537.5</v>
      </c>
      <c r="E86" s="1">
        <v>34684034.560712554</v>
      </c>
      <c r="F86" s="11">
        <v>116602375.7</v>
      </c>
      <c r="G86" s="11">
        <v>127801661.90000001</v>
      </c>
      <c r="H86" s="11">
        <v>390885285.80000001</v>
      </c>
      <c r="I86" s="11">
        <f t="shared" si="6"/>
        <v>16.904947642532747</v>
      </c>
      <c r="J86" t="str">
        <f t="shared" si="7"/>
        <v>15-20</v>
      </c>
      <c r="K86">
        <f t="shared" si="8"/>
        <v>1.5000098739471199</v>
      </c>
      <c r="L86" t="str">
        <f t="shared" si="9"/>
        <v>1.5-2</v>
      </c>
    </row>
    <row r="87" spans="1:12">
      <c r="A87" s="11" t="s">
        <v>140</v>
      </c>
      <c r="B87" s="11">
        <v>118.679766</v>
      </c>
      <c r="C87" s="11">
        <v>28.931380999999998</v>
      </c>
      <c r="D87" s="11">
        <v>3520147.5</v>
      </c>
      <c r="E87" s="1">
        <v>3083020.5471226261</v>
      </c>
      <c r="F87" s="11">
        <v>20715422.629999999</v>
      </c>
      <c r="G87" s="11">
        <v>22705072.899999999</v>
      </c>
      <c r="H87" s="11">
        <v>56216855.68</v>
      </c>
      <c r="I87" s="11">
        <f t="shared" si="6"/>
        <v>15.970028437728816</v>
      </c>
      <c r="J87" t="str">
        <f t="shared" si="7"/>
        <v>15-20</v>
      </c>
      <c r="K87">
        <f t="shared" si="8"/>
        <v>0.87582141007518177</v>
      </c>
      <c r="L87" t="str">
        <f t="shared" si="9"/>
        <v>0.67-1</v>
      </c>
    </row>
    <row r="88" spans="1:12">
      <c r="A88" s="11" t="s">
        <v>220</v>
      </c>
      <c r="B88" s="11">
        <v>115.27795500000001</v>
      </c>
      <c r="C88" s="11">
        <v>25.705738</v>
      </c>
      <c r="D88" s="11">
        <v>15088318.5</v>
      </c>
      <c r="E88" s="1">
        <v>11437168.281982236</v>
      </c>
      <c r="F88" s="11">
        <v>92159914.950000003</v>
      </c>
      <c r="G88" s="11">
        <v>101011580.8</v>
      </c>
      <c r="H88" s="11">
        <v>240184522</v>
      </c>
      <c r="I88" s="11">
        <f t="shared" si="6"/>
        <v>15.918574491915717</v>
      </c>
      <c r="J88" t="str">
        <f t="shared" si="7"/>
        <v>15-20</v>
      </c>
      <c r="K88">
        <f t="shared" si="8"/>
        <v>0.75801477029943631</v>
      </c>
      <c r="L88" t="str">
        <f t="shared" si="9"/>
        <v>0.67-1</v>
      </c>
    </row>
    <row r="89" spans="1:12">
      <c r="A89" s="11" t="s">
        <v>158</v>
      </c>
      <c r="B89" s="11">
        <v>118.848164</v>
      </c>
      <c r="C89" s="11">
        <v>31.925782000000002</v>
      </c>
      <c r="D89" s="11">
        <v>33765807</v>
      </c>
      <c r="E89" s="1">
        <v>18207455.441086717</v>
      </c>
      <c r="F89" s="11">
        <v>216231225.80000001</v>
      </c>
      <c r="G89" s="11">
        <v>236999545.30000001</v>
      </c>
      <c r="H89" s="11">
        <v>529596434.80000001</v>
      </c>
      <c r="I89" s="11">
        <f t="shared" si="6"/>
        <v>15.684400340261378</v>
      </c>
      <c r="J89" t="str">
        <f t="shared" si="7"/>
        <v>15-20</v>
      </c>
      <c r="K89">
        <f t="shared" si="8"/>
        <v>0.53922761097007743</v>
      </c>
      <c r="L89" t="str">
        <f t="shared" si="9"/>
        <v>0.33-0.67</v>
      </c>
    </row>
    <row r="90" spans="1:12">
      <c r="A90" s="11" t="s">
        <v>186</v>
      </c>
      <c r="B90" s="11">
        <v>117.221277</v>
      </c>
      <c r="C90" s="11">
        <v>36.637301999999998</v>
      </c>
      <c r="D90" s="11">
        <v>40819906.5</v>
      </c>
      <c r="E90" s="1">
        <v>37778307.019062966</v>
      </c>
      <c r="F90" s="11">
        <v>203250651.40000001</v>
      </c>
      <c r="G90" s="11">
        <v>222772228.09999999</v>
      </c>
      <c r="H90" s="11">
        <v>583812967.20000005</v>
      </c>
      <c r="I90" s="11">
        <f t="shared" si="6"/>
        <v>14.302163264386705</v>
      </c>
      <c r="J90" t="str">
        <f t="shared" si="7"/>
        <v>10-15</v>
      </c>
      <c r="K90">
        <f t="shared" si="8"/>
        <v>0.92548734816585054</v>
      </c>
      <c r="L90" t="str">
        <f t="shared" si="9"/>
        <v>0.67-1</v>
      </c>
    </row>
    <row r="91" spans="1:12">
      <c r="A91" s="11" t="s">
        <v>58</v>
      </c>
      <c r="B91" s="11">
        <v>113.398713</v>
      </c>
      <c r="C91" s="11">
        <v>22.517216999999999</v>
      </c>
      <c r="D91" s="11">
        <v>9538909.5</v>
      </c>
      <c r="E91" s="1">
        <v>1936860.8735752008</v>
      </c>
      <c r="F91" s="11">
        <v>60642694.590000004</v>
      </c>
      <c r="G91" s="11">
        <v>66467231.979999997</v>
      </c>
      <c r="H91" s="11">
        <v>135250502.69999999</v>
      </c>
      <c r="I91" s="11">
        <f t="shared" si="6"/>
        <v>14.178822296196435</v>
      </c>
      <c r="J91" t="str">
        <f t="shared" si="7"/>
        <v>10-15</v>
      </c>
      <c r="K91">
        <f t="shared" si="8"/>
        <v>0.203048458901429</v>
      </c>
      <c r="L91" t="str">
        <f t="shared" si="9"/>
        <v>&lt;0.33</v>
      </c>
    </row>
    <row r="92" spans="1:12">
      <c r="A92" s="11" t="s">
        <v>218</v>
      </c>
      <c r="B92" s="11">
        <v>113.544242</v>
      </c>
      <c r="C92" s="11">
        <v>23.328294</v>
      </c>
      <c r="D92" s="11">
        <v>51352740</v>
      </c>
      <c r="E92" s="1">
        <v>23483645.712762054</v>
      </c>
      <c r="F92" s="11">
        <v>286143418.10000002</v>
      </c>
      <c r="G92" s="11">
        <v>313626580.69999999</v>
      </c>
      <c r="H92" s="11">
        <v>698223559.20000005</v>
      </c>
      <c r="I92" s="11">
        <f t="shared" si="6"/>
        <v>13.596617419051059</v>
      </c>
      <c r="J92" t="str">
        <f t="shared" si="7"/>
        <v>10-15</v>
      </c>
      <c r="K92">
        <f t="shared" si="8"/>
        <v>0.45730073434761326</v>
      </c>
      <c r="L92" t="str">
        <f t="shared" si="9"/>
        <v>0.33-0.67</v>
      </c>
    </row>
    <row r="93" spans="1:12">
      <c r="A93" s="11" t="s">
        <v>114</v>
      </c>
      <c r="B93" s="11">
        <v>121.140073</v>
      </c>
      <c r="C93" s="11">
        <v>28.754958999999999</v>
      </c>
      <c r="D93" s="11">
        <v>22639380</v>
      </c>
      <c r="E93" s="1">
        <v>2316820.0318134394</v>
      </c>
      <c r="F93" s="11">
        <v>142106609.40000001</v>
      </c>
      <c r="G93" s="11">
        <v>155755496</v>
      </c>
      <c r="H93" s="11">
        <v>307313857.60000002</v>
      </c>
      <c r="I93" s="11">
        <f t="shared" si="6"/>
        <v>13.5743053740871</v>
      </c>
      <c r="J93" t="str">
        <f t="shared" si="7"/>
        <v>10-15</v>
      </c>
      <c r="K93">
        <f t="shared" si="8"/>
        <v>0.10233584275777161</v>
      </c>
      <c r="L93" t="str">
        <f t="shared" si="9"/>
        <v>&lt;0.33</v>
      </c>
    </row>
    <row r="94" spans="1:12">
      <c r="A94" s="11" t="s">
        <v>168</v>
      </c>
      <c r="B94" s="11">
        <v>112.037836</v>
      </c>
      <c r="C94" s="11">
        <v>34.291147000000002</v>
      </c>
      <c r="D94" s="11">
        <v>13390365</v>
      </c>
      <c r="E94" s="1">
        <v>7961812.4202883812</v>
      </c>
      <c r="F94" s="11">
        <v>69227659.659999996</v>
      </c>
      <c r="G94" s="11">
        <v>75876755.549999997</v>
      </c>
      <c r="H94" s="11">
        <v>179020780.69999999</v>
      </c>
      <c r="I94" s="11">
        <f t="shared" si="6"/>
        <v>13.369372731811268</v>
      </c>
      <c r="J94" t="str">
        <f t="shared" si="7"/>
        <v>10-15</v>
      </c>
      <c r="K94">
        <f t="shared" si="8"/>
        <v>0.59459263584587729</v>
      </c>
      <c r="L94" t="str">
        <f t="shared" si="9"/>
        <v>0.33-0.67</v>
      </c>
    </row>
    <row r="95" spans="1:12">
      <c r="A95" s="11" t="s">
        <v>92</v>
      </c>
      <c r="B95" s="11">
        <v>118.12490699999999</v>
      </c>
      <c r="C95" s="11">
        <v>24.659123999999998</v>
      </c>
      <c r="D95" s="11">
        <v>22142418</v>
      </c>
      <c r="E95" s="1">
        <v>34456747.658878535</v>
      </c>
      <c r="F95" s="11">
        <v>63202027.530000001</v>
      </c>
      <c r="G95" s="11">
        <v>69272380.689999998</v>
      </c>
      <c r="H95" s="11">
        <v>278572195.30000001</v>
      </c>
      <c r="I95" s="11">
        <f t="shared" si="6"/>
        <v>12.580929295978425</v>
      </c>
      <c r="J95" t="str">
        <f t="shared" si="7"/>
        <v>10-15</v>
      </c>
      <c r="K95">
        <f t="shared" si="8"/>
        <v>1.5561420464051638</v>
      </c>
      <c r="L95" t="str">
        <f t="shared" si="9"/>
        <v>1.5-2</v>
      </c>
    </row>
    <row r="96" spans="1:12">
      <c r="A96" s="11" t="s">
        <v>194</v>
      </c>
      <c r="B96" s="11">
        <v>114.50760200000001</v>
      </c>
      <c r="C96" s="11">
        <v>23.232707999999999</v>
      </c>
      <c r="D96" s="11">
        <v>10187721</v>
      </c>
      <c r="E96" s="1">
        <v>10480801.822300227</v>
      </c>
      <c r="F96" s="11">
        <v>31341120.93</v>
      </c>
      <c r="G96" s="11">
        <v>34351335.619999997</v>
      </c>
      <c r="H96" s="11">
        <v>109800209.2</v>
      </c>
      <c r="I96" s="11">
        <f t="shared" si="6"/>
        <v>10.777700842023451</v>
      </c>
      <c r="J96" t="str">
        <f t="shared" si="7"/>
        <v>10-15</v>
      </c>
      <c r="K96">
        <f t="shared" si="8"/>
        <v>1.0287680456011925</v>
      </c>
      <c r="L96" t="str">
        <f t="shared" si="9"/>
        <v>1-1.5</v>
      </c>
    </row>
    <row r="97" spans="1:12">
      <c r="A97" s="11" t="s">
        <v>126</v>
      </c>
      <c r="B97" s="11">
        <v>114.141845</v>
      </c>
      <c r="C97" s="11">
        <v>22.642651999999998</v>
      </c>
      <c r="D97" s="11">
        <v>55632135</v>
      </c>
      <c r="E97" s="1">
        <v>37689998.354013562</v>
      </c>
      <c r="F97" s="11">
        <v>179223720.30000001</v>
      </c>
      <c r="G97" s="11">
        <v>196437587</v>
      </c>
      <c r="H97" s="11">
        <v>534869105.60000002</v>
      </c>
      <c r="I97" s="11">
        <f t="shared" si="6"/>
        <v>9.6143911356269189</v>
      </c>
      <c r="J97" t="str">
        <f t="shared" si="7"/>
        <v>7.5-10</v>
      </c>
      <c r="K97">
        <f t="shared" si="8"/>
        <v>0.67748610320300595</v>
      </c>
      <c r="L97" t="str">
        <f t="shared" si="9"/>
        <v>0.67-1</v>
      </c>
    </row>
    <row r="98" spans="1:12">
      <c r="A98" s="11" t="s">
        <v>100</v>
      </c>
      <c r="B98" s="11">
        <v>114.348377</v>
      </c>
      <c r="C98" s="11">
        <v>30.621753999999999</v>
      </c>
      <c r="D98" s="11">
        <v>51463176</v>
      </c>
      <c r="E98" s="1">
        <v>14611145.61804744</v>
      </c>
      <c r="F98" s="11">
        <v>191219142.69999999</v>
      </c>
      <c r="G98" s="11">
        <v>209585131.5</v>
      </c>
      <c r="H98" s="11">
        <v>461835896.5</v>
      </c>
      <c r="I98" s="11">
        <f t="shared" ref="I98:I129" si="10">H98/D98</f>
        <v>8.9741040564616537</v>
      </c>
      <c r="J98" t="str">
        <f t="shared" ref="J98:J129" si="11">IF(I98&lt;1,"&lt;1",IF(I98&lt;5,"1-5",IF(I98&lt;7.5,"5-7.5",IF(I98&lt;10,"7.5-10",IF(I98&lt;15,"10-15",IF(I98&lt;20,"15-20","&gt;20"))))))</f>
        <v>7.5-10</v>
      </c>
      <c r="K98">
        <f t="shared" si="8"/>
        <v>0.28391457258773611</v>
      </c>
      <c r="L98" t="str">
        <f t="shared" si="9"/>
        <v>&lt;0.33</v>
      </c>
    </row>
    <row r="99" spans="1:12">
      <c r="A99" s="11" t="s">
        <v>208</v>
      </c>
      <c r="B99" s="11">
        <v>119.47540100000001</v>
      </c>
      <c r="C99" s="11">
        <v>29.89723</v>
      </c>
      <c r="D99" s="11">
        <v>49668591</v>
      </c>
      <c r="E99" s="1">
        <v>17059964.369658761</v>
      </c>
      <c r="F99" s="11">
        <v>177559736.90000001</v>
      </c>
      <c r="G99" s="11">
        <v>194613783.30000001</v>
      </c>
      <c r="H99" s="11">
        <v>443464023.80000001</v>
      </c>
      <c r="I99" s="11">
        <f t="shared" si="10"/>
        <v>8.9284599154423372</v>
      </c>
      <c r="J99" t="str">
        <f t="shared" si="11"/>
        <v>7.5-10</v>
      </c>
      <c r="K99">
        <f t="shared" si="8"/>
        <v>0.34347590753397372</v>
      </c>
      <c r="L99" t="str">
        <f t="shared" si="9"/>
        <v>0.33-0.67</v>
      </c>
    </row>
    <row r="100" spans="1:12">
      <c r="A100" s="11" t="s">
        <v>204</v>
      </c>
      <c r="B100" s="11">
        <v>117.36049300000001</v>
      </c>
      <c r="C100" s="11">
        <v>31.760659</v>
      </c>
      <c r="D100" s="11">
        <v>40267726.5</v>
      </c>
      <c r="E100" s="1">
        <v>23815435.707271468</v>
      </c>
      <c r="F100" s="11">
        <v>92412203.519999996</v>
      </c>
      <c r="G100" s="11">
        <v>101288100.90000001</v>
      </c>
      <c r="H100" s="11">
        <v>293172476.30000001</v>
      </c>
      <c r="I100" s="11">
        <f t="shared" si="10"/>
        <v>7.2805817904817651</v>
      </c>
      <c r="J100" t="str">
        <f t="shared" si="11"/>
        <v>5-7.5</v>
      </c>
      <c r="K100">
        <f t="shared" si="8"/>
        <v>0.59142737316623695</v>
      </c>
      <c r="L100" t="str">
        <f t="shared" si="9"/>
        <v>0.33-0.67</v>
      </c>
    </row>
    <row r="101" spans="1:12">
      <c r="A101" s="11" t="s">
        <v>148</v>
      </c>
      <c r="B101" s="11">
        <v>108.63433499999999</v>
      </c>
      <c r="C101" s="11">
        <v>39.412584000000003</v>
      </c>
      <c r="D101" s="11">
        <v>10146307.5</v>
      </c>
      <c r="E101" s="1">
        <v>731348.32549698232</v>
      </c>
      <c r="F101" s="11">
        <v>31950100.390000001</v>
      </c>
      <c r="G101" s="11">
        <v>35018805.619999997</v>
      </c>
      <c r="H101" s="11">
        <v>69971984.099999994</v>
      </c>
      <c r="I101" s="11">
        <f t="shared" si="10"/>
        <v>6.8963003634573461</v>
      </c>
      <c r="J101" t="str">
        <f t="shared" si="11"/>
        <v>5-7.5</v>
      </c>
      <c r="K101">
        <f t="shared" si="8"/>
        <v>7.2080244512299899E-2</v>
      </c>
      <c r="L101" t="str">
        <f t="shared" si="9"/>
        <v>&lt;0.33</v>
      </c>
    </row>
  </sheetData>
  <autoFilter ref="L1:L102" xr:uid="{A8A6C0E3-BF1F-4271-BB83-C8280B926BDB}"/>
  <sortState xmlns:xlrd2="http://schemas.microsoft.com/office/spreadsheetml/2017/richdata2" ref="A2:J101">
    <sortCondition descending="1" ref="I1:I101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3623-638C-48DA-A8F3-DF08CE53BC82}">
  <dimension ref="A1:D10"/>
  <sheetViews>
    <sheetView topLeftCell="A7" workbookViewId="0">
      <selection activeCell="U38" sqref="U38:U39"/>
    </sheetView>
  </sheetViews>
  <sheetFormatPr defaultRowHeight="14.25"/>
  <sheetData>
    <row r="1" spans="1:4">
      <c r="A1" s="47" t="s">
        <v>379</v>
      </c>
      <c r="B1" s="47"/>
      <c r="C1" s="47" t="s">
        <v>378</v>
      </c>
      <c r="D1" s="47"/>
    </row>
    <row r="2" spans="1:4">
      <c r="A2" s="43" t="s">
        <v>370</v>
      </c>
      <c r="B2">
        <v>12</v>
      </c>
      <c r="C2" t="s">
        <v>380</v>
      </c>
      <c r="D2">
        <v>15</v>
      </c>
    </row>
    <row r="3" spans="1:4">
      <c r="A3" s="43" t="s">
        <v>371</v>
      </c>
      <c r="B3">
        <v>14</v>
      </c>
      <c r="C3" t="s">
        <v>381</v>
      </c>
      <c r="D3">
        <v>15</v>
      </c>
    </row>
    <row r="4" spans="1:4">
      <c r="A4" s="43" t="s">
        <v>372</v>
      </c>
      <c r="B4">
        <v>12</v>
      </c>
      <c r="C4" t="s">
        <v>382</v>
      </c>
      <c r="D4">
        <v>14</v>
      </c>
    </row>
    <row r="5" spans="1:4">
      <c r="A5" s="43" t="s">
        <v>373</v>
      </c>
      <c r="B5">
        <v>12</v>
      </c>
      <c r="C5" t="s">
        <v>383</v>
      </c>
      <c r="D5">
        <v>19</v>
      </c>
    </row>
    <row r="6" spans="1:4">
      <c r="A6" s="43" t="s">
        <v>374</v>
      </c>
      <c r="B6">
        <v>12</v>
      </c>
      <c r="C6" t="s">
        <v>384</v>
      </c>
      <c r="D6">
        <v>12</v>
      </c>
    </row>
    <row r="7" spans="1:4">
      <c r="A7" s="43" t="s">
        <v>375</v>
      </c>
      <c r="B7">
        <v>15</v>
      </c>
      <c r="C7" s="45" t="s">
        <v>385</v>
      </c>
      <c r="D7">
        <v>13</v>
      </c>
    </row>
    <row r="8" spans="1:4">
      <c r="A8" s="43" t="s">
        <v>376</v>
      </c>
      <c r="B8">
        <v>10</v>
      </c>
      <c r="C8" s="45" t="s">
        <v>386</v>
      </c>
      <c r="D8">
        <v>9</v>
      </c>
    </row>
    <row r="9" spans="1:4" ht="15" thickBot="1">
      <c r="A9" s="44" t="s">
        <v>377</v>
      </c>
      <c r="B9" s="7">
        <v>13</v>
      </c>
      <c r="C9" t="s">
        <v>387</v>
      </c>
      <c r="D9">
        <v>3</v>
      </c>
    </row>
    <row r="10" spans="1:4">
      <c r="B10">
        <f>SUM(B2:B9)</f>
        <v>100</v>
      </c>
      <c r="D10">
        <f>SUM(D2:D9)</f>
        <v>100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city_data</vt:lpstr>
      <vt:lpstr>Fig2</vt:lpstr>
      <vt:lpstr>Fig2mode</vt:lpstr>
      <vt:lpstr>Fig3</vt:lpstr>
      <vt:lpstr>Fig4.0</vt:lpstr>
      <vt:lpstr>Fig4.1</vt:lpstr>
      <vt:lpstr>Fig4.2</vt:lpstr>
      <vt:lpstr>Fig5</vt:lpstr>
      <vt:lpstr>Fig5.1hist</vt:lpstr>
      <vt:lpstr>STab1</vt:lpstr>
      <vt:lpstr>EV 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</dc:creator>
  <cp:lastModifiedBy>Administrator</cp:lastModifiedBy>
  <dcterms:created xsi:type="dcterms:W3CDTF">2015-06-05T18:19:34Z</dcterms:created>
  <dcterms:modified xsi:type="dcterms:W3CDTF">2025-01-03T07:13:08Z</dcterms:modified>
</cp:coreProperties>
</file>