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rafael_filardi_correo_ucu_edu_uy/Documents/MINOR/IA1/UT3/PD/Entregas/"/>
    </mc:Choice>
  </mc:AlternateContent>
  <xr:revisionPtr revIDLastSave="181" documentId="8_{51BC2A01-61CF-42A0-BA86-C9EAF7B05A28}" xr6:coauthVersionLast="47" xr6:coauthVersionMax="47" xr10:uidLastSave="{FFCDC24A-43EC-44E9-9EB7-D43151D9841E}"/>
  <bookViews>
    <workbookView xWindow="-120" yWindow="-120" windowWidth="38640" windowHeight="21120" activeTab="1" xr2:uid="{20E2A513-485E-4960-A154-19C7E2F39527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S5" i="2"/>
  <c r="U5" i="2" s="1"/>
  <c r="T5" i="2"/>
  <c r="R6" i="2"/>
  <c r="S6" i="2"/>
  <c r="T6" i="2"/>
  <c r="U6" i="2"/>
  <c r="R7" i="2"/>
  <c r="S7" i="2"/>
  <c r="U7" i="2" s="1"/>
  <c r="T7" i="2"/>
  <c r="R8" i="2"/>
  <c r="S8" i="2"/>
  <c r="T8" i="2"/>
  <c r="U8" i="2"/>
  <c r="R9" i="2"/>
  <c r="S9" i="2"/>
  <c r="U9" i="2" s="1"/>
  <c r="T9" i="2"/>
  <c r="R10" i="2"/>
  <c r="S10" i="2"/>
  <c r="T10" i="2"/>
  <c r="U10" i="2"/>
  <c r="R11" i="2"/>
  <c r="S11" i="2"/>
  <c r="U11" i="2" s="1"/>
  <c r="T11" i="2"/>
  <c r="R12" i="2"/>
  <c r="S12" i="2"/>
  <c r="T12" i="2"/>
  <c r="U12" i="2"/>
  <c r="R13" i="2"/>
  <c r="S13" i="2"/>
  <c r="U13" i="2" s="1"/>
  <c r="T13" i="2"/>
  <c r="R14" i="2"/>
  <c r="S14" i="2"/>
  <c r="T14" i="2"/>
  <c r="U14" i="2"/>
  <c r="N5" i="2"/>
  <c r="O5" i="2"/>
  <c r="Q5" i="2" s="1"/>
  <c r="P5" i="2"/>
  <c r="N6" i="2"/>
  <c r="P6" i="2" s="1"/>
  <c r="Q6" i="2" s="1"/>
  <c r="O6" i="2"/>
  <c r="N7" i="2"/>
  <c r="O7" i="2"/>
  <c r="Q7" i="2" s="1"/>
  <c r="P7" i="2"/>
  <c r="N8" i="2"/>
  <c r="P8" i="2" s="1"/>
  <c r="Q8" i="2" s="1"/>
  <c r="O8" i="2"/>
  <c r="N9" i="2"/>
  <c r="Q9" i="2" s="1"/>
  <c r="O9" i="2"/>
  <c r="P9" i="2"/>
  <c r="N10" i="2"/>
  <c r="P10" i="2" s="1"/>
  <c r="Q10" i="2" s="1"/>
  <c r="O10" i="2"/>
  <c r="N11" i="2"/>
  <c r="Q11" i="2" s="1"/>
  <c r="O11" i="2"/>
  <c r="P11" i="2"/>
  <c r="N12" i="2"/>
  <c r="P12" i="2" s="1"/>
  <c r="Q12" i="2" s="1"/>
  <c r="O12" i="2"/>
  <c r="N13" i="2"/>
  <c r="Q13" i="2" s="1"/>
  <c r="O13" i="2"/>
  <c r="P13" i="2"/>
  <c r="N14" i="2"/>
  <c r="P14" i="2" s="1"/>
  <c r="Q14" i="2" s="1"/>
  <c r="O14" i="2"/>
  <c r="M14" i="2"/>
  <c r="M13" i="2"/>
  <c r="M12" i="2"/>
  <c r="M11" i="2"/>
  <c r="M10" i="2"/>
  <c r="M9" i="2"/>
  <c r="M8" i="2"/>
  <c r="M7" i="2"/>
  <c r="M6" i="2"/>
  <c r="M5" i="2"/>
  <c r="L14" i="2"/>
  <c r="L13" i="2"/>
  <c r="L12" i="2"/>
  <c r="L11" i="2"/>
  <c r="L10" i="2"/>
  <c r="L9" i="2"/>
  <c r="L8" i="2"/>
  <c r="L7" i="2"/>
  <c r="L6" i="2"/>
  <c r="L5" i="2"/>
  <c r="K14" i="2"/>
  <c r="K13" i="2"/>
  <c r="K12" i="2"/>
  <c r="K11" i="2"/>
  <c r="K10" i="2"/>
  <c r="K9" i="2"/>
  <c r="K8" i="2"/>
  <c r="K7" i="2"/>
  <c r="K6" i="2"/>
  <c r="K5" i="2"/>
  <c r="J11" i="2"/>
  <c r="J12" i="2"/>
  <c r="J13" i="2"/>
  <c r="J14" i="2"/>
  <c r="J10" i="2"/>
  <c r="J6" i="2"/>
  <c r="J7" i="2"/>
  <c r="J8" i="2"/>
  <c r="J9" i="2"/>
  <c r="J5" i="2"/>
  <c r="I10" i="2"/>
  <c r="I11" i="2"/>
  <c r="I12" i="2"/>
  <c r="I13" i="2"/>
  <c r="I14" i="2"/>
  <c r="I6" i="2"/>
  <c r="I7" i="2"/>
  <c r="I8" i="2"/>
  <c r="I9" i="2"/>
  <c r="I5" i="2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<sst xmlns="http://schemas.openxmlformats.org/spreadsheetml/2006/main" count="22" uniqueCount="14">
  <si>
    <t>X</t>
  </si>
  <si>
    <t>Y</t>
  </si>
  <si>
    <t>X1</t>
  </si>
  <si>
    <t>X2</t>
  </si>
  <si>
    <t>salida = B0 + B1 × X1 + B2 × X2</t>
  </si>
  <si>
    <t>prediccion</t>
  </si>
  <si>
    <t>2a</t>
  </si>
  <si>
    <t>b0</t>
  </si>
  <si>
    <t>b1</t>
  </si>
  <si>
    <t>b2</t>
  </si>
  <si>
    <t>primera it</t>
  </si>
  <si>
    <t>segunda it</t>
  </si>
  <si>
    <t>tercera it</t>
  </si>
  <si>
    <t>preddcion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</si>
</sst>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'Ej1'!$D$4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'Ej1'!$C$5:$C$14</c:f>
              <c:numCache>
                <c:formatCode>General</c:formatCode>
                <c:ptCount val="10"/>
                <c:pt idx="0">
                  <c:v>-0.72369630288449116</c:v>
                </c:pt>
                <c:pt idx="1">
                  <c:v>0.51958750191261061</c:v>
                </c:pt>
                <c:pt idx="2">
                  <c:v>1.9706112652784213</c:v>
                </c:pt>
                <c:pt idx="3">
                  <c:v>-0.44068087845516857</c:v>
                </c:pt>
                <c:pt idx="4">
                  <c:v>0.34959157346747816</c:v>
                </c:pt>
                <c:pt idx="5">
                  <c:v>-0.45056594899506308</c:v>
                </c:pt>
                <c:pt idx="6">
                  <c:v>0.74584022513590753</c:v>
                </c:pt>
                <c:pt idx="7">
                  <c:v>-0.370896486856509</c:v>
                </c:pt>
                <c:pt idx="8">
                  <c:v>1.6364356270059943</c:v>
                </c:pt>
                <c:pt idx="9">
                  <c:v>-0.47765979616087861</c:v>
                </c:pt>
              </c:numCache>
            </c:numRef>
          </c:xVal>
          <c:yVal>
            <c:numRef>
              <c:f>'Ej1'!$D$5:$D$14</c:f>
              <c:numCache>
                <c:formatCode>General</c:formatCode>
                <c:ptCount val="10"/>
                <c:pt idx="0">
                  <c:v>3.0620410698604075</c:v>
                </c:pt>
                <c:pt idx="1">
                  <c:v>1.5947658371463258</c:v>
                </c:pt>
                <c:pt idx="2">
                  <c:v>1.1393716371293965</c:v>
                </c:pt>
                <c:pt idx="3">
                  <c:v>2.5537647833993216</c:v>
                </c:pt>
                <c:pt idx="4">
                  <c:v>1.704975961815006</c:v>
                </c:pt>
                <c:pt idx="5">
                  <c:v>2.5692000214067168</c:v>
                </c:pt>
                <c:pt idx="6">
                  <c:v>1.4743355837773535</c:v>
                </c:pt>
                <c:pt idx="7">
                  <c:v>2.4490330716549336</c:v>
                </c:pt>
                <c:pt idx="8">
                  <c:v>1.1946726932148035</c:v>
                </c:pt>
                <c:pt idx="9">
                  <c:v>2.6122968804819644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5-4242-890B-B911EDDA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77264"/>
        <c:axId val="2353216"/>
      </c:scatterChart>
      <c:valAx>
        <c:axId val="10226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3216"/>
        <c:crosses val="autoZero"/>
        <c:crossBetween val="midCat"/>
      </c:valAx>
      <c:valAx>
        <c:axId val="23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226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90487</xdr:rowOff>
    </xdr:from>
    <xdr:to>
      <xdr:col>11</xdr:col>
      <xdr:colOff>123825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A9497-EAFE-C81C-6FC2-700E35987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9D8-DF1E-4FF6-B08A-C14CD74D878E}">
  <dimension ref="C4:D14"/>
  <sheetViews>
    <sheetView workbookViewId="0">
      <selection activeCell="M16" sqref="M16"/>
    </sheetView>
  </sheetViews>
  <sheetFormatPr baseColWidth="10" defaultRowHeight="15" x14ac:dyDescent="0.25"/>
  <cols>
    <col min="4" max="5" width="11.85546875" bestFit="1" customWidth="1"/>
  </cols>
  <sheetData>
    <row r="4" spans="3:4" x14ac:dyDescent="0.25">
      <c r="C4" t="s">
        <v>0</v>
      </c>
      <c r="D4" t="s">
        <v>1</v>
      </c>
    </row>
    <row r="5" spans="3:4" x14ac:dyDescent="0.25">
      <c r="C5">
        <v>-0.72369630288449116</v>
      </c>
      <c r="D5">
        <f>1/1+EXP(-C5)</f>
        <v>3.0620410698604075</v>
      </c>
    </row>
    <row r="6" spans="3:4" x14ac:dyDescent="0.25">
      <c r="C6">
        <v>0.51958750191261061</v>
      </c>
      <c r="D6">
        <f t="shared" ref="D6:D14" si="0">1/1+EXP(-C6)</f>
        <v>1.5947658371463258</v>
      </c>
    </row>
    <row r="7" spans="3:4" x14ac:dyDescent="0.25">
      <c r="C7">
        <v>1.9706112652784213</v>
      </c>
      <c r="D7">
        <f t="shared" si="0"/>
        <v>1.1393716371293965</v>
      </c>
    </row>
    <row r="8" spans="3:4" x14ac:dyDescent="0.25">
      <c r="C8">
        <v>-0.44068087845516857</v>
      </c>
      <c r="D8">
        <f t="shared" si="0"/>
        <v>2.5537647833993216</v>
      </c>
    </row>
    <row r="9" spans="3:4" x14ac:dyDescent="0.25">
      <c r="C9">
        <v>0.34959157346747816</v>
      </c>
      <c r="D9">
        <f t="shared" si="0"/>
        <v>1.704975961815006</v>
      </c>
    </row>
    <row r="10" spans="3:4" x14ac:dyDescent="0.25">
      <c r="C10">
        <v>-0.45056594899506308</v>
      </c>
      <c r="D10">
        <f t="shared" si="0"/>
        <v>2.5692000214067168</v>
      </c>
    </row>
    <row r="11" spans="3:4" x14ac:dyDescent="0.25">
      <c r="C11">
        <v>0.74584022513590753</v>
      </c>
      <c r="D11">
        <f t="shared" si="0"/>
        <v>1.4743355837773535</v>
      </c>
    </row>
    <row r="12" spans="3:4" x14ac:dyDescent="0.25">
      <c r="C12">
        <v>-0.370896486856509</v>
      </c>
      <c r="D12">
        <f t="shared" si="0"/>
        <v>2.4490330716549336</v>
      </c>
    </row>
    <row r="13" spans="3:4" x14ac:dyDescent="0.25">
      <c r="C13">
        <v>1.6364356270059943</v>
      </c>
      <c r="D13">
        <f t="shared" si="0"/>
        <v>1.1946726932148035</v>
      </c>
    </row>
    <row r="14" spans="3:4" x14ac:dyDescent="0.25">
      <c r="C14">
        <v>-0.47765979616087861</v>
      </c>
      <c r="D14">
        <f t="shared" si="0"/>
        <v>2.6122968804819644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AA28-D7D9-434C-B9F0-9A3AE513BF44}">
  <dimension ref="A2:U31"/>
  <sheetViews>
    <sheetView tabSelected="1" zoomScale="140" zoomScaleNormal="140" workbookViewId="0">
      <selection activeCell="R5" sqref="R5:U14"/>
    </sheetView>
  </sheetViews>
  <sheetFormatPr baseColWidth="10" defaultRowHeight="15" x14ac:dyDescent="0.25"/>
  <cols>
    <col min="1" max="1" width="28.7109375" customWidth="1"/>
  </cols>
  <sheetData>
    <row r="2" spans="1:21" x14ac:dyDescent="0.25">
      <c r="A2" t="s">
        <v>4</v>
      </c>
    </row>
    <row r="3" spans="1:21" x14ac:dyDescent="0.25">
      <c r="F3" t="s">
        <v>10</v>
      </c>
      <c r="J3" t="s">
        <v>11</v>
      </c>
      <c r="N3" t="s">
        <v>12</v>
      </c>
    </row>
    <row r="4" spans="1:21" x14ac:dyDescent="0.25">
      <c r="C4" t="s">
        <v>2</v>
      </c>
      <c r="D4" t="s">
        <v>3</v>
      </c>
      <c r="E4" t="s">
        <v>1</v>
      </c>
      <c r="F4" s="1" t="s">
        <v>7</v>
      </c>
      <c r="G4" s="1" t="s">
        <v>8</v>
      </c>
      <c r="H4" s="1" t="s">
        <v>9</v>
      </c>
      <c r="I4" s="1" t="s">
        <v>5</v>
      </c>
      <c r="J4" s="2" t="s">
        <v>7</v>
      </c>
      <c r="K4" s="2" t="s">
        <v>8</v>
      </c>
      <c r="L4" s="2" t="s">
        <v>9</v>
      </c>
      <c r="M4" s="2" t="s">
        <v>5</v>
      </c>
      <c r="N4" s="1" t="s">
        <v>7</v>
      </c>
      <c r="O4" s="1" t="s">
        <v>8</v>
      </c>
      <c r="P4" s="1" t="s">
        <v>9</v>
      </c>
      <c r="Q4" s="1" t="s">
        <v>13</v>
      </c>
      <c r="R4" s="2"/>
      <c r="S4" s="2"/>
      <c r="T4" s="2"/>
      <c r="U4" s="2"/>
    </row>
    <row r="5" spans="1:21" x14ac:dyDescent="0.25">
      <c r="C5">
        <v>2.7810999999999999</v>
      </c>
      <c r="D5">
        <v>2.5505</v>
      </c>
      <c r="E5">
        <v>0</v>
      </c>
      <c r="F5" s="1">
        <v>0</v>
      </c>
      <c r="G5" s="1">
        <v>0</v>
      </c>
      <c r="H5" s="1">
        <v>0</v>
      </c>
      <c r="I5" s="1">
        <f>1/(1+EXP(-($D$18+$D$18*C5+$D$18*D5)))</f>
        <v>0.5</v>
      </c>
      <c r="J5" s="2">
        <f>F5+0.3*(0-I5)*I5*(1-I5)*1</f>
        <v>-3.7499999999999999E-2</v>
      </c>
      <c r="K5" s="2">
        <f>G5+0.3*(0-I5)*I5*(1-I5)*$C$5</f>
        <v>-0.10429124999999999</v>
      </c>
      <c r="L5" s="2">
        <f>H5+0.3*(0-J5)*J5*(1-J5)*$D$5</f>
        <v>-1.1163418945312501E-3</v>
      </c>
      <c r="M5" s="2">
        <f>1/1+EXP(-(J5+K5*$C$5+L5*$D$5))</f>
        <v>2.3915129735621075</v>
      </c>
      <c r="N5" s="1">
        <f>J5+0.3*(0-M5)*M5*(1-M5)*1</f>
        <v>2.3500583647103777</v>
      </c>
      <c r="O5" s="1">
        <f>K5+0.3*(0-M5)*M5*(1-M5)*$C$5</f>
        <v>6.535747318096031</v>
      </c>
      <c r="P5" s="1">
        <f>L5+0.3*(0-N5)*N5*(1-N5)*$D$5</f>
        <v>5.7038938310693563</v>
      </c>
      <c r="Q5" s="1">
        <f>1/1+EXP(-(N5+O5*$C$5+P5*$D$5))</f>
        <v>1.0000000000000007</v>
      </c>
      <c r="R5" s="1">
        <f>N5+0.3*(0-Q5)*Q5*(1-Q5)*1</f>
        <v>2.3500583647103777</v>
      </c>
      <c r="S5" s="1">
        <f>O5+0.3*(0-Q5)*Q5*(1-Q5)*$C$5</f>
        <v>6.5357473180960319</v>
      </c>
      <c r="T5" s="1">
        <f>P5+0.3*(0-R5)*R5*(1-R5)*$D$5</f>
        <v>11.408904004033243</v>
      </c>
      <c r="U5" s="1">
        <f>1/1+EXP(-(R5+S5*$C$5+T5*$D$5))</f>
        <v>1</v>
      </c>
    </row>
    <row r="6" spans="1:21" x14ac:dyDescent="0.25">
      <c r="C6">
        <v>1.4655</v>
      </c>
      <c r="D6">
        <v>2.3620999999999999</v>
      </c>
      <c r="E6">
        <v>0</v>
      </c>
      <c r="F6" s="1">
        <v>0</v>
      </c>
      <c r="G6" s="1">
        <v>0</v>
      </c>
      <c r="H6" s="1">
        <v>0</v>
      </c>
      <c r="I6" s="1">
        <f>1/(1+EXP(-($D$18+$D$18*C6+$D$18*D6)))</f>
        <v>0.5</v>
      </c>
      <c r="J6" s="2">
        <f t="shared" ref="J6:J10" si="0">F6+0.3*(0-I6)*I6*(1-I6)*1</f>
        <v>-3.7499999999999999E-2</v>
      </c>
      <c r="K6" s="2">
        <f>G6+0.3*(0-I6)*I6*(1-I6)*$C$6</f>
        <v>-5.4956249999999998E-2</v>
      </c>
      <c r="L6" s="2">
        <f>H6+0.3*(0-J6)*J6*(1-J6)*$D$6</f>
        <v>-1.0338800976562501E-3</v>
      </c>
      <c r="M6" s="2">
        <f>1/1+EXP(-(J6+K6*$C$6+L6*$D$6))</f>
        <v>2.1280387581568174</v>
      </c>
      <c r="N6" s="1">
        <f t="shared" ref="N6:N9" si="1">J6+0.3*(0-M6)*M6*(1-M6)*1</f>
        <v>1.495013622247219</v>
      </c>
      <c r="O6" s="1">
        <f>K6+0.3*(0-M6)*M6*(1-M6)*$C$6</f>
        <v>2.1909424634032995</v>
      </c>
      <c r="P6" s="1">
        <f>L6+0.3*(0-N6)*N6*(1-N6)*$D$6</f>
        <v>0.78298583652011766</v>
      </c>
      <c r="Q6" s="1">
        <f>1/1+EXP(-(N6+O6*$C$6+P6*$D$6))</f>
        <v>1.0014225124400371</v>
      </c>
      <c r="R6" s="1">
        <f t="shared" ref="R6:R9" si="2">N6+0.3*(0-Q6)*Q6*(1-Q6)*1</f>
        <v>1.4954415909677694</v>
      </c>
      <c r="S6" s="1">
        <f>O6+0.3*(0-Q6)*Q6*(1-Q6)*$C$6</f>
        <v>2.1915696515632659</v>
      </c>
      <c r="T6" s="1">
        <f>P6+0.3*(0-R6)*R6*(1-R6)*$D$6</f>
        <v>1.5681327105871719</v>
      </c>
      <c r="U6" s="1">
        <f>1/1+EXP(-(R6+S6*$C$6+T6*$D$6))</f>
        <v>1.0002223465869529</v>
      </c>
    </row>
    <row r="7" spans="1:21" x14ac:dyDescent="0.25">
      <c r="C7">
        <v>3.3965999999999998</v>
      </c>
      <c r="D7">
        <v>4.4002999999999997</v>
      </c>
      <c r="E7">
        <v>0</v>
      </c>
      <c r="F7" s="1">
        <v>0</v>
      </c>
      <c r="G7" s="1">
        <v>0</v>
      </c>
      <c r="H7" s="1">
        <v>0</v>
      </c>
      <c r="I7" s="1">
        <f>1/(1+EXP(-($D$18+$D$18*C7+$D$18*D7)))</f>
        <v>0.5</v>
      </c>
      <c r="J7" s="2">
        <f t="shared" si="0"/>
        <v>-3.7499999999999999E-2</v>
      </c>
      <c r="K7" s="2">
        <f>G7+0.3*(0-I7)*I7*(1-I7)*$C$7</f>
        <v>-0.1273725</v>
      </c>
      <c r="L7" s="2">
        <f>H7+0.3*(0-J7)*J7*(1-J7)*$D$7</f>
        <v>-1.92599068359375E-3</v>
      </c>
      <c r="M7" s="2">
        <f>1/1+EXP(-(J7+K7*$C$7+L7*$D$7))</f>
        <v>2.6138269892115229</v>
      </c>
      <c r="N7" s="1">
        <f t="shared" si="1"/>
        <v>3.270244110935963</v>
      </c>
      <c r="O7" s="1">
        <f>K7+0.3*(0-M7)*M7*(1-M7)*$C$7</f>
        <v>11.107711147205093</v>
      </c>
      <c r="P7" s="1">
        <f>L7+0.3*(0-N7)*N7*(1-N7)*$D$7</f>
        <v>32.048694627191018</v>
      </c>
      <c r="Q7" s="1">
        <f>1/1+EXP(-(N7+O7*$C$7+P7*$D$7))</f>
        <v>1</v>
      </c>
      <c r="R7" s="1">
        <f t="shared" si="2"/>
        <v>3.270244110935963</v>
      </c>
      <c r="S7" s="1">
        <f>O7+0.3*(0-Q7)*Q7*(1-Q7)*$C$7</f>
        <v>11.107711147205093</v>
      </c>
      <c r="T7" s="1">
        <f>P7+0.3*(0-R7)*R7*(1-R7)*$D$7</f>
        <v>64.09931524506564</v>
      </c>
      <c r="U7" s="1">
        <f>1/1+EXP(-(R7+S7*$C$7+T7*$D$7))</f>
        <v>1</v>
      </c>
    </row>
    <row r="8" spans="1:21" x14ac:dyDescent="0.25">
      <c r="C8">
        <v>1.3880999999999999</v>
      </c>
      <c r="D8">
        <v>1.8502000000000001</v>
      </c>
      <c r="E8">
        <v>0</v>
      </c>
      <c r="F8" s="1">
        <v>0</v>
      </c>
      <c r="G8" s="1">
        <v>0</v>
      </c>
      <c r="H8" s="1">
        <v>0</v>
      </c>
      <c r="I8" s="1">
        <f>1/(1+EXP(-($D$18+$D$18*C8+$D$18*D8)))</f>
        <v>0.5</v>
      </c>
      <c r="J8" s="2">
        <f t="shared" si="0"/>
        <v>-3.7499999999999999E-2</v>
      </c>
      <c r="K8" s="2">
        <f>G8+0.3*(0-I8)*I8*(1-I8)*$C$8</f>
        <v>-5.2053749999999996E-2</v>
      </c>
      <c r="L8" s="2">
        <f>H8+0.3*(0-J8)*J8*(1-J8)*$D$8</f>
        <v>-8.0982386718750007E-4</v>
      </c>
      <c r="M8" s="2">
        <f>1/1+EXP(-(J8+K8*$C$8+L8*$D$8))</f>
        <v>2.1176789249420995</v>
      </c>
      <c r="N8" s="1">
        <f t="shared" si="1"/>
        <v>1.466190810878278</v>
      </c>
      <c r="O8" s="1">
        <f>K8+0.3*(0-M8)*M8*(1-M8)*$C$8</f>
        <v>2.035219464580138</v>
      </c>
      <c r="P8" s="1">
        <f>L8+0.3*(0-N8)*N8*(1-N8)*$D$8</f>
        <v>0.5554588799290332</v>
      </c>
      <c r="Q8" s="1">
        <f>1/1+EXP(-(N8+O8*$C$8+P8*$D$8))</f>
        <v>1.0048977029509185</v>
      </c>
      <c r="R8" s="1">
        <f t="shared" si="2"/>
        <v>1.4676745495051571</v>
      </c>
      <c r="S8" s="1">
        <f>O8+0.3*(0-Q8)*Q8*(1-Q8)*$C$8</f>
        <v>2.0372790421681088</v>
      </c>
      <c r="T8" s="1">
        <f>P8+0.3*(0-R8)*R8*(1-R8)*$D$8</f>
        <v>1.1146280192386606</v>
      </c>
      <c r="U8" s="1">
        <f>1/1+EXP(-(R8+S8*$C$8+T8*$D$8))</f>
        <v>1.001732991194848</v>
      </c>
    </row>
    <row r="9" spans="1:21" x14ac:dyDescent="0.25">
      <c r="C9">
        <v>3.0640999999999998</v>
      </c>
      <c r="D9">
        <v>3.0053000000000001</v>
      </c>
      <c r="E9">
        <v>0</v>
      </c>
      <c r="F9" s="1">
        <v>0</v>
      </c>
      <c r="G9" s="1">
        <v>0</v>
      </c>
      <c r="H9" s="1">
        <v>0</v>
      </c>
      <c r="I9" s="1">
        <f>1/(1+EXP(-($D$18+$D$18*C9+$D$18*D9)))</f>
        <v>0.5</v>
      </c>
      <c r="J9" s="2">
        <f t="shared" si="0"/>
        <v>-3.7499999999999999E-2</v>
      </c>
      <c r="K9" s="2">
        <f>G9+0.3*(0-I9)*I9*(1-I9)*$C$9</f>
        <v>-0.11490374999999999</v>
      </c>
      <c r="L9" s="2">
        <f>H9+0.3*(0-J9)*J9*(1-J9)*$D$9</f>
        <v>-1.3154057226562501E-3</v>
      </c>
      <c r="M9" s="2">
        <f>1/1+EXP(-(J9+K9*$C$9+L9*$D$9))</f>
        <v>2.4822034070750663</v>
      </c>
      <c r="N9" s="1">
        <f t="shared" si="1"/>
        <v>2.702204964733895</v>
      </c>
      <c r="O9" s="1">
        <f>K9+0.3*(0-M9)*M9*(1-M9)*$C$9</f>
        <v>8.2798262324411276</v>
      </c>
      <c r="P9" s="1">
        <f>L9+0.3*(0-N9)*N9*(1-N9)*$D$9</f>
        <v>11.204862530497726</v>
      </c>
      <c r="Q9" s="1">
        <f>1/1+EXP(-(N9+O9*$C$9+P9*$D$9))</f>
        <v>1</v>
      </c>
      <c r="R9" s="1">
        <f t="shared" si="2"/>
        <v>2.702204964733895</v>
      </c>
      <c r="S9" s="1">
        <f>O9+0.3*(0-Q9)*Q9*(1-Q9)*$C$9</f>
        <v>8.2798262324411276</v>
      </c>
      <c r="T9" s="1">
        <f>P9+0.3*(0-R9)*R9*(1-R9)*$D$9</f>
        <v>22.411040466718106</v>
      </c>
      <c r="U9" s="1">
        <f>1/1+EXP(-(R9+S9*$C$9+T9*$D$9))</f>
        <v>1</v>
      </c>
    </row>
    <row r="10" spans="1:21" x14ac:dyDescent="0.25">
      <c r="C10">
        <v>7.6275000000000004</v>
      </c>
      <c r="D10">
        <v>2.7593000000000001</v>
      </c>
      <c r="E10">
        <v>1</v>
      </c>
      <c r="F10" s="1">
        <v>0</v>
      </c>
      <c r="G10" s="1">
        <v>0</v>
      </c>
      <c r="H10" s="1">
        <v>0</v>
      </c>
      <c r="I10" s="1">
        <f>1/(1+EXP(-($D$18+$D$18*C10+$D$18*D10)))</f>
        <v>0.5</v>
      </c>
      <c r="J10" s="2">
        <f>F10+0.3*(1-I10)*I10*(1-I10)*1</f>
        <v>3.7499999999999999E-2</v>
      </c>
      <c r="K10" s="2">
        <f>G10+0.3*(1-I10)*I10*(1-I10)*$C$10</f>
        <v>0.28603125000000001</v>
      </c>
      <c r="L10" s="2">
        <f>H10+0.3*(1-J10)*J10*(1-J10)*$D$10</f>
        <v>2.8757618613281251E-2</v>
      </c>
      <c r="M10" s="2">
        <f>1/1+EXP(-(J10+K10*$C$10+L10*$D$10))</f>
        <v>1.1004038971327459</v>
      </c>
      <c r="N10" s="1">
        <f>J10+0.3*(1-M10)*M10*(1-M10)*1</f>
        <v>4.0827932543754733E-2</v>
      </c>
      <c r="O10" s="1">
        <f>K10+0.3*(1-M10)*M10*(1-M10)*$C$10</f>
        <v>0.31141505547748927</v>
      </c>
      <c r="P10" s="1">
        <f>L10+0.3*(1-N10)*N10*(1-N10)*$D$10</f>
        <v>5.985119017617814E-2</v>
      </c>
      <c r="Q10" s="1">
        <f>1/1+EXP(-(N10+O10*$C$10+P10*$D$10))</f>
        <v>1.0756760418114959</v>
      </c>
      <c r="R10" s="1">
        <f>N10+0.3*(1-Q10)*Q10*(1-Q10)*1</f>
        <v>4.267600743908978E-2</v>
      </c>
      <c r="S10" s="1">
        <f>O10+0.3*(1-Q10)*Q10*(1-Q10)*$C$10</f>
        <v>0.32551124674165732</v>
      </c>
      <c r="T10" s="1">
        <f>P10+0.3*(1-R10)*R10*(1-R10)*$D$10</f>
        <v>9.2227089775447413E-2</v>
      </c>
      <c r="U10" s="1">
        <f>1/1+EXP(-(R10+S10*$C$10+T10*$D$10))</f>
        <v>1.0620388020126728</v>
      </c>
    </row>
    <row r="11" spans="1:21" x14ac:dyDescent="0.25">
      <c r="C11">
        <v>5.3323999999999998</v>
      </c>
      <c r="D11">
        <v>2.0886</v>
      </c>
      <c r="E11">
        <v>1</v>
      </c>
      <c r="F11" s="1">
        <v>0</v>
      </c>
      <c r="G11" s="1">
        <v>0</v>
      </c>
      <c r="H11" s="1">
        <v>0</v>
      </c>
      <c r="I11" s="1">
        <f>1/(1+EXP(-($D$18+$D$18*C11+$D$18*D11)))</f>
        <v>0.5</v>
      </c>
      <c r="J11" s="2">
        <f t="shared" ref="J11:J14" si="3">F11+0.3*(1-I11)*I11*(1-I11)*1</f>
        <v>3.7499999999999999E-2</v>
      </c>
      <c r="K11" s="2">
        <f>G11+0.3*(1-I11)*I11*(1-I11)*$C$11</f>
        <v>0.19996499999999998</v>
      </c>
      <c r="L11" s="2">
        <f>H11+0.3*(1-J11)*J11*(1-J11)*$D$11</f>
        <v>2.1767536054687502E-2</v>
      </c>
      <c r="M11" s="2">
        <f>1/1+EXP(-(J11+K11*$C$11+L11*$D$11))</f>
        <v>1.3168721046733931</v>
      </c>
      <c r="N11" s="1">
        <f t="shared" ref="N11:N14" si="4">J11+0.3*(1-M11)*M11*(1-M11)*1</f>
        <v>7.7167320916001592E-2</v>
      </c>
      <c r="O11" s="1">
        <f>K11+0.3*(1-M11)*M11*(1-M11)*$C$11</f>
        <v>0.41148702205248688</v>
      </c>
      <c r="P11" s="1">
        <f>L11+0.3*(1-N11)*N11*(1-N11)*$D$11</f>
        <v>6.2944647859287647E-2</v>
      </c>
      <c r="Q11" s="1">
        <f>1/1+EXP(-(N11+O11*$C$11+P11*$D$11))</f>
        <v>1.0904600548282612</v>
      </c>
      <c r="R11" s="1">
        <f t="shared" ref="R11:R14" si="5">N11+0.3*(1-Q11)*Q11*(1-Q11)*1</f>
        <v>7.9844298344456513E-2</v>
      </c>
      <c r="S11" s="1">
        <f>O11+0.3*(1-Q11)*Q11*(1-Q11)*$C$11</f>
        <v>0.4257617364919799</v>
      </c>
      <c r="T11" s="1">
        <f>P11+0.3*(1-R11)*R11*(1-R11)*$D$11</f>
        <v>0.10530339244950482</v>
      </c>
      <c r="U11" s="1">
        <f>1/1+EXP(-(R11+S11*$C$11+T11*$D$11))</f>
        <v>1.0765269090674536</v>
      </c>
    </row>
    <row r="12" spans="1:21" x14ac:dyDescent="0.25">
      <c r="C12">
        <v>6.9226000000000001</v>
      </c>
      <c r="D12">
        <v>1.7710999999999999</v>
      </c>
      <c r="E12">
        <v>1</v>
      </c>
      <c r="F12" s="1">
        <v>0</v>
      </c>
      <c r="G12" s="1">
        <v>0</v>
      </c>
      <c r="H12" s="1">
        <v>0</v>
      </c>
      <c r="I12" s="1">
        <f>1/(1+EXP(-($D$18+$D$18*C12+$D$18*D12)))</f>
        <v>0.5</v>
      </c>
      <c r="J12" s="2">
        <f t="shared" si="3"/>
        <v>3.7499999999999999E-2</v>
      </c>
      <c r="K12" s="2">
        <f>G12+0.3*(1-I12)*I12*(1-I12)*$C$12</f>
        <v>0.25959749999999998</v>
      </c>
      <c r="L12" s="2">
        <f>H12+0.3*(1-J12)*J12*(1-J12)*$D$12</f>
        <v>1.845852873046875E-2</v>
      </c>
      <c r="M12" s="2">
        <f>1/1+EXP(-(J12+K12*$C$12+L12*$D$12))</f>
        <v>1.1545432087074849</v>
      </c>
      <c r="N12" s="1">
        <f t="shared" si="4"/>
        <v>4.5772395616795927E-2</v>
      </c>
      <c r="O12" s="1">
        <f>K12+0.3*(1-M12)*M12*(1-M12)*$C$12</f>
        <v>0.31686398589683146</v>
      </c>
      <c r="P12" s="1">
        <f>L12+0.3*(1-N12)*N12*(1-N12)*$D$12</f>
        <v>4.0603337408688607E-2</v>
      </c>
      <c r="Q12" s="1">
        <f>1/1+EXP(-(N12+O12*$C$12+P12*$D$12))</f>
        <v>1.0991414564882342</v>
      </c>
      <c r="R12" s="1">
        <f t="shared" si="5"/>
        <v>4.9013443392450166E-2</v>
      </c>
      <c r="S12" s="1">
        <f>O12+0.3*(1-Q12)*Q12*(1-Q12)*$C$12</f>
        <v>0.33930046322857549</v>
      </c>
      <c r="T12" s="1">
        <f>P12+0.3*(1-R12)*R12*(1-R12)*$D$12</f>
        <v>6.4155365337753914E-2</v>
      </c>
      <c r="U12" s="1">
        <f>1/1+EXP(-(R12+S12*$C$12+T12*$D$12))</f>
        <v>1.0811480189362752</v>
      </c>
    </row>
    <row r="13" spans="1:21" x14ac:dyDescent="0.25">
      <c r="C13">
        <v>8.6753999999999998</v>
      </c>
      <c r="D13">
        <v>-0.24210000000000001</v>
      </c>
      <c r="E13">
        <v>1</v>
      </c>
      <c r="F13" s="1">
        <v>0</v>
      </c>
      <c r="G13" s="1">
        <v>0</v>
      </c>
      <c r="H13" s="1">
        <v>0</v>
      </c>
      <c r="I13" s="1">
        <f>1/(1+EXP(-($D$18+$D$18*C13+$D$18*D13)))</f>
        <v>0.5</v>
      </c>
      <c r="J13" s="2">
        <f t="shared" si="3"/>
        <v>3.7499999999999999E-2</v>
      </c>
      <c r="K13" s="2">
        <f>G13+0.3*(1-I13)*I13*(1-I13)*$C$13</f>
        <v>0.32532749999999999</v>
      </c>
      <c r="L13" s="2">
        <f>H13+0.3*(1-J13)*J13*(1-J13)*$D$13</f>
        <v>-2.5231832226562502E-3</v>
      </c>
      <c r="M13" s="2">
        <f>1/1+EXP(-(J13+K13*$C$13+L13*$D$13))</f>
        <v>1.0572425912067356</v>
      </c>
      <c r="N13" s="1">
        <f t="shared" si="4"/>
        <v>3.8539284558679353E-2</v>
      </c>
      <c r="O13" s="1">
        <f>K13+0.3*(1-M13)*M13*(1-M13)*$C$13</f>
        <v>0.33434370926036683</v>
      </c>
      <c r="P13" s="1">
        <f>L13+0.3*(1-N13)*N13*(1-N13)*$D$13</f>
        <v>-5.110697651960437E-3</v>
      </c>
      <c r="Q13" s="1">
        <f>1/1+EXP(-(N13+O13*$C$13+P13*$D$13))</f>
        <v>1.0528476517622161</v>
      </c>
      <c r="R13" s="1">
        <f t="shared" si="5"/>
        <v>3.9421425902189063E-2</v>
      </c>
      <c r="S13" s="1">
        <f>O13+0.3*(1-Q13)*Q13*(1-Q13)*$C$13</f>
        <v>0.34199663827185095</v>
      </c>
      <c r="T13" s="1">
        <f>P13+0.3*(1-R13)*R13*(1-R13)*$D$13</f>
        <v>-7.75258420226628E-3</v>
      </c>
      <c r="U13" s="1">
        <f>1/1+EXP(-(R13+S13*$C$13+T13*$D$13))</f>
        <v>1.0493777203194445</v>
      </c>
    </row>
    <row r="14" spans="1:21" x14ac:dyDescent="0.25">
      <c r="C14">
        <v>7.6738</v>
      </c>
      <c r="D14">
        <v>3.5085999999999999</v>
      </c>
      <c r="E14">
        <v>1</v>
      </c>
      <c r="F14" s="1">
        <v>0</v>
      </c>
      <c r="G14" s="1">
        <v>0</v>
      </c>
      <c r="H14" s="1">
        <v>0</v>
      </c>
      <c r="I14" s="1">
        <f>1/(1+EXP(-($D$18+$D$18*C14+$D$18*D14)))</f>
        <v>0.5</v>
      </c>
      <c r="J14" s="2">
        <f t="shared" si="3"/>
        <v>3.7499999999999999E-2</v>
      </c>
      <c r="K14" s="2">
        <f>G14+0.3*(1-I14)*I14*(1-I14)*$C$14</f>
        <v>0.28776750000000001</v>
      </c>
      <c r="L14" s="2">
        <f>H14+0.3*(1-J14)*J14*(1-J14)*$D$14</f>
        <v>3.6566875898437497E-2</v>
      </c>
      <c r="M14" s="2">
        <f>1/1+EXP(-(J14+K14*$C$14+L14*$D$14))</f>
        <v>1.0931011462935318</v>
      </c>
      <c r="N14" s="1">
        <f t="shared" si="4"/>
        <v>4.0342442321823734E-2</v>
      </c>
      <c r="O14" s="1">
        <f>K14+0.3*(1-M14)*M14*(1-M14)*$C$14</f>
        <v>0.30957983388921101</v>
      </c>
      <c r="P14" s="1">
        <f>L14+0.3*(1-N14)*N14*(1-N14)*$D$14</f>
        <v>7.5673459426319326E-2</v>
      </c>
      <c r="Q14" s="1">
        <f>1/1+EXP(-(N14+O14*$C$14+P14*$D$14))</f>
        <v>1.0684601077914544</v>
      </c>
      <c r="R14" s="1">
        <f t="shared" si="5"/>
        <v>4.1844735599265048E-2</v>
      </c>
      <c r="S14" s="1">
        <f>O14+0.3*(1-Q14)*Q14*(1-Q14)*$C$14</f>
        <v>0.32110813204164018</v>
      </c>
      <c r="T14" s="1">
        <f>P14+0.3*(1-R14)*R14*(1-R14)*$D$14</f>
        <v>0.11610941605056893</v>
      </c>
      <c r="U14" s="1">
        <f>1/1+EXP(-(R14+S14*$C$14+T14*$D$14))</f>
        <v>1.0542937686521114</v>
      </c>
    </row>
    <row r="31" spans="1:1" x14ac:dyDescent="0.25">
      <c r="A3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59899225345</dc:creator>
  <cp:lastModifiedBy>RAFAEL FILARDI</cp:lastModifiedBy>
  <dcterms:created xsi:type="dcterms:W3CDTF">2023-09-21T01:23:00Z</dcterms:created>
  <dcterms:modified xsi:type="dcterms:W3CDTF">2023-09-23T17:02:16Z</dcterms:modified>
</cp:coreProperties>
</file>