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g\3°Cuatri\ADMINISTRACIÓN_DE_PROYECTOS II\2 Parcial\Plantill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E17" i="1"/>
  <c r="I8" i="1" l="1"/>
  <c r="G8" i="1"/>
  <c r="E8" i="1"/>
  <c r="J10" i="1"/>
  <c r="L10" i="1"/>
  <c r="H5" i="1"/>
  <c r="H4" i="1"/>
  <c r="R8" i="1" l="1"/>
  <c r="H6" i="1"/>
</calcChain>
</file>

<file path=xl/sharedStrings.xml><?xml version="1.0" encoding="utf-8"?>
<sst xmlns="http://schemas.openxmlformats.org/spreadsheetml/2006/main" count="41" uniqueCount="36">
  <si>
    <t>Salarios</t>
  </si>
  <si>
    <t>Roles</t>
  </si>
  <si>
    <t>Administracion de Proyecto</t>
  </si>
  <si>
    <t>Analista</t>
  </si>
  <si>
    <t>Diseñador</t>
  </si>
  <si>
    <t>Programador</t>
  </si>
  <si>
    <t>Tester</t>
  </si>
  <si>
    <t>Admin de la Configuración</t>
  </si>
  <si>
    <t>Asegurador de la Calidda</t>
  </si>
  <si>
    <t xml:space="preserve">promedio </t>
  </si>
  <si>
    <t>Habilidades</t>
  </si>
  <si>
    <t>Front-end1</t>
  </si>
  <si>
    <t>Front-end2</t>
  </si>
  <si>
    <t>black-end1</t>
  </si>
  <si>
    <t>black-end2</t>
  </si>
  <si>
    <t>ingles</t>
  </si>
  <si>
    <t>ingles 2</t>
  </si>
  <si>
    <t>php</t>
  </si>
  <si>
    <t>js</t>
  </si>
  <si>
    <t>MySql</t>
  </si>
  <si>
    <t>SQLServer</t>
  </si>
  <si>
    <t>HTML5</t>
  </si>
  <si>
    <t>Jquery</t>
  </si>
  <si>
    <t>promedio</t>
  </si>
  <si>
    <t>Asegurador Calidad</t>
  </si>
  <si>
    <t>Edo. Guanajuato</t>
  </si>
  <si>
    <t>Admim de la Configuración</t>
  </si>
  <si>
    <t>Asegurador de la Calidad</t>
  </si>
  <si>
    <t>Sueldo x hr</t>
  </si>
  <si>
    <t>Administrador proyecto</t>
  </si>
  <si>
    <t>% En base al salario geografico</t>
  </si>
  <si>
    <t>Salario General</t>
  </si>
  <si>
    <t>Dias por mes</t>
  </si>
  <si>
    <t>Salario por mes</t>
  </si>
  <si>
    <t>Hrs x día</t>
  </si>
  <si>
    <t>Hrs x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</si>
</sst>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4D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4" fontId="0" fillId="0" borderId="0" xfId="0" applyNumberFormat="1"/>
    <xf numFmtId="0" fontId="1" fillId="3" borderId="0" xfId="2"/>
    <xf numFmtId="0" fontId="2" fillId="2" borderId="0" xfId="1" applyAlignment="1"/>
    <xf numFmtId="0" fontId="2" fillId="2" borderId="0" xfId="1" applyAlignment="1">
      <alignment vertical="center"/>
    </xf>
    <xf numFmtId="4" fontId="0" fillId="5" borderId="0" xfId="0" applyNumberFormat="1" applyFill="1"/>
    <xf numFmtId="4" fontId="0" fillId="6" borderId="0" xfId="0" applyNumberFormat="1" applyFill="1"/>
    <xf numFmtId="0" fontId="0" fillId="6" borderId="0" xfId="0" applyFill="1"/>
    <xf numFmtId="4" fontId="0" fillId="0" borderId="0" xfId="0" applyNumberFormat="1" applyFill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1" fillId="7" borderId="0" xfId="2" applyFill="1"/>
    <xf numFmtId="44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Fill="1" applyBorder="1"/>
    <xf numFmtId="164" fontId="0" fillId="0" borderId="0" xfId="0" applyNumberFormat="1" applyBorder="1" applyAlignment="1">
      <alignment horizontal="center"/>
    </xf>
    <xf numFmtId="0" fontId="1" fillId="4" borderId="0" xfId="3" applyAlignment="1">
      <alignment horizontal="center"/>
    </xf>
    <xf numFmtId="44" fontId="0" fillId="0" borderId="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/>
    <xf numFmtId="44" fontId="0" fillId="0" borderId="5" xfId="0" applyNumberFormat="1" applyBorder="1"/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44" fontId="0" fillId="0" borderId="10" xfId="0" applyNumberFormat="1" applyBorder="1"/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/>
  </cellXfs>
  <cellStyles count="4">
    <cellStyle name="20% - Énfasis2" xfId="2" builtinId="34"/>
    <cellStyle name="20% - Énfasis4" xfId="3" builtinId="42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6"/>
  <sheetViews>
    <sheetView tabSelected="1" zoomScale="90" zoomScaleNormal="90" workbookViewId="0">
      <selection activeCell="F24" sqref="F24"/>
    </sheetView>
  </sheetViews>
  <sheetFormatPr baseColWidth="10" defaultRowHeight="15" x14ac:dyDescent="0.25"/>
  <cols>
    <col min="3" max="3" width="30.85546875" customWidth="1"/>
    <col min="4" max="4" width="17.85546875" customWidth="1"/>
    <col min="5" max="5" width="19.140625" customWidth="1"/>
    <col min="6" max="6" width="28.28515625" customWidth="1"/>
    <col min="7" max="7" width="18.42578125" customWidth="1"/>
    <col min="8" max="8" width="23.28515625" bestFit="1" customWidth="1"/>
    <col min="9" max="9" width="20.140625" customWidth="1"/>
    <col min="10" max="10" width="12.42578125" customWidth="1"/>
    <col min="11" max="11" width="14.85546875" bestFit="1" customWidth="1"/>
  </cols>
  <sheetData>
    <row r="2" spans="3:18" x14ac:dyDescent="0.25">
      <c r="C2" s="3" t="s">
        <v>0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</row>
    <row r="3" spans="3:18" x14ac:dyDescent="0.25">
      <c r="C3" s="17" t="s">
        <v>1</v>
      </c>
      <c r="D3" s="17"/>
      <c r="E3" s="17"/>
      <c r="H3" s="7" t="s">
        <v>23</v>
      </c>
    </row>
    <row r="4" spans="3:18" x14ac:dyDescent="0.25">
      <c r="C4" s="2" t="s">
        <v>2</v>
      </c>
      <c r="F4" s="1">
        <v>39345</v>
      </c>
      <c r="G4" s="1">
        <v>37081</v>
      </c>
      <c r="H4" s="1">
        <f>AVERAGE(F4,G4)</f>
        <v>38213</v>
      </c>
    </row>
    <row r="5" spans="3:18" x14ac:dyDescent="0.25">
      <c r="C5" s="2" t="s">
        <v>3</v>
      </c>
      <c r="F5" s="1">
        <v>28431</v>
      </c>
      <c r="G5" s="1">
        <v>28329</v>
      </c>
      <c r="H5" s="1">
        <f>AVERAGE(F5,G5)</f>
        <v>28380</v>
      </c>
    </row>
    <row r="6" spans="3:18" x14ac:dyDescent="0.25">
      <c r="C6" s="2" t="s">
        <v>4</v>
      </c>
      <c r="F6" s="1"/>
      <c r="H6" s="8">
        <f>AVERAGE(J10,L10)</f>
        <v>28639.5</v>
      </c>
      <c r="J6" s="1">
        <v>32905</v>
      </c>
      <c r="K6" s="1">
        <v>34289</v>
      </c>
      <c r="L6" s="1">
        <v>25129</v>
      </c>
      <c r="M6" s="1">
        <v>22235</v>
      </c>
    </row>
    <row r="7" spans="3:18" x14ac:dyDescent="0.25">
      <c r="C7" s="2" t="s">
        <v>5</v>
      </c>
      <c r="E7" t="s">
        <v>11</v>
      </c>
      <c r="F7" t="s">
        <v>12</v>
      </c>
      <c r="G7" t="s">
        <v>13</v>
      </c>
      <c r="H7" s="1" t="s">
        <v>14</v>
      </c>
      <c r="I7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R7" s="6" t="s">
        <v>9</v>
      </c>
    </row>
    <row r="8" spans="3:18" x14ac:dyDescent="0.25">
      <c r="D8" t="s">
        <v>10</v>
      </c>
      <c r="E8" s="5">
        <f>(24880+F8) /2</f>
        <v>25426.5</v>
      </c>
      <c r="F8">
        <v>25973</v>
      </c>
      <c r="G8" s="5">
        <f>(26978+H8)/2</f>
        <v>25979</v>
      </c>
      <c r="H8" s="1">
        <v>24980</v>
      </c>
      <c r="I8" s="5">
        <f>(29020+J8)/2</f>
        <v>25958.5</v>
      </c>
      <c r="J8" s="1">
        <v>22897</v>
      </c>
      <c r="K8" s="1">
        <v>20994.5</v>
      </c>
      <c r="L8" s="1">
        <v>25919</v>
      </c>
      <c r="M8" s="1">
        <v>20182.5</v>
      </c>
      <c r="N8" s="1">
        <v>22134</v>
      </c>
      <c r="O8" s="1">
        <v>25220</v>
      </c>
      <c r="P8" s="1">
        <v>25396</v>
      </c>
      <c r="Q8" s="1"/>
      <c r="R8" s="1">
        <f>AVERAGE(E8,G8,I8,K8,L8,M8,N8,O8,P8)</f>
        <v>24134.444444444445</v>
      </c>
    </row>
    <row r="9" spans="3:18" x14ac:dyDescent="0.25">
      <c r="E9" s="8" t="s">
        <v>24</v>
      </c>
      <c r="G9" s="5"/>
      <c r="H9" s="1"/>
      <c r="I9" s="5"/>
      <c r="J9" s="1"/>
      <c r="K9" s="1"/>
      <c r="L9" s="1"/>
      <c r="M9" s="1"/>
      <c r="N9" s="1"/>
      <c r="O9" s="1"/>
      <c r="P9" s="1"/>
      <c r="Q9" s="1"/>
      <c r="R9" s="1"/>
    </row>
    <row r="10" spans="3:18" x14ac:dyDescent="0.25">
      <c r="C10" s="2" t="s">
        <v>6</v>
      </c>
      <c r="E10" s="1">
        <v>27352</v>
      </c>
      <c r="H10" s="1">
        <v>26012</v>
      </c>
      <c r="J10" s="1">
        <f>AVERAGE(J6,K6)</f>
        <v>33597</v>
      </c>
      <c r="L10" s="1">
        <f>AVERAGE(L6,M6)</f>
        <v>23682</v>
      </c>
    </row>
    <row r="11" spans="3:18" x14ac:dyDescent="0.25">
      <c r="C11" s="2" t="s">
        <v>7</v>
      </c>
      <c r="H11" s="1">
        <v>22235</v>
      </c>
    </row>
    <row r="12" spans="3:18" x14ac:dyDescent="0.25">
      <c r="C12" s="2" t="s">
        <v>8</v>
      </c>
      <c r="H12" s="1">
        <v>26012</v>
      </c>
    </row>
    <row r="15" spans="3:18" ht="15.75" thickBot="1" x14ac:dyDescent="0.3"/>
    <row r="16" spans="3:18" ht="15.75" thickBot="1" x14ac:dyDescent="0.3">
      <c r="C16" s="19" t="s">
        <v>1</v>
      </c>
      <c r="D16" s="20" t="s">
        <v>31</v>
      </c>
      <c r="E16" s="20" t="s">
        <v>30</v>
      </c>
      <c r="F16" s="20" t="s">
        <v>33</v>
      </c>
      <c r="G16" s="20" t="s">
        <v>32</v>
      </c>
      <c r="H16" s="20" t="s">
        <v>34</v>
      </c>
      <c r="I16" s="20" t="s">
        <v>35</v>
      </c>
      <c r="J16" s="21" t="s">
        <v>28</v>
      </c>
    </row>
    <row r="17" spans="3:10" x14ac:dyDescent="0.25">
      <c r="C17" s="22" t="s">
        <v>29</v>
      </c>
      <c r="D17" s="23">
        <v>38213</v>
      </c>
      <c r="E17" s="24">
        <f>(D26*100)/D17</f>
        <v>61.110093423703972</v>
      </c>
      <c r="F17" s="25">
        <f t="shared" ref="F17:F23" si="0">(D17*E17)/100</f>
        <v>23352</v>
      </c>
      <c r="G17" s="26">
        <v>20</v>
      </c>
      <c r="H17" s="26">
        <v>8</v>
      </c>
      <c r="I17" s="26">
        <v>160</v>
      </c>
      <c r="J17" s="27">
        <f>F17/I17</f>
        <v>145.94999999999999</v>
      </c>
    </row>
    <row r="18" spans="3:10" x14ac:dyDescent="0.25">
      <c r="C18" s="28" t="s">
        <v>3</v>
      </c>
      <c r="D18" s="12">
        <v>28380</v>
      </c>
      <c r="E18" s="13">
        <v>61.11</v>
      </c>
      <c r="F18" s="16">
        <f t="shared" si="0"/>
        <v>17343.018</v>
      </c>
      <c r="G18" s="14">
        <v>20</v>
      </c>
      <c r="H18" s="14">
        <v>8</v>
      </c>
      <c r="I18" s="14">
        <v>160</v>
      </c>
      <c r="J18" s="29">
        <f t="shared" ref="J18:J23" si="1">F18/I18</f>
        <v>108.3938625</v>
      </c>
    </row>
    <row r="19" spans="3:10" x14ac:dyDescent="0.25">
      <c r="C19" s="28" t="s">
        <v>4</v>
      </c>
      <c r="D19" s="15">
        <v>28639.5</v>
      </c>
      <c r="E19" s="13">
        <v>61.11</v>
      </c>
      <c r="F19" s="16">
        <f t="shared" si="0"/>
        <v>17501.598450000001</v>
      </c>
      <c r="G19" s="14">
        <v>20</v>
      </c>
      <c r="H19" s="14">
        <v>8</v>
      </c>
      <c r="I19" s="14">
        <v>160</v>
      </c>
      <c r="J19" s="29">
        <f t="shared" si="1"/>
        <v>109.38499031250001</v>
      </c>
    </row>
    <row r="20" spans="3:10" x14ac:dyDescent="0.25">
      <c r="C20" s="28" t="s">
        <v>5</v>
      </c>
      <c r="D20" s="12">
        <v>24134.44</v>
      </c>
      <c r="E20" s="13">
        <v>61.11</v>
      </c>
      <c r="F20" s="16">
        <f t="shared" si="0"/>
        <v>14748.556283999998</v>
      </c>
      <c r="G20" s="14">
        <v>20</v>
      </c>
      <c r="H20" s="10">
        <v>8</v>
      </c>
      <c r="I20" s="14">
        <v>160</v>
      </c>
      <c r="J20" s="29">
        <f t="shared" si="1"/>
        <v>92.178476774999993</v>
      </c>
    </row>
    <row r="21" spans="3:10" x14ac:dyDescent="0.25">
      <c r="C21" s="28" t="s">
        <v>6</v>
      </c>
      <c r="D21" s="12">
        <v>27684</v>
      </c>
      <c r="E21" s="13">
        <v>61.11</v>
      </c>
      <c r="F21" s="16">
        <f t="shared" si="0"/>
        <v>16917.6924</v>
      </c>
      <c r="G21" s="14">
        <v>20</v>
      </c>
      <c r="H21" s="10">
        <v>8</v>
      </c>
      <c r="I21" s="14">
        <v>160</v>
      </c>
      <c r="J21" s="29">
        <f t="shared" si="1"/>
        <v>105.73557750000001</v>
      </c>
    </row>
    <row r="22" spans="3:10" x14ac:dyDescent="0.25">
      <c r="C22" s="28" t="s">
        <v>26</v>
      </c>
      <c r="D22" s="12">
        <v>22235</v>
      </c>
      <c r="E22" s="13">
        <v>61.11</v>
      </c>
      <c r="F22" s="16">
        <f t="shared" si="0"/>
        <v>13587.808500000001</v>
      </c>
      <c r="G22" s="14">
        <v>20</v>
      </c>
      <c r="H22" s="10">
        <v>8</v>
      </c>
      <c r="I22" s="14">
        <v>160</v>
      </c>
      <c r="J22" s="29">
        <f t="shared" si="1"/>
        <v>84.923803125000006</v>
      </c>
    </row>
    <row r="23" spans="3:10" ht="15.75" thickBot="1" x14ac:dyDescent="0.3">
      <c r="C23" s="30" t="s">
        <v>27</v>
      </c>
      <c r="D23" s="31">
        <v>26012</v>
      </c>
      <c r="E23" s="32">
        <v>61.11</v>
      </c>
      <c r="F23" s="33">
        <f t="shared" si="0"/>
        <v>15895.933200000001</v>
      </c>
      <c r="G23" s="34">
        <v>20</v>
      </c>
      <c r="H23" s="34">
        <v>8</v>
      </c>
      <c r="I23" s="34">
        <v>160</v>
      </c>
      <c r="J23" s="35">
        <f t="shared" si="1"/>
        <v>99.349582500000011</v>
      </c>
    </row>
    <row r="26" spans="3:10" x14ac:dyDescent="0.25">
      <c r="C26" s="11" t="s">
        <v>25</v>
      </c>
      <c r="D26" s="1">
        <v>23352</v>
      </c>
      <c r="F26" s="9"/>
      <c r="H26" s="18"/>
      <c r="I26" s="10"/>
    </row>
  </sheetData>
  <mergeCells count="1">
    <mergeCell ref="C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</dc:creator>
  <cp:lastModifiedBy>Alexia</cp:lastModifiedBy>
  <dcterms:created xsi:type="dcterms:W3CDTF">2016-06-30T00:43:12Z</dcterms:created>
  <dcterms:modified xsi:type="dcterms:W3CDTF">2016-07-02T19:44:39Z</dcterms:modified>
</cp:coreProperties>
</file>