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0" yWindow="420" windowWidth="7500" windowHeight="4830" tabRatio="889" activeTab="1"/>
  </bookViews>
  <sheets>
    <sheet name="CE" sheetId="92" r:id="rId1"/>
    <sheet name="DataSet" sheetId="37" r:id="rId2"/>
    <sheet name="ResultSum" sheetId="80" r:id="rId3"/>
    <sheet name="C" sheetId="41" r:id="rId4"/>
    <sheet name="C(rg)" sheetId="95" r:id="rId5"/>
    <sheet name="KR" sheetId="98" r:id="rId6"/>
    <sheet name="Burke" sheetId="42" r:id="rId7"/>
    <sheet name="non" sheetId="48" r:id="rId8"/>
    <sheet name="bwmv" sheetId="52" r:id="rId9"/>
    <sheet name="convergence" sheetId="96" r:id="rId10"/>
    <sheet name="CmpOnBlocksAndRect" sheetId="97" r:id="rId11"/>
    <sheet name="CmpOnDivideMethod" sheetId="106" r:id="rId12"/>
    <sheet name="CmpOnPhase2" sheetId="108" r:id="rId13"/>
  </sheets>
  <calcPr calcId="145621"/>
</workbook>
</file>

<file path=xl/calcChain.xml><?xml version="1.0" encoding="utf-8"?>
<calcChain xmlns="http://schemas.openxmlformats.org/spreadsheetml/2006/main">
  <c r="K21" i="48" l="1"/>
  <c r="J21" i="48"/>
  <c r="I21" i="48"/>
  <c r="G21" i="48"/>
  <c r="F21" i="48"/>
  <c r="E21" i="48"/>
  <c r="K10" i="48"/>
  <c r="J10" i="48"/>
  <c r="I10" i="48"/>
  <c r="G10" i="48"/>
  <c r="F10" i="48"/>
  <c r="E10" i="48"/>
  <c r="J65" i="52" l="1"/>
  <c r="I65" i="52"/>
  <c r="H65" i="52"/>
  <c r="F65" i="52"/>
  <c r="E65" i="52"/>
  <c r="D65" i="52"/>
  <c r="C65" i="52"/>
  <c r="J59" i="52"/>
  <c r="I59" i="52"/>
  <c r="H59" i="52"/>
  <c r="F59" i="52"/>
  <c r="E59" i="52"/>
  <c r="D59" i="52"/>
  <c r="C59" i="52"/>
  <c r="J53" i="52"/>
  <c r="I53" i="52"/>
  <c r="H53" i="52"/>
  <c r="F53" i="52"/>
  <c r="E53" i="52"/>
  <c r="D53" i="52"/>
  <c r="C53" i="52"/>
  <c r="J47" i="52"/>
  <c r="I47" i="52"/>
  <c r="H47" i="52"/>
  <c r="F47" i="52"/>
  <c r="E47" i="52"/>
  <c r="D47" i="52"/>
  <c r="C47" i="52"/>
  <c r="J38" i="52"/>
  <c r="I38" i="52"/>
  <c r="H38" i="52"/>
  <c r="F38" i="52"/>
  <c r="E38" i="52"/>
  <c r="D38" i="52"/>
  <c r="C38" i="52"/>
  <c r="J32" i="52"/>
  <c r="I32" i="52"/>
  <c r="H32" i="52"/>
  <c r="F32" i="52"/>
  <c r="E32" i="52"/>
  <c r="D32" i="52"/>
  <c r="C32" i="52"/>
  <c r="J26" i="52"/>
  <c r="I26" i="52"/>
  <c r="H26" i="52"/>
  <c r="F26" i="52"/>
  <c r="E26" i="52"/>
  <c r="D26" i="52"/>
  <c r="C26" i="52"/>
  <c r="J20" i="52"/>
  <c r="I20" i="52"/>
  <c r="H20" i="52"/>
  <c r="F20" i="52"/>
  <c r="E20" i="52"/>
  <c r="D20" i="52"/>
  <c r="C20" i="52"/>
  <c r="J14" i="52"/>
  <c r="I14" i="52"/>
  <c r="H14" i="52"/>
  <c r="F14" i="52"/>
  <c r="E14" i="52"/>
  <c r="D14" i="52"/>
  <c r="C14" i="52"/>
  <c r="J8" i="52"/>
  <c r="I8" i="52"/>
  <c r="F8" i="52"/>
  <c r="E8" i="52"/>
  <c r="C8" i="52"/>
  <c r="L15" i="98"/>
  <c r="K15" i="98"/>
  <c r="J15" i="98"/>
  <c r="I15" i="98"/>
  <c r="H15" i="98"/>
  <c r="F15" i="98"/>
  <c r="E15" i="98"/>
  <c r="D15" i="98"/>
  <c r="E66" i="52" l="1"/>
  <c r="F66" i="52"/>
  <c r="I66" i="52"/>
  <c r="H66" i="52"/>
  <c r="C66" i="52"/>
  <c r="J66" i="52"/>
  <c r="D66" i="52"/>
  <c r="M10" i="95"/>
  <c r="L10" i="95"/>
  <c r="F10" i="95"/>
  <c r="E10" i="95"/>
</calcChain>
</file>

<file path=xl/sharedStrings.xml><?xml version="1.0" encoding="utf-8"?>
<sst xmlns="http://schemas.openxmlformats.org/spreadsheetml/2006/main" count="322" uniqueCount="129">
  <si>
    <t>N</t>
    <phoneticPr fontId="6" type="noConversion"/>
  </si>
  <si>
    <t>10-3152</t>
    <phoneticPr fontId="6" type="noConversion"/>
  </si>
  <si>
    <t>30-640</t>
    <phoneticPr fontId="6" type="noConversion"/>
  </si>
  <si>
    <t>17-199</t>
    <phoneticPr fontId="6" type="noConversion"/>
  </si>
  <si>
    <t>bwmv</t>
    <phoneticPr fontId="6" type="noConversion"/>
  </si>
  <si>
    <t>T</t>
    <phoneticPr fontId="6" type="noConversion"/>
  </si>
  <si>
    <t>N</t>
  </si>
  <si>
    <t>T</t>
  </si>
  <si>
    <t>20-100</t>
    <phoneticPr fontId="6" type="noConversion"/>
  </si>
  <si>
    <t>10-100</t>
    <phoneticPr fontId="6" type="noConversion"/>
  </si>
  <si>
    <t>Data Source</t>
    <phoneticPr fontId="6" type="noConversion"/>
  </si>
  <si>
    <t>C11</t>
  </si>
  <si>
    <t>C12</t>
  </si>
  <si>
    <t>C13</t>
  </si>
  <si>
    <t>C21</t>
  </si>
  <si>
    <t>C22</t>
  </si>
  <si>
    <t>C23</t>
  </si>
  <si>
    <t>C31</t>
  </si>
  <si>
    <t>C32</t>
  </si>
  <si>
    <t>C33</t>
  </si>
  <si>
    <t>C41</t>
  </si>
  <si>
    <t>C42</t>
  </si>
  <si>
    <t>C43</t>
  </si>
  <si>
    <t>C51</t>
  </si>
  <si>
    <t>C52</t>
  </si>
  <si>
    <t>C53</t>
  </si>
  <si>
    <t>C61</t>
  </si>
  <si>
    <t>C62</t>
  </si>
  <si>
    <t>C63</t>
  </si>
  <si>
    <t>C71</t>
  </si>
  <si>
    <t>C72</t>
  </si>
  <si>
    <t>C73</t>
  </si>
  <si>
    <t>$n$</t>
    <phoneticPr fontId="6" type="noConversion"/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</si>
  <si>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</si>
  <si>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</si>
  <si>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</si>
  <si>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</si>
  <si>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</si>
  <si>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</si>
  <si>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</si>
  <si>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</si>
  <si>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</si>
  <si>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</si>
  <si>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$W$</t>
    <phoneticPr fontId="6" type="noConversion"/>
  </si>
  <si>
    <t>C</t>
  </si>
  <si>
    <t>bwmv</t>
  </si>
  <si>
    <t>-</t>
    <phoneticPr fontId="6" type="noConversion"/>
  </si>
  <si>
    <t>\citet{Hopper2000}</t>
    <phoneticPr fontId="6" type="noConversion"/>
  </si>
  <si>
    <t>\citet{Burke2004}</t>
    <phoneticPr fontId="6" type="noConversion"/>
  </si>
  <si>
    <t>C</t>
    <phoneticPr fontId="6" type="noConversion"/>
  </si>
  <si>
    <t>16-197</t>
    <phoneticPr fontId="6" type="noConversion"/>
  </si>
  <si>
    <t>20-160</t>
    <phoneticPr fontId="6" type="noConversion"/>
  </si>
  <si>
    <t>\citet{Martello1998}</t>
    <phoneticPr fontId="6" type="noConversion"/>
  </si>
  <si>
    <t>\citet{Berkey1987}</t>
    <phoneticPr fontId="6" type="noConversion"/>
  </si>
  <si>
    <t>Test Set</t>
  </si>
  <si>
    <t>Test Set</t>
    <phoneticPr fontId="6" type="noConversion"/>
  </si>
  <si>
    <t>Burke</t>
    <phoneticPr fontId="6" type="noConversion"/>
  </si>
  <si>
    <t>CPU</t>
  </si>
  <si>
    <t>RAM</t>
  </si>
  <si>
    <t>512 MB</t>
  </si>
  <si>
    <t>Intel Xeon E5430 clocked at 2.66GHz (Quad Core)</t>
    <phoneticPr fontId="6" type="noConversion"/>
  </si>
  <si>
    <t>8 GB</t>
    <phoneticPr fontId="6" type="noConversion"/>
  </si>
  <si>
    <t>Burke</t>
  </si>
  <si>
    <t>HRBB</t>
  </si>
  <si>
    <t>SPGAL</t>
  </si>
  <si>
    <t>avg</t>
  </si>
  <si>
    <t>HR</t>
  </si>
  <si>
    <t>SA+HR</t>
  </si>
  <si>
    <t>16-17</t>
  </si>
  <si>
    <t>28-29</t>
  </si>
  <si>
    <t>72-73</t>
  </si>
  <si>
    <t>196-197</t>
  </si>
  <si>
    <t>OG</t>
  </si>
  <si>
    <t>RG</t>
  </si>
  <si>
    <t>C1</t>
  </si>
  <si>
    <t>C2</t>
  </si>
  <si>
    <t>C3</t>
  </si>
  <si>
    <t>C5</t>
  </si>
  <si>
    <t>C6</t>
  </si>
  <si>
    <t>C7</t>
  </si>
  <si>
    <t>Dell GX260 with a 2.4 GHz CPU</t>
  </si>
  <si>
    <t>Dell GX270 with a 3.0GHz CPU</t>
  </si>
  <si>
    <t>-</t>
  </si>
  <si>
    <t>Pentium PC with a core frequency of 2 GHz</t>
  </si>
  <si>
    <t>Pentium 4 CPU 2.80 GHz</t>
  </si>
  <si>
    <t>Algorithm</t>
  </si>
  <si>
    <t>Time limit(s)</t>
  </si>
  <si>
    <t>SPTRS</t>
  </si>
  <si>
    <t>3.16 GHz PC</t>
  </si>
  <si>
    <t>3.6 GB</t>
  </si>
  <si>
    <t>KR</t>
  </si>
  <si>
    <t>\citet{Kroger1995}</t>
  </si>
  <si>
    <t>25-60</t>
  </si>
  <si>
    <t>\citet{Hopper2001}</t>
  </si>
  <si>
    <t>01</t>
  </si>
  <si>
    <t>02</t>
  </si>
  <si>
    <t>vertical</t>
  </si>
  <si>
    <t>horizontal</t>
  </si>
  <si>
    <t>2DSP-OG</t>
  </si>
  <si>
    <t>2DSP-RG</t>
  </si>
  <si>
    <t>IBRLB</t>
  </si>
  <si>
    <t>Version</t>
  </si>
  <si>
    <t>n&lt;50</t>
  </si>
  <si>
    <t>block</t>
  </si>
  <si>
    <t>rectangle</t>
  </si>
  <si>
    <r>
      <t>50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charset val="134"/>
        <scheme val="minor"/>
      </rPr>
      <t>n&lt;100</t>
    </r>
  </si>
  <si>
    <r>
      <t>n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charset val="134"/>
        <scheme val="minor"/>
      </rPr>
      <t>100</t>
    </r>
  </si>
  <si>
    <t>TTB(s)</t>
  </si>
  <si>
    <t>LB</t>
  </si>
  <si>
    <t>Inst.</t>
  </si>
  <si>
    <t>h</t>
  </si>
  <si>
    <t>Name in original publication</t>
  </si>
  <si>
    <t>GA</t>
  </si>
  <si>
    <t>TRS</t>
  </si>
  <si>
    <t>SA</t>
  </si>
  <si>
    <t>B&amp;B</t>
  </si>
  <si>
    <t>gap</t>
  </si>
  <si>
    <t>t(s)</t>
  </si>
  <si>
    <t>#Inst</t>
  </si>
  <si>
    <t>Class</t>
  </si>
  <si>
    <t>avg (C1 - C10)</t>
  </si>
  <si>
    <t>C4</t>
  </si>
  <si>
    <t>C8</t>
  </si>
  <si>
    <t>C9</t>
  </si>
  <si>
    <t>C10</t>
  </si>
  <si>
    <t>remove Phase2</t>
  </si>
  <si>
    <t>Do phase2 only for last 1 layer</t>
  </si>
  <si>
    <t>Do phase2 only for last 2 layer</t>
  </si>
  <si>
    <t>RepackLayerCount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</si>
</sst>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;[Red]0.00"/>
    <numFmt numFmtId="165" formatCode="0;[Red]0"/>
    <numFmt numFmtId="166" formatCode="0.0_);[Red]\(0.0\)"/>
    <numFmt numFmtId="167" formatCode="0.0;[Red]0.0"/>
    <numFmt numFmtId="168" formatCode="0.00_ "/>
    <numFmt numFmtId="169" formatCode="0.0"/>
  </numFmts>
  <fonts count="1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Calibri"/>
      <family val="3"/>
      <charset val="134"/>
      <scheme val="minor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12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4" fontId="8" fillId="2" borderId="1" xfId="0" applyNumberFormat="1" applyFont="1" applyFill="1" applyBorder="1" applyAlignment="1">
      <alignment horizontal="left" vertical="center"/>
    </xf>
    <xf numFmtId="165" fontId="8" fillId="0" borderId="0" xfId="0" applyNumberFormat="1" applyFont="1" applyAlignment="1">
      <alignment horizontal="left" vertical="center"/>
    </xf>
    <xf numFmtId="0" fontId="8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167" fontId="7" fillId="0" borderId="0" xfId="0" applyNumberFormat="1" applyFont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164" fontId="9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168" fontId="0" fillId="0" borderId="0" xfId="0" applyNumberFormat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167" fontId="0" fillId="0" borderId="0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165" fontId="8" fillId="0" borderId="0" xfId="0" applyNumberFormat="1" applyFont="1" applyBorder="1" applyAlignment="1">
      <alignment horizontal="left" vertical="center"/>
    </xf>
    <xf numFmtId="168" fontId="0" fillId="0" borderId="0" xfId="0" applyNumberFormat="1" applyBorder="1" applyAlignment="1">
      <alignment horizontal="left" vertical="center"/>
    </xf>
    <xf numFmtId="0" fontId="0" fillId="0" borderId="0" xfId="0" applyBorder="1">
      <alignment vertical="center"/>
    </xf>
    <xf numFmtId="164" fontId="7" fillId="0" borderId="0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64" fontId="8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left" vertical="center"/>
    </xf>
    <xf numFmtId="169" fontId="0" fillId="0" borderId="0" xfId="0" applyNumberFormat="1" applyBorder="1" applyAlignment="1">
      <alignment horizontal="left" vertical="center"/>
    </xf>
    <xf numFmtId="0" fontId="0" fillId="0" borderId="0" xfId="0" applyNumberFormat="1" applyFont="1" applyAlignment="1"/>
    <xf numFmtId="2" fontId="0" fillId="0" borderId="0" xfId="0" applyNumberFormat="1" applyAlignment="1">
      <alignment horizontal="left" vertical="center"/>
    </xf>
    <xf numFmtId="164" fontId="8" fillId="0" borderId="0" xfId="0" applyNumberFormat="1" applyFont="1" applyBorder="1" applyAlignment="1">
      <alignment horizontal="left" vertical="center"/>
    </xf>
    <xf numFmtId="2" fontId="0" fillId="0" borderId="0" xfId="0" applyNumberFormat="1" applyBorder="1" applyAlignment="1">
      <alignment horizontal="left" vertical="center"/>
    </xf>
    <xf numFmtId="169" fontId="1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10" fontId="0" fillId="0" borderId="0" xfId="0" applyNumberFormat="1" applyFont="1" applyAlignment="1"/>
    <xf numFmtId="0" fontId="0" fillId="0" borderId="0" xfId="0" applyAlignment="1">
      <alignment horizontal="left"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1" fontId="7" fillId="0" borderId="0" xfId="0" applyNumberFormat="1" applyFont="1" applyAlignment="1">
      <alignment horizontal="left" vertical="center"/>
    </xf>
    <xf numFmtId="1" fontId="10" fillId="0" borderId="0" xfId="0" applyNumberFormat="1" applyFont="1" applyAlignment="1">
      <alignment horizontal="left" vertical="center"/>
    </xf>
    <xf numFmtId="165" fontId="10" fillId="0" borderId="0" xfId="0" applyNumberFormat="1" applyFont="1" applyBorder="1" applyAlignment="1">
      <alignment horizontal="left" vertical="center"/>
    </xf>
    <xf numFmtId="165" fontId="10" fillId="0" borderId="0" xfId="0" applyNumberFormat="1" applyFont="1" applyAlignment="1">
      <alignment horizontal="left" vertical="center"/>
    </xf>
    <xf numFmtId="0" fontId="10" fillId="0" borderId="0" xfId="0" applyNumberFormat="1" applyFont="1" applyAlignment="1">
      <alignment horizontal="left" vertical="center"/>
    </xf>
    <xf numFmtId="169" fontId="10" fillId="0" borderId="0" xfId="0" applyNumberFormat="1" applyFon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0" fillId="0" borderId="0" xfId="0" applyNumberFormat="1" applyBorder="1" applyAlignment="1">
      <alignment horizontal="left" vertical="center"/>
    </xf>
    <xf numFmtId="169" fontId="5" fillId="0" borderId="0" xfId="0" applyNumberFormat="1" applyFont="1" applyBorder="1" applyAlignment="1">
      <alignment horizontal="left" vertical="center"/>
    </xf>
    <xf numFmtId="169" fontId="8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horizontal="left"/>
    </xf>
    <xf numFmtId="2" fontId="10" fillId="0" borderId="0" xfId="0" applyNumberFormat="1" applyFont="1" applyAlignment="1">
      <alignment horizontal="left" vertical="center"/>
    </xf>
    <xf numFmtId="2" fontId="7" fillId="0" borderId="0" xfId="0" applyNumberFormat="1" applyFont="1" applyAlignment="1">
      <alignment horizontal="left" vertical="center"/>
    </xf>
    <xf numFmtId="2" fontId="9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0" fillId="0" borderId="0" xfId="0" applyNumberFormat="1" applyFont="1" applyAlignment="1">
      <alignment horizontal="left"/>
    </xf>
    <xf numFmtId="0" fontId="7" fillId="2" borderId="0" xfId="0" applyFont="1" applyFill="1" applyBorder="1" applyAlignment="1">
      <alignment horizontal="left" vertical="center"/>
    </xf>
    <xf numFmtId="164" fontId="9" fillId="0" borderId="0" xfId="0" applyNumberFormat="1" applyFont="1" applyBorder="1" applyAlignment="1">
      <alignment horizontal="left" vertical="center"/>
    </xf>
    <xf numFmtId="2" fontId="7" fillId="0" borderId="0" xfId="0" applyNumberFormat="1" applyFont="1" applyBorder="1" applyAlignment="1">
      <alignment horizontal="left" vertical="center"/>
    </xf>
    <xf numFmtId="10" fontId="0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166" fontId="0" fillId="0" borderId="0" xfId="0" applyNumberForma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2" fontId="11" fillId="2" borderId="0" xfId="0" applyNumberFormat="1" applyFont="1" applyFill="1" applyAlignment="1"/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left" vertical="center"/>
    </xf>
    <xf numFmtId="164" fontId="8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164" fontId="8" fillId="0" borderId="0" xfId="0" applyNumberFormat="1" applyFont="1" applyAlignment="1">
      <alignment horizontal="left" vertical="center"/>
    </xf>
    <xf numFmtId="164" fontId="8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8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169" fontId="4" fillId="0" borderId="0" xfId="0" applyNumberFormat="1" applyFont="1" applyAlignment="1">
      <alignment horizontal="left" vertical="center"/>
    </xf>
    <xf numFmtId="1" fontId="4" fillId="0" borderId="0" xfId="0" applyNumberFormat="1" applyFont="1" applyAlignment="1">
      <alignment horizontal="left" vertical="center"/>
    </xf>
    <xf numFmtId="169" fontId="4" fillId="0" borderId="0" xfId="0" applyNumberFormat="1" applyFont="1" applyBorder="1" applyAlignment="1">
      <alignment horizontal="left" vertical="center"/>
    </xf>
    <xf numFmtId="1" fontId="4" fillId="0" borderId="0" xfId="0" applyNumberFormat="1" applyFont="1" applyBorder="1" applyAlignment="1">
      <alignment horizontal="left" vertical="center"/>
    </xf>
    <xf numFmtId="165" fontId="4" fillId="0" borderId="0" xfId="0" applyNumberFormat="1" applyFont="1" applyBorder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2" fontId="4" fillId="0" borderId="0" xfId="0" applyNumberFormat="1" applyFont="1" applyAlignment="1">
      <alignment horizontal="left" vertical="center"/>
    </xf>
    <xf numFmtId="164" fontId="8" fillId="2" borderId="0" xfId="0" applyNumberFormat="1" applyFont="1" applyFill="1" applyAlignment="1">
      <alignment vertical="center"/>
    </xf>
    <xf numFmtId="0" fontId="4" fillId="0" borderId="0" xfId="0" applyNumberFormat="1" applyFont="1" applyAlignment="1">
      <alignment horizontal="left" vertical="center"/>
    </xf>
    <xf numFmtId="0" fontId="0" fillId="0" borderId="0" xfId="0" applyNumberFormat="1" applyAlignment="1"/>
    <xf numFmtId="165" fontId="3" fillId="0" borderId="0" xfId="0" applyNumberFormat="1" applyFont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9" fontId="2" fillId="0" borderId="0" xfId="0" applyNumberFormat="1" applyFont="1" applyAlignment="1">
      <alignment horizontal="left" vertical="center"/>
    </xf>
    <xf numFmtId="169" fontId="0" fillId="0" borderId="0" xfId="0" applyNumberFormat="1" applyAlignment="1">
      <alignment horizontal="center" vertical="center"/>
    </xf>
    <xf numFmtId="169" fontId="10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left" vertical="center"/>
    </xf>
    <xf numFmtId="167" fontId="10" fillId="0" borderId="0" xfId="0" applyNumberFormat="1" applyFont="1" applyBorder="1" applyAlignment="1">
      <alignment horizontal="left" vertical="center"/>
    </xf>
    <xf numFmtId="169" fontId="1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169" fontId="1" fillId="0" borderId="0" xfId="0" applyNumberFormat="1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66907261592301"/>
          <c:y val="5.1400554097404488E-2"/>
          <c:w val="0.63403915135608091"/>
          <c:h val="0.68460885097696123"/>
        </c:manualLayout>
      </c:layout>
      <c:lineChart>
        <c:grouping val="standard"/>
        <c:varyColors val="0"/>
        <c:ser>
          <c:idx val="0"/>
          <c:order val="0"/>
          <c:tx>
            <c:strRef>
              <c:f>convergence!$F$4</c:f>
              <c:strCache>
                <c:ptCount val="1"/>
                <c:pt idx="0">
                  <c:v>n&lt;50</c:v>
                </c:pt>
              </c:strCache>
            </c:strRef>
          </c:tx>
          <c:cat>
            <c:numRef>
              <c:f>convergence!$G$3:$Q$3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convergence!$G$4:$Q$4</c:f>
              <c:numCache>
                <c:formatCode>General</c:formatCode>
                <c:ptCount val="11"/>
                <c:pt idx="0">
                  <c:v>8.5384919005790011E-2</c:v>
                </c:pt>
                <c:pt idx="1">
                  <c:v>8.0138441454570344E-2</c:v>
                </c:pt>
                <c:pt idx="2">
                  <c:v>7.760744569600736E-2</c:v>
                </c:pt>
                <c:pt idx="3">
                  <c:v>7.6625640158059796E-2</c:v>
                </c:pt>
                <c:pt idx="4">
                  <c:v>7.6283748670561577E-2</c:v>
                </c:pt>
                <c:pt idx="5">
                  <c:v>7.6047939320188773E-2</c:v>
                </c:pt>
                <c:pt idx="6">
                  <c:v>7.5804890884047738E-2</c:v>
                </c:pt>
                <c:pt idx="7">
                  <c:v>7.574103392363904E-2</c:v>
                </c:pt>
                <c:pt idx="8">
                  <c:v>7.574103392363904E-2</c:v>
                </c:pt>
                <c:pt idx="9">
                  <c:v>7.574103392363904E-2</c:v>
                </c:pt>
                <c:pt idx="10">
                  <c:v>7.574103392363904E-2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convergence!$F$5</c:f>
              <c:strCache>
                <c:ptCount val="1"/>
                <c:pt idx="0">
                  <c:v>50≤n&lt;100</c:v>
                </c:pt>
              </c:strCache>
            </c:strRef>
          </c:tx>
          <c:cat>
            <c:numRef>
              <c:f>convergence!$G$3:$Q$3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convergence!$G$5:$Q$5</c:f>
              <c:numCache>
                <c:formatCode>General</c:formatCode>
                <c:ptCount val="11"/>
                <c:pt idx="0">
                  <c:v>8.5581867683349466E-2</c:v>
                </c:pt>
                <c:pt idx="1">
                  <c:v>7.9600651045377294E-2</c:v>
                </c:pt>
                <c:pt idx="2">
                  <c:v>7.5059629871431915E-2</c:v>
                </c:pt>
                <c:pt idx="3">
                  <c:v>7.2794543121240132E-2</c:v>
                </c:pt>
                <c:pt idx="4">
                  <c:v>7.1584978500722221E-2</c:v>
                </c:pt>
                <c:pt idx="5">
                  <c:v>7.0556136132342392E-2</c:v>
                </c:pt>
                <c:pt idx="6">
                  <c:v>6.9884653547231057E-2</c:v>
                </c:pt>
                <c:pt idx="7">
                  <c:v>6.9561583690995729E-2</c:v>
                </c:pt>
                <c:pt idx="8">
                  <c:v>6.9430006229896035E-2</c:v>
                </c:pt>
                <c:pt idx="9">
                  <c:v>6.9430006229896035E-2</c:v>
                </c:pt>
                <c:pt idx="10">
                  <c:v>6.9430006229896035E-2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convergence!$F$6</c:f>
              <c:strCache>
                <c:ptCount val="1"/>
                <c:pt idx="0">
                  <c:v>n≥100</c:v>
                </c:pt>
              </c:strCache>
            </c:strRef>
          </c:tx>
          <c:cat>
            <c:numRef>
              <c:f>convergence!$G$3:$Q$3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convergence!$G$6:$Q$6</c:f>
              <c:numCache>
                <c:formatCode>General</c:formatCode>
                <c:ptCount val="11"/>
                <c:pt idx="0">
                  <c:v>6.1236674236922417E-2</c:v>
                </c:pt>
                <c:pt idx="1">
                  <c:v>5.7477007994115474E-2</c:v>
                </c:pt>
                <c:pt idx="2">
                  <c:v>5.4929740930408706E-2</c:v>
                </c:pt>
                <c:pt idx="3">
                  <c:v>5.3230183716984639E-2</c:v>
                </c:pt>
                <c:pt idx="4">
                  <c:v>5.1978104874306111E-2</c:v>
                </c:pt>
                <c:pt idx="5">
                  <c:v>5.0569085114654501E-2</c:v>
                </c:pt>
                <c:pt idx="6">
                  <c:v>4.9436588502389946E-2</c:v>
                </c:pt>
                <c:pt idx="7">
                  <c:v>4.8298227268912641E-2</c:v>
                </c:pt>
                <c:pt idx="8">
                  <c:v>4.7855542842014105E-2</c:v>
                </c:pt>
                <c:pt idx="9">
                  <c:v>4.775795647808203E-2</c:v>
                </c:pt>
                <c:pt idx="10">
                  <c:v>4.775795647808203E-2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69696"/>
        <c:axId val="157475968"/>
      </c:lineChart>
      <c:catAx>
        <c:axId val="15746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475968"/>
        <c:crosses val="autoZero"/>
        <c:auto val="1"/>
        <c:lblAlgn val="ctr"/>
        <c:lblOffset val="100"/>
        <c:noMultiLvlLbl val="0"/>
      </c:catAx>
      <c:valAx>
        <c:axId val="157475968"/>
        <c:scaling>
          <c:orientation val="minMax"/>
          <c:min val="4.0000000000000022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Relative Gap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57469696"/>
        <c:crosses val="autoZero"/>
        <c:crossBetween val="between"/>
        <c:majorUnit val="1.0000000000000005E-2"/>
      </c:valAx>
    </c:plotArea>
    <c:legend>
      <c:legendPos val="r"/>
      <c:layout>
        <c:manualLayout>
          <c:xMode val="edge"/>
          <c:yMode val="edge"/>
          <c:x val="0.78459711286089262"/>
          <c:y val="0.37442403032954252"/>
          <c:w val="0.20984733158355223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0000000000000016" footer="0.30000000000000016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66907261592301"/>
          <c:y val="5.1400554097404488E-2"/>
          <c:w val="0.639594706911636"/>
          <c:h val="0.68460885097696123"/>
        </c:manualLayout>
      </c:layout>
      <c:lineChart>
        <c:grouping val="standard"/>
        <c:varyColors val="0"/>
        <c:ser>
          <c:idx val="0"/>
          <c:order val="0"/>
          <c:tx>
            <c:strRef>
              <c:f>convergence!$F$21</c:f>
              <c:strCache>
                <c:ptCount val="1"/>
                <c:pt idx="0">
                  <c:v>n&lt;50</c:v>
                </c:pt>
              </c:strCache>
            </c:strRef>
          </c:tx>
          <c:cat>
            <c:numRef>
              <c:f>convergence!$G$20:$Q$20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convergence!$G$21:$Q$21</c:f>
              <c:numCache>
                <c:formatCode>General</c:formatCode>
                <c:ptCount val="11"/>
                <c:pt idx="0">
                  <c:v>3.5489608648962986E-2</c:v>
                </c:pt>
                <c:pt idx="1">
                  <c:v>3.0397016696015071E-2</c:v>
                </c:pt>
                <c:pt idx="2">
                  <c:v>2.8136752158160867E-2</c:v>
                </c:pt>
                <c:pt idx="3">
                  <c:v>2.6896894801042816E-2</c:v>
                </c:pt>
                <c:pt idx="4">
                  <c:v>2.5900074075628776E-2</c:v>
                </c:pt>
                <c:pt idx="5">
                  <c:v>2.5441534839607441E-2</c:v>
                </c:pt>
                <c:pt idx="6">
                  <c:v>2.4753665878306137E-2</c:v>
                </c:pt>
                <c:pt idx="7">
                  <c:v>2.4718084816988867E-2</c:v>
                </c:pt>
                <c:pt idx="8">
                  <c:v>2.4718084816988867E-2</c:v>
                </c:pt>
                <c:pt idx="9">
                  <c:v>2.4718084816988867E-2</c:v>
                </c:pt>
                <c:pt idx="10">
                  <c:v>2.4718084816988867E-2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convergence!$F$22</c:f>
              <c:strCache>
                <c:ptCount val="1"/>
                <c:pt idx="0">
                  <c:v>50≤n&lt;100</c:v>
                </c:pt>
              </c:strCache>
            </c:strRef>
          </c:tx>
          <c:cat>
            <c:numRef>
              <c:f>convergence!$G$20:$Q$20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convergence!$G$22:$Q$22</c:f>
              <c:numCache>
                <c:formatCode>General</c:formatCode>
                <c:ptCount val="11"/>
                <c:pt idx="0">
                  <c:v>2.8944558238348683E-2</c:v>
                </c:pt>
                <c:pt idx="1">
                  <c:v>2.6279091842599658E-2</c:v>
                </c:pt>
                <c:pt idx="2">
                  <c:v>2.4872927544625657E-2</c:v>
                </c:pt>
                <c:pt idx="3">
                  <c:v>2.3606554254106755E-2</c:v>
                </c:pt>
                <c:pt idx="4">
                  <c:v>2.2771842432309657E-2</c:v>
                </c:pt>
                <c:pt idx="5">
                  <c:v>2.1640890467947434E-2</c:v>
                </c:pt>
                <c:pt idx="6">
                  <c:v>2.0491381976413564E-2</c:v>
                </c:pt>
                <c:pt idx="7">
                  <c:v>2.0377433699847774E-2</c:v>
                </c:pt>
                <c:pt idx="8">
                  <c:v>2.0367720152363093E-2</c:v>
                </c:pt>
                <c:pt idx="9">
                  <c:v>2.0367720152363093E-2</c:v>
                </c:pt>
                <c:pt idx="10">
                  <c:v>2.0367720152363093E-2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convergence!$F$23</c:f>
              <c:strCache>
                <c:ptCount val="1"/>
                <c:pt idx="0">
                  <c:v>n≥100</c:v>
                </c:pt>
              </c:strCache>
            </c:strRef>
          </c:tx>
          <c:cat>
            <c:numRef>
              <c:f>convergence!$G$20:$Q$20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convergence!$G$23:$Q$23</c:f>
              <c:numCache>
                <c:formatCode>General</c:formatCode>
                <c:ptCount val="11"/>
                <c:pt idx="0">
                  <c:v>2.9318053694449574E-2</c:v>
                </c:pt>
                <c:pt idx="1">
                  <c:v>2.5648486162357254E-2</c:v>
                </c:pt>
                <c:pt idx="2">
                  <c:v>2.2425073492640189E-2</c:v>
                </c:pt>
                <c:pt idx="3">
                  <c:v>2.0458571229230917E-2</c:v>
                </c:pt>
                <c:pt idx="4">
                  <c:v>1.8269194296720349E-2</c:v>
                </c:pt>
                <c:pt idx="5">
                  <c:v>1.7434280600842757E-2</c:v>
                </c:pt>
                <c:pt idx="6">
                  <c:v>1.5504130552496997E-2</c:v>
                </c:pt>
                <c:pt idx="7">
                  <c:v>1.5183841360431815E-2</c:v>
                </c:pt>
                <c:pt idx="8">
                  <c:v>1.517350522945236E-2</c:v>
                </c:pt>
                <c:pt idx="9">
                  <c:v>1.5121824574555102E-2</c:v>
                </c:pt>
                <c:pt idx="10">
                  <c:v>1.5121824574555102E-2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18080"/>
        <c:axId val="159654272"/>
      </c:lineChart>
      <c:catAx>
        <c:axId val="15751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654272"/>
        <c:crosses val="autoZero"/>
        <c:auto val="1"/>
        <c:lblAlgn val="ctr"/>
        <c:lblOffset val="100"/>
        <c:noMultiLvlLbl val="0"/>
      </c:catAx>
      <c:valAx>
        <c:axId val="159654272"/>
        <c:scaling>
          <c:orientation val="minMax"/>
          <c:max val="4.0000000000000022E-2"/>
          <c:min val="1.0000000000000005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Relative Gap</a:t>
                </a:r>
              </a:p>
            </c:rich>
          </c:tx>
          <c:layout/>
          <c:overlay val="0"/>
        </c:title>
        <c:numFmt formatCode="0.0%" sourceLinked="0"/>
        <c:majorTickMark val="out"/>
        <c:minorTickMark val="none"/>
        <c:tickLblPos val="nextTo"/>
        <c:crossAx val="157518080"/>
        <c:crosses val="autoZero"/>
        <c:crossBetween val="between"/>
        <c:majorUnit val="5.0000000000000036E-3"/>
      </c:valAx>
    </c:plotArea>
    <c:legend>
      <c:legendPos val="r"/>
      <c:layout>
        <c:manualLayout>
          <c:xMode val="edge"/>
          <c:yMode val="edge"/>
          <c:x val="0.78737489063867083"/>
          <c:y val="0.37442403032954252"/>
          <c:w val="0.20984733158355223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0000000000000016" footer="0.30000000000000016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CmpOnBlocksAndRect!$P$3</c:f>
              <c:strCache>
                <c:ptCount val="1"/>
                <c:pt idx="0">
                  <c:v>block</c:v>
                </c:pt>
              </c:strCache>
            </c:strRef>
          </c:tx>
          <c:invertIfNegative val="0"/>
          <c:cat>
            <c:strRef>
              <c:f>CmpOnBlocksAndRect!$Q$2:$V$2</c:f>
              <c:strCache>
                <c:ptCount val="6"/>
                <c:pt idx="0">
                  <c:v>C</c:v>
                </c:pt>
                <c:pt idx="1">
                  <c:v>Burke</c:v>
                </c:pt>
                <c:pt idx="2">
                  <c:v>N</c:v>
                </c:pt>
                <c:pt idx="3">
                  <c:v>T</c:v>
                </c:pt>
                <c:pt idx="4">
                  <c:v>KR</c:v>
                </c:pt>
                <c:pt idx="5">
                  <c:v>bwmv</c:v>
                </c:pt>
              </c:strCache>
            </c:strRef>
          </c:cat>
          <c:val>
            <c:numRef>
              <c:f>CmpOnBlocksAndRect!$Q$3:$V$3</c:f>
              <c:numCache>
                <c:formatCode>General</c:formatCode>
                <c:ptCount val="6"/>
                <c:pt idx="0">
                  <c:v>6.3492063492063266E-3</c:v>
                </c:pt>
                <c:pt idx="1">
                  <c:v>5.6249999999999911E-3</c:v>
                </c:pt>
                <c:pt idx="2">
                  <c:v>4.4166666666666632E-2</c:v>
                </c:pt>
                <c:pt idx="3">
                  <c:v>5.3181818181818177E-2</c:v>
                </c:pt>
                <c:pt idx="4">
                  <c:v>2.7147046509614636E-2</c:v>
                </c:pt>
                <c:pt idx="5">
                  <c:v>7.7542111956524495E-2</c:v>
                </c:pt>
              </c:numCache>
            </c:numRef>
          </c:val>
        </c:ser>
        <c:ser>
          <c:idx val="1"/>
          <c:order val="1"/>
          <c:tx>
            <c:strRef>
              <c:f>CmpOnBlocksAndRect!$P$4</c:f>
              <c:strCache>
                <c:ptCount val="1"/>
                <c:pt idx="0">
                  <c:v>rectangle</c:v>
                </c:pt>
              </c:strCache>
            </c:strRef>
          </c:tx>
          <c:invertIfNegative val="0"/>
          <c:cat>
            <c:strRef>
              <c:f>CmpOnBlocksAndRect!$Q$2:$V$2</c:f>
              <c:strCache>
                <c:ptCount val="6"/>
                <c:pt idx="0">
                  <c:v>C</c:v>
                </c:pt>
                <c:pt idx="1">
                  <c:v>Burke</c:v>
                </c:pt>
                <c:pt idx="2">
                  <c:v>N</c:v>
                </c:pt>
                <c:pt idx="3">
                  <c:v>T</c:v>
                </c:pt>
                <c:pt idx="4">
                  <c:v>KR</c:v>
                </c:pt>
                <c:pt idx="5">
                  <c:v>bwmv</c:v>
                </c:pt>
              </c:strCache>
            </c:strRef>
          </c:cat>
          <c:val>
            <c:numRef>
              <c:f>CmpOnBlocksAndRect!$Q$4:$V$4</c:f>
              <c:numCache>
                <c:formatCode>General</c:formatCode>
                <c:ptCount val="6"/>
                <c:pt idx="0">
                  <c:v>4.6428571428571451E-2</c:v>
                </c:pt>
                <c:pt idx="1">
                  <c:v>5.4375000000000007E-2</c:v>
                </c:pt>
                <c:pt idx="2">
                  <c:v>0.10041666666666667</c:v>
                </c:pt>
                <c:pt idx="3">
                  <c:v>0.12136363636363635</c:v>
                </c:pt>
                <c:pt idx="4">
                  <c:v>0.10164349244179649</c:v>
                </c:pt>
                <c:pt idx="5">
                  <c:v>0.1100536010615434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729152"/>
        <c:axId val="159731072"/>
      </c:barChart>
      <c:catAx>
        <c:axId val="15972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Test Set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9731072"/>
        <c:crosses val="autoZero"/>
        <c:auto val="1"/>
        <c:lblAlgn val="ctr"/>
        <c:lblOffset val="100"/>
        <c:noMultiLvlLbl val="0"/>
      </c:catAx>
      <c:valAx>
        <c:axId val="159731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Average Relative</a:t>
                </a:r>
                <a:r>
                  <a:rPr lang="en-US" sz="1100" baseline="0"/>
                  <a:t> Gap</a:t>
                </a:r>
                <a:endParaRPr lang="en-US" sz="1100"/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59729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0000000000000021" footer="0.3000000000000002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CmpOnBlocksAndRect!$P$26</c:f>
              <c:strCache>
                <c:ptCount val="1"/>
                <c:pt idx="0">
                  <c:v>block</c:v>
                </c:pt>
              </c:strCache>
            </c:strRef>
          </c:tx>
          <c:invertIfNegative val="0"/>
          <c:cat>
            <c:strRef>
              <c:f>CmpOnBlocksAndRect!$Q$25:$V$25</c:f>
              <c:strCache>
                <c:ptCount val="6"/>
                <c:pt idx="0">
                  <c:v>C</c:v>
                </c:pt>
                <c:pt idx="1">
                  <c:v>Burke</c:v>
                </c:pt>
                <c:pt idx="2">
                  <c:v>N</c:v>
                </c:pt>
                <c:pt idx="3">
                  <c:v>T</c:v>
                </c:pt>
                <c:pt idx="4">
                  <c:v>KR</c:v>
                </c:pt>
                <c:pt idx="5">
                  <c:v>bwmv</c:v>
                </c:pt>
              </c:strCache>
            </c:strRef>
          </c:cat>
          <c:val>
            <c:numRef>
              <c:f>CmpOnBlocksAndRect!$Q$26:$V$26</c:f>
              <c:numCache>
                <c:formatCode>General</c:formatCode>
                <c:ptCount val="6"/>
                <c:pt idx="0">
                  <c:v>5.9523809523809312E-4</c:v>
                </c:pt>
                <c:pt idx="1">
                  <c:v>5.6249999999999911E-3</c:v>
                </c:pt>
                <c:pt idx="2">
                  <c:v>1.9583333333333324E-2</c:v>
                </c:pt>
                <c:pt idx="3">
                  <c:v>2.0909090909090888E-2</c:v>
                </c:pt>
                <c:pt idx="4">
                  <c:v>8.6212021934060079E-3</c:v>
                </c:pt>
                <c:pt idx="5">
                  <c:v>2.3570457245795162E-2</c:v>
                </c:pt>
              </c:numCache>
            </c:numRef>
          </c:val>
        </c:ser>
        <c:ser>
          <c:idx val="1"/>
          <c:order val="1"/>
          <c:tx>
            <c:strRef>
              <c:f>CmpOnBlocksAndRect!$P$27</c:f>
              <c:strCache>
                <c:ptCount val="1"/>
                <c:pt idx="0">
                  <c:v>rectangle</c:v>
                </c:pt>
              </c:strCache>
            </c:strRef>
          </c:tx>
          <c:invertIfNegative val="0"/>
          <c:cat>
            <c:strRef>
              <c:f>CmpOnBlocksAndRect!$Q$25:$V$25</c:f>
              <c:strCache>
                <c:ptCount val="6"/>
                <c:pt idx="0">
                  <c:v>C</c:v>
                </c:pt>
                <c:pt idx="1">
                  <c:v>Burke</c:v>
                </c:pt>
                <c:pt idx="2">
                  <c:v>N</c:v>
                </c:pt>
                <c:pt idx="3">
                  <c:v>T</c:v>
                </c:pt>
                <c:pt idx="4">
                  <c:v>KR</c:v>
                </c:pt>
                <c:pt idx="5">
                  <c:v>bwmv</c:v>
                </c:pt>
              </c:strCache>
            </c:strRef>
          </c:cat>
          <c:val>
            <c:numRef>
              <c:f>CmpOnBlocksAndRect!$Q$27:$V$27</c:f>
              <c:numCache>
                <c:formatCode>General</c:formatCode>
                <c:ptCount val="6"/>
                <c:pt idx="0">
                  <c:v>3.7301587301587294E-2</c:v>
                </c:pt>
                <c:pt idx="1">
                  <c:v>1.041666666666663E-2</c:v>
                </c:pt>
                <c:pt idx="2">
                  <c:v>4.6666666666666634E-2</c:v>
                </c:pt>
                <c:pt idx="3">
                  <c:v>4.8181818181818166E-2</c:v>
                </c:pt>
                <c:pt idx="4">
                  <c:v>4.7735135423232211E-2</c:v>
                </c:pt>
                <c:pt idx="5">
                  <c:v>4.4539893517958513E-2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777152"/>
        <c:axId val="159779072"/>
      </c:barChart>
      <c:catAx>
        <c:axId val="15977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Test Set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9779072"/>
        <c:crosses val="autoZero"/>
        <c:auto val="1"/>
        <c:lblAlgn val="ctr"/>
        <c:lblOffset val="100"/>
        <c:noMultiLvlLbl val="0"/>
      </c:catAx>
      <c:valAx>
        <c:axId val="159779072"/>
        <c:scaling>
          <c:orientation val="minMax"/>
          <c:max val="5.0000000000000024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 b="1" i="0" baseline="0">
                    <a:effectLst/>
                  </a:rPr>
                  <a:t>Average Relative Gap</a:t>
                </a:r>
                <a:endParaRPr lang="en-US" sz="1100">
                  <a:effectLst/>
                </a:endParaRP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59777152"/>
        <c:crosses val="autoZero"/>
        <c:crossBetween val="between"/>
        <c:majorUnit val="1.0000000000000005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0000000000000016" footer="0.30000000000000016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CmpOnDivideMethod!$H$3</c:f>
              <c:strCache>
                <c:ptCount val="1"/>
                <c:pt idx="0">
                  <c:v>vertical</c:v>
                </c:pt>
              </c:strCache>
            </c:strRef>
          </c:tx>
          <c:invertIfNegative val="0"/>
          <c:cat>
            <c:strRef>
              <c:f>CmpOnDivideMethod!$I$2:$N$2</c:f>
              <c:strCache>
                <c:ptCount val="6"/>
                <c:pt idx="0">
                  <c:v>C</c:v>
                </c:pt>
                <c:pt idx="1">
                  <c:v>Burke</c:v>
                </c:pt>
                <c:pt idx="2">
                  <c:v>N</c:v>
                </c:pt>
                <c:pt idx="3">
                  <c:v>T</c:v>
                </c:pt>
                <c:pt idx="4">
                  <c:v>KR</c:v>
                </c:pt>
                <c:pt idx="5">
                  <c:v>bwmv</c:v>
                </c:pt>
              </c:strCache>
            </c:strRef>
          </c:cat>
          <c:val>
            <c:numRef>
              <c:f>CmpOnDivideMethod!$I$3:$N$3</c:f>
              <c:numCache>
                <c:formatCode>General</c:formatCode>
                <c:ptCount val="6"/>
                <c:pt idx="0">
                  <c:v>6.3492063492063266E-3</c:v>
                </c:pt>
                <c:pt idx="1">
                  <c:v>5.6249999999999911E-3</c:v>
                </c:pt>
                <c:pt idx="2">
                  <c:v>4.4166666666666632E-2</c:v>
                </c:pt>
                <c:pt idx="3">
                  <c:v>5.3181818181818177E-2</c:v>
                </c:pt>
                <c:pt idx="4">
                  <c:v>2.7147046509614636E-2</c:v>
                </c:pt>
                <c:pt idx="5">
                  <c:v>7.7542111956524495E-2</c:v>
                </c:pt>
              </c:numCache>
            </c:numRef>
          </c:val>
        </c:ser>
        <c:ser>
          <c:idx val="1"/>
          <c:order val="1"/>
          <c:tx>
            <c:strRef>
              <c:f>CmpOnDivideMethod!$H$4</c:f>
              <c:strCache>
                <c:ptCount val="1"/>
                <c:pt idx="0">
                  <c:v>horizontal</c:v>
                </c:pt>
              </c:strCache>
            </c:strRef>
          </c:tx>
          <c:invertIfNegative val="0"/>
          <c:cat>
            <c:strRef>
              <c:f>CmpOnDivideMethod!$I$2:$N$2</c:f>
              <c:strCache>
                <c:ptCount val="6"/>
                <c:pt idx="0">
                  <c:v>C</c:v>
                </c:pt>
                <c:pt idx="1">
                  <c:v>Burke</c:v>
                </c:pt>
                <c:pt idx="2">
                  <c:v>N</c:v>
                </c:pt>
                <c:pt idx="3">
                  <c:v>T</c:v>
                </c:pt>
                <c:pt idx="4">
                  <c:v>KR</c:v>
                </c:pt>
                <c:pt idx="5">
                  <c:v>bwmv</c:v>
                </c:pt>
              </c:strCache>
            </c:strRef>
          </c:cat>
          <c:val>
            <c:numRef>
              <c:f>CmpOnDivideMethod!$I$4:$N$4</c:f>
              <c:numCache>
                <c:formatCode>General</c:formatCode>
                <c:ptCount val="6"/>
                <c:pt idx="0">
                  <c:v>9.9206349206349166E-3</c:v>
                </c:pt>
                <c:pt idx="1">
                  <c:v>1.1249999999999982E-2</c:v>
                </c:pt>
                <c:pt idx="2">
                  <c:v>5.708333333333334E-2</c:v>
                </c:pt>
                <c:pt idx="3">
                  <c:v>6.136363636363637E-2</c:v>
                </c:pt>
                <c:pt idx="4">
                  <c:v>3.0728382161500478E-2</c:v>
                </c:pt>
                <c:pt idx="5">
                  <c:v>7.8771102504029175E-2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127808"/>
        <c:axId val="161150464"/>
      </c:barChart>
      <c:catAx>
        <c:axId val="16112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i="0"/>
                  <a:t>Test Set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1150464"/>
        <c:crosses val="autoZero"/>
        <c:auto val="1"/>
        <c:lblAlgn val="ctr"/>
        <c:lblOffset val="100"/>
        <c:noMultiLvlLbl val="0"/>
      </c:catAx>
      <c:valAx>
        <c:axId val="161150464"/>
        <c:scaling>
          <c:orientation val="minMax"/>
          <c:max val="8.0000000000000043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Average Relative Gap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61127808"/>
        <c:crosses val="autoZero"/>
        <c:crossBetween val="between"/>
        <c:majorUnit val="1.0000000000000005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0000000000000021" footer="0.30000000000000021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CmpOnDivideMethod!$H$25</c:f>
              <c:strCache>
                <c:ptCount val="1"/>
                <c:pt idx="0">
                  <c:v>vertical</c:v>
                </c:pt>
              </c:strCache>
            </c:strRef>
          </c:tx>
          <c:invertIfNegative val="0"/>
          <c:cat>
            <c:strRef>
              <c:f>CmpOnDivideMethod!$I$24:$N$24</c:f>
              <c:strCache>
                <c:ptCount val="6"/>
                <c:pt idx="0">
                  <c:v>C</c:v>
                </c:pt>
                <c:pt idx="1">
                  <c:v>Burke</c:v>
                </c:pt>
                <c:pt idx="2">
                  <c:v>N</c:v>
                </c:pt>
                <c:pt idx="3">
                  <c:v>T</c:v>
                </c:pt>
                <c:pt idx="4">
                  <c:v>KR</c:v>
                </c:pt>
                <c:pt idx="5">
                  <c:v>bwmv</c:v>
                </c:pt>
              </c:strCache>
            </c:strRef>
          </c:cat>
          <c:val>
            <c:numRef>
              <c:f>CmpOnDivideMethod!$I$25:$N$25</c:f>
              <c:numCache>
                <c:formatCode>General</c:formatCode>
                <c:ptCount val="6"/>
                <c:pt idx="0">
                  <c:v>5.9523809523809312E-4</c:v>
                </c:pt>
                <c:pt idx="1">
                  <c:v>5.6249999999999911E-3</c:v>
                </c:pt>
                <c:pt idx="2">
                  <c:v>1.9583333333333324E-2</c:v>
                </c:pt>
                <c:pt idx="3">
                  <c:v>2.0909090909090888E-2</c:v>
                </c:pt>
                <c:pt idx="4">
                  <c:v>8.6212021934060079E-3</c:v>
                </c:pt>
                <c:pt idx="5">
                  <c:v>2.3570457245795162E-2</c:v>
                </c:pt>
              </c:numCache>
            </c:numRef>
          </c:val>
        </c:ser>
        <c:ser>
          <c:idx val="1"/>
          <c:order val="1"/>
          <c:tx>
            <c:strRef>
              <c:f>CmpOnDivideMethod!$H$26</c:f>
              <c:strCache>
                <c:ptCount val="1"/>
                <c:pt idx="0">
                  <c:v>horizontal</c:v>
                </c:pt>
              </c:strCache>
            </c:strRef>
          </c:tx>
          <c:invertIfNegative val="0"/>
          <c:cat>
            <c:strRef>
              <c:f>CmpOnDivideMethod!$I$24:$N$24</c:f>
              <c:strCache>
                <c:ptCount val="6"/>
                <c:pt idx="0">
                  <c:v>C</c:v>
                </c:pt>
                <c:pt idx="1">
                  <c:v>Burke</c:v>
                </c:pt>
                <c:pt idx="2">
                  <c:v>N</c:v>
                </c:pt>
                <c:pt idx="3">
                  <c:v>T</c:v>
                </c:pt>
                <c:pt idx="4">
                  <c:v>KR</c:v>
                </c:pt>
                <c:pt idx="5">
                  <c:v>bwmv</c:v>
                </c:pt>
              </c:strCache>
            </c:strRef>
          </c:cat>
          <c:val>
            <c:numRef>
              <c:f>CmpOnDivideMethod!$I$26:$N$26</c:f>
              <c:numCache>
                <c:formatCode>General</c:formatCode>
                <c:ptCount val="6"/>
                <c:pt idx="0">
                  <c:v>5.9523809523809312E-4</c:v>
                </c:pt>
                <c:pt idx="1">
                  <c:v>5.6249999999999911E-3</c:v>
                </c:pt>
                <c:pt idx="2">
                  <c:v>1.8749999999999972E-2</c:v>
                </c:pt>
                <c:pt idx="3">
                  <c:v>2.1363636363636293E-2</c:v>
                </c:pt>
                <c:pt idx="4">
                  <c:v>1.0913878051477477E-2</c:v>
                </c:pt>
                <c:pt idx="5">
                  <c:v>2.3777712642528055E-2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271296"/>
        <c:axId val="173273472"/>
      </c:barChart>
      <c:catAx>
        <c:axId val="17327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Set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3273472"/>
        <c:crosses val="autoZero"/>
        <c:auto val="1"/>
        <c:lblAlgn val="ctr"/>
        <c:lblOffset val="100"/>
        <c:noMultiLvlLbl val="0"/>
      </c:catAx>
      <c:valAx>
        <c:axId val="173273472"/>
        <c:scaling>
          <c:orientation val="minMax"/>
          <c:max val="8.0000000000000043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600"/>
                </a:pPr>
                <a:r>
                  <a:rPr lang="en-US" sz="1100" b="1" i="0" baseline="0">
                    <a:effectLst/>
                  </a:rPr>
                  <a:t>Average Relative Gap</a:t>
                </a:r>
                <a:endParaRPr lang="en-US" sz="600">
                  <a:effectLst/>
                </a:endParaRP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73271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0000000000000016" footer="0.30000000000000016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CmpOnPhase2!$L$7</c:f>
              <c:strCache>
                <c:ptCount val="1"/>
                <c:pt idx="0">
                  <c:v>0</c:v>
                </c:pt>
              </c:strCache>
            </c:strRef>
          </c:tx>
          <c:invertIfNegative val="0"/>
          <c:cat>
            <c:strRef>
              <c:f>CmpOnPhase2!$M$6:$O$6</c:f>
              <c:strCache>
                <c:ptCount val="3"/>
                <c:pt idx="0">
                  <c:v>n&lt;50</c:v>
                </c:pt>
                <c:pt idx="1">
                  <c:v>50≤n&lt;100</c:v>
                </c:pt>
                <c:pt idx="2">
                  <c:v>n≥100</c:v>
                </c:pt>
              </c:strCache>
            </c:strRef>
          </c:cat>
          <c:val>
            <c:numRef>
              <c:f>CmpOnPhase2!$M$7:$O$7</c:f>
              <c:numCache>
                <c:formatCode>General</c:formatCode>
                <c:ptCount val="3"/>
                <c:pt idx="0">
                  <c:v>7.9254222070220759E-2</c:v>
                </c:pt>
                <c:pt idx="1">
                  <c:v>7.2602401480534151E-2</c:v>
                </c:pt>
                <c:pt idx="2">
                  <c:v>5.2452384494840673E-2</c:v>
                </c:pt>
              </c:numCache>
            </c:numRef>
          </c:val>
        </c:ser>
        <c:ser>
          <c:idx val="1"/>
          <c:order val="1"/>
          <c:tx>
            <c:strRef>
              <c:f>CmpOnPhase2!$L$8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CmpOnPhase2!$M$6:$O$6</c:f>
              <c:strCache>
                <c:ptCount val="3"/>
                <c:pt idx="0">
                  <c:v>n&lt;50</c:v>
                </c:pt>
                <c:pt idx="1">
                  <c:v>50≤n&lt;100</c:v>
                </c:pt>
                <c:pt idx="2">
                  <c:v>n≥100</c:v>
                </c:pt>
              </c:strCache>
            </c:strRef>
          </c:cat>
          <c:val>
            <c:numRef>
              <c:f>CmpOnPhase2!$M$8:$O$8</c:f>
              <c:numCache>
                <c:formatCode>General</c:formatCode>
                <c:ptCount val="3"/>
                <c:pt idx="0">
                  <c:v>7.6070493059409966E-2</c:v>
                </c:pt>
                <c:pt idx="1">
                  <c:v>7.1010326187673348E-2</c:v>
                </c:pt>
                <c:pt idx="2">
                  <c:v>5.0682258826967169E-2</c:v>
                </c:pt>
              </c:numCache>
            </c:numRef>
          </c:val>
        </c:ser>
        <c:ser>
          <c:idx val="2"/>
          <c:order val="2"/>
          <c:tx>
            <c:strRef>
              <c:f>CmpOnPhase2!$L$9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CmpOnPhase2!$M$6:$O$6</c:f>
              <c:strCache>
                <c:ptCount val="3"/>
                <c:pt idx="0">
                  <c:v>n&lt;50</c:v>
                </c:pt>
                <c:pt idx="1">
                  <c:v>50≤n&lt;100</c:v>
                </c:pt>
                <c:pt idx="2">
                  <c:v>n≥100</c:v>
                </c:pt>
              </c:strCache>
            </c:strRef>
          </c:cat>
          <c:val>
            <c:numRef>
              <c:f>CmpOnPhase2!$M$9:$O$9</c:f>
              <c:numCache>
                <c:formatCode>General</c:formatCode>
                <c:ptCount val="3"/>
                <c:pt idx="0">
                  <c:v>7.6421433514386003E-2</c:v>
                </c:pt>
                <c:pt idx="1">
                  <c:v>7.1168598941588807E-2</c:v>
                </c:pt>
                <c:pt idx="2">
                  <c:v>5.1058757114129751E-2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748800"/>
        <c:axId val="176435584"/>
      </c:barChart>
      <c:catAx>
        <c:axId val="17674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 b="1" i="0" baseline="0">
                    <a:effectLst/>
                  </a:rPr>
                  <a:t>Test Set</a:t>
                </a:r>
                <a:endParaRPr lang="en-US" sz="1100">
                  <a:effectLst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crossAx val="176435584"/>
        <c:crosses val="autoZero"/>
        <c:auto val="1"/>
        <c:lblAlgn val="ctr"/>
        <c:lblOffset val="100"/>
        <c:noMultiLvlLbl val="0"/>
      </c:catAx>
      <c:valAx>
        <c:axId val="176435584"/>
        <c:scaling>
          <c:orientation val="minMax"/>
          <c:max val="8.0000000000000043E-2"/>
          <c:min val="5.0000000000000024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 b="1" i="0" baseline="0">
                    <a:effectLst/>
                  </a:rPr>
                  <a:t>Average Relative Gap</a:t>
                </a:r>
                <a:endParaRPr lang="en-US" sz="1100">
                  <a:effectLst/>
                </a:endParaRPr>
              </a:p>
            </c:rich>
          </c:tx>
          <c:layout/>
          <c:overlay val="0"/>
        </c:title>
        <c:numFmt formatCode="0.0%" sourceLinked="0"/>
        <c:majorTickMark val="out"/>
        <c:minorTickMark val="none"/>
        <c:tickLblPos val="nextTo"/>
        <c:crossAx val="176748800"/>
        <c:crosses val="autoZero"/>
        <c:crossBetween val="between"/>
        <c:majorUnit val="5.0000000000000027E-3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CmpOnPhase2!$L$20</c:f>
              <c:strCache>
                <c:ptCount val="1"/>
                <c:pt idx="0">
                  <c:v>0</c:v>
                </c:pt>
              </c:strCache>
            </c:strRef>
          </c:tx>
          <c:invertIfNegative val="0"/>
          <c:cat>
            <c:strRef>
              <c:f>CmpOnPhase2!$M$19:$O$19</c:f>
              <c:strCache>
                <c:ptCount val="3"/>
                <c:pt idx="0">
                  <c:v>n&lt;50</c:v>
                </c:pt>
                <c:pt idx="1">
                  <c:v>50≤n&lt;100</c:v>
                </c:pt>
                <c:pt idx="2">
                  <c:v>n≥100</c:v>
                </c:pt>
              </c:strCache>
            </c:strRef>
          </c:cat>
          <c:val>
            <c:numRef>
              <c:f>CmpOnPhase2!$M$20:$O$20</c:f>
              <c:numCache>
                <c:formatCode>General</c:formatCode>
                <c:ptCount val="3"/>
                <c:pt idx="0">
                  <c:v>2.8490391520733165E-2</c:v>
                </c:pt>
                <c:pt idx="1">
                  <c:v>2.419797111210523E-2</c:v>
                </c:pt>
                <c:pt idx="2">
                  <c:v>1.769463340316799E-2</c:v>
                </c:pt>
              </c:numCache>
            </c:numRef>
          </c:val>
        </c:ser>
        <c:ser>
          <c:idx val="1"/>
          <c:order val="1"/>
          <c:tx>
            <c:strRef>
              <c:f>CmpOnPhase2!$L$21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CmpOnPhase2!$M$19:$O$19</c:f>
              <c:strCache>
                <c:ptCount val="3"/>
                <c:pt idx="0">
                  <c:v>n&lt;50</c:v>
                </c:pt>
                <c:pt idx="1">
                  <c:v>50≤n&lt;100</c:v>
                </c:pt>
                <c:pt idx="2">
                  <c:v>n≥100</c:v>
                </c:pt>
              </c:strCache>
            </c:strRef>
          </c:cat>
          <c:val>
            <c:numRef>
              <c:f>CmpOnPhase2!$M$21:$O$21</c:f>
              <c:numCache>
                <c:formatCode>General</c:formatCode>
                <c:ptCount val="3"/>
                <c:pt idx="0">
                  <c:v>2.4924551874386906E-2</c:v>
                </c:pt>
                <c:pt idx="1">
                  <c:v>2.1009755799429576E-2</c:v>
                </c:pt>
                <c:pt idx="2">
                  <c:v>1.5827815006241745E-2</c:v>
                </c:pt>
              </c:numCache>
            </c:numRef>
          </c:val>
        </c:ser>
        <c:ser>
          <c:idx val="2"/>
          <c:order val="2"/>
          <c:tx>
            <c:strRef>
              <c:f>CmpOnPhase2!$L$22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CmpOnPhase2!$M$19:$O$19</c:f>
              <c:strCache>
                <c:ptCount val="3"/>
                <c:pt idx="0">
                  <c:v>n&lt;50</c:v>
                </c:pt>
                <c:pt idx="1">
                  <c:v>50≤n&lt;100</c:v>
                </c:pt>
                <c:pt idx="2">
                  <c:v>n≥100</c:v>
                </c:pt>
              </c:strCache>
            </c:strRef>
          </c:cat>
          <c:val>
            <c:numRef>
              <c:f>CmpOnPhase2!$M$22:$O$22</c:f>
              <c:numCache>
                <c:formatCode>General</c:formatCode>
                <c:ptCount val="3"/>
                <c:pt idx="0">
                  <c:v>2.4811908071001969E-2</c:v>
                </c:pt>
                <c:pt idx="1">
                  <c:v>2.1295688176058255E-2</c:v>
                </c:pt>
                <c:pt idx="2">
                  <c:v>1.5980821720971729E-2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465792"/>
        <c:axId val="176467968"/>
      </c:barChart>
      <c:catAx>
        <c:axId val="17646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 b="1" i="0" baseline="0">
                    <a:effectLst/>
                  </a:rPr>
                  <a:t>Test Set</a:t>
                </a:r>
                <a:endParaRPr lang="en-US" sz="1100">
                  <a:effectLst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crossAx val="176467968"/>
        <c:crosses val="autoZero"/>
        <c:auto val="1"/>
        <c:lblAlgn val="ctr"/>
        <c:lblOffset val="100"/>
        <c:noMultiLvlLbl val="0"/>
      </c:catAx>
      <c:valAx>
        <c:axId val="176467968"/>
        <c:scaling>
          <c:orientation val="minMax"/>
          <c:min val="1.5000000000000006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 b="1" i="0" baseline="0">
                    <a:effectLst/>
                  </a:rPr>
                  <a:t>Average Relative Gap</a:t>
                </a:r>
                <a:endParaRPr lang="en-US" sz="1100">
                  <a:effectLst/>
                </a:endParaRPr>
              </a:p>
            </c:rich>
          </c:tx>
          <c:layout/>
          <c:overlay val="0"/>
        </c:title>
        <c:numFmt formatCode="0.0%" sourceLinked="0"/>
        <c:majorTickMark val="out"/>
        <c:minorTickMark val="none"/>
        <c:tickLblPos val="nextTo"/>
        <c:crossAx val="176465792"/>
        <c:crosses val="autoZero"/>
        <c:crossBetween val="between"/>
        <c:majorUnit val="3.0000000000000018E-3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361950</xdr:colOff>
      <xdr:row>2</xdr:row>
      <xdr:rowOff>14287</xdr:rowOff>
    </xdr:from>
    <xdr:to>
      <xdr:col>26</xdr:col>
      <xdr:colOff>57150</xdr:colOff>
      <xdr:row>16</xdr:row>
      <xdr:rowOff>90487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352425</xdr:colOff>
      <xdr:row>17</xdr:row>
      <xdr:rowOff>157162</xdr:rowOff>
    </xdr:from>
    <xdr:to>
      <xdr:col>26</xdr:col>
      <xdr:colOff>47625</xdr:colOff>
      <xdr:row>32</xdr:row>
      <xdr:rowOff>42862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323850</xdr:colOff>
      <xdr:row>6</xdr:row>
      <xdr:rowOff>33337</xdr:rowOff>
    </xdr:from>
    <xdr:to>
      <xdr:col>27</xdr:col>
      <xdr:colOff>19050</xdr:colOff>
      <xdr:row>20</xdr:row>
      <xdr:rowOff>109537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190500</xdr:colOff>
      <xdr:row>28</xdr:row>
      <xdr:rowOff>61912</xdr:rowOff>
    </xdr:from>
    <xdr:to>
      <xdr:col>26</xdr:col>
      <xdr:colOff>495300</xdr:colOff>
      <xdr:row>42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5</xdr:row>
      <xdr:rowOff>147637</xdr:rowOff>
    </xdr:from>
    <xdr:to>
      <xdr:col>18</xdr:col>
      <xdr:colOff>381000</xdr:colOff>
      <xdr:row>20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85725</xdr:colOff>
      <xdr:row>28</xdr:row>
      <xdr:rowOff>23812</xdr:rowOff>
    </xdr:from>
    <xdr:to>
      <xdr:col>18</xdr:col>
      <xdr:colOff>390525</xdr:colOff>
      <xdr:row>42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561975</xdr:colOff>
      <xdr:row>4</xdr:row>
      <xdr:rowOff>4762</xdr:rowOff>
    </xdr:from>
    <xdr:to>
      <xdr:col>25</xdr:col>
      <xdr:colOff>257175</xdr:colOff>
      <xdr:row>18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57150</xdr:colOff>
      <xdr:row>22</xdr:row>
      <xdr:rowOff>52387</xdr:rowOff>
    </xdr:from>
    <xdr:to>
      <xdr:col>25</xdr:col>
      <xdr:colOff>361950</xdr:colOff>
      <xdr:row>36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7" sqref="A7"/>
    </sheetView>
  </sheetViews>
  <sheetFormatPr defaultRowHeight="15"/>
  <cols>
    <col min="1" max="1" width="20.42578125" bestFit="1" customWidth="1"/>
    <col min="2" max="2" width="48.85546875" customWidth="1"/>
    <col min="3" max="3" width="19.42578125" customWidth="1"/>
    <col min="4" max="4" width="45" bestFit="1" customWidth="1"/>
  </cols>
  <sheetData>
    <row r="1" spans="1:5">
      <c r="A1" s="64" t="s">
        <v>85</v>
      </c>
      <c r="B1" s="64" t="s">
        <v>57</v>
      </c>
      <c r="C1" s="64" t="s">
        <v>58</v>
      </c>
      <c r="D1" s="64" t="s">
        <v>86</v>
      </c>
      <c r="E1" s="23"/>
    </row>
    <row r="2" spans="1:5">
      <c r="A2" s="64" t="s">
        <v>66</v>
      </c>
      <c r="B2" s="64" t="s">
        <v>80</v>
      </c>
      <c r="C2" s="64" t="s">
        <v>82</v>
      </c>
      <c r="D2" s="64" t="s">
        <v>82</v>
      </c>
      <c r="E2" s="23"/>
    </row>
    <row r="3" spans="1:5">
      <c r="A3" s="64" t="s">
        <v>114</v>
      </c>
      <c r="B3" s="64" t="s">
        <v>81</v>
      </c>
      <c r="C3" s="64" t="s">
        <v>82</v>
      </c>
      <c r="D3" s="64" t="s">
        <v>46</v>
      </c>
      <c r="E3" s="23"/>
    </row>
    <row r="4" spans="1:5">
      <c r="A4" s="64" t="s">
        <v>112</v>
      </c>
      <c r="B4" s="64" t="s">
        <v>83</v>
      </c>
      <c r="C4" s="64" t="s">
        <v>82</v>
      </c>
      <c r="D4" s="64" t="s">
        <v>82</v>
      </c>
      <c r="E4" s="23"/>
    </row>
    <row r="5" spans="1:5">
      <c r="A5" s="64" t="s">
        <v>115</v>
      </c>
      <c r="B5" s="64" t="s">
        <v>84</v>
      </c>
      <c r="C5" s="64" t="s">
        <v>59</v>
      </c>
      <c r="D5" s="64" t="s">
        <v>46</v>
      </c>
      <c r="E5" s="23"/>
    </row>
    <row r="6" spans="1:5">
      <c r="A6" s="64" t="s">
        <v>113</v>
      </c>
      <c r="B6" s="64" t="s">
        <v>88</v>
      </c>
      <c r="C6" s="64" t="s">
        <v>89</v>
      </c>
      <c r="D6" s="64" t="s">
        <v>82</v>
      </c>
      <c r="E6" s="23"/>
    </row>
    <row r="7" spans="1:5">
      <c r="A7" s="64" t="s">
        <v>100</v>
      </c>
      <c r="B7" s="64" t="s">
        <v>60</v>
      </c>
      <c r="C7" s="64" t="s">
        <v>61</v>
      </c>
      <c r="D7" s="64">
        <v>60</v>
      </c>
      <c r="E7" s="23"/>
    </row>
    <row r="8" spans="1:5">
      <c r="A8" s="23"/>
      <c r="B8" s="23"/>
      <c r="C8" s="23"/>
      <c r="D8" s="23"/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Q23"/>
  <sheetViews>
    <sheetView workbookViewId="0">
      <selection activeCell="D21" sqref="D21"/>
    </sheetView>
  </sheetViews>
  <sheetFormatPr defaultRowHeight="15"/>
  <sheetData>
    <row r="2" spans="4:17">
      <c r="E2" s="35"/>
    </row>
    <row r="3" spans="4:17">
      <c r="D3" t="s">
        <v>101</v>
      </c>
      <c r="E3" s="35" t="s">
        <v>72</v>
      </c>
      <c r="F3" s="30"/>
      <c r="G3">
        <v>1</v>
      </c>
      <c r="H3">
        <v>2</v>
      </c>
      <c r="I3">
        <v>4</v>
      </c>
      <c r="J3">
        <v>8</v>
      </c>
      <c r="K3">
        <v>16</v>
      </c>
      <c r="L3">
        <v>32</v>
      </c>
      <c r="M3">
        <v>64</v>
      </c>
      <c r="N3">
        <v>128</v>
      </c>
      <c r="O3">
        <v>256</v>
      </c>
      <c r="P3">
        <v>512</v>
      </c>
      <c r="Q3">
        <v>1024</v>
      </c>
    </row>
    <row r="4" spans="4:17">
      <c r="D4">
        <v>94</v>
      </c>
      <c r="E4" s="35"/>
      <c r="F4" t="s">
        <v>102</v>
      </c>
      <c r="G4" s="30">
        <v>8.5384919005790011E-2</v>
      </c>
      <c r="H4" s="30">
        <v>8.0138441454570344E-2</v>
      </c>
      <c r="I4" s="30">
        <v>7.760744569600736E-2</v>
      </c>
      <c r="J4" s="30">
        <v>7.6625640158059796E-2</v>
      </c>
      <c r="K4" s="30">
        <v>7.6283748670561577E-2</v>
      </c>
      <c r="L4" s="30">
        <v>7.6047939320188773E-2</v>
      </c>
      <c r="M4" s="30">
        <v>7.5804890884047738E-2</v>
      </c>
      <c r="N4" s="30">
        <v>7.574103392363904E-2</v>
      </c>
      <c r="O4" s="30">
        <v>7.574103392363904E-2</v>
      </c>
      <c r="P4" s="30">
        <v>7.574103392363904E-2</v>
      </c>
      <c r="Q4" s="30">
        <v>7.574103392363904E-2</v>
      </c>
    </row>
    <row r="5" spans="4:17">
      <c r="E5" s="35"/>
      <c r="F5" t="s">
        <v>105</v>
      </c>
      <c r="G5" s="30">
        <v>8.5581867683349466E-2</v>
      </c>
      <c r="H5" s="30">
        <v>7.9600651045377294E-2</v>
      </c>
      <c r="I5" s="30">
        <v>7.5059629871431915E-2</v>
      </c>
      <c r="J5" s="30">
        <v>7.2794543121240132E-2</v>
      </c>
      <c r="K5" s="30">
        <v>7.1584978500722221E-2</v>
      </c>
      <c r="L5" s="30">
        <v>7.0556136132342392E-2</v>
      </c>
      <c r="M5" s="30">
        <v>6.9884653547231057E-2</v>
      </c>
      <c r="N5" s="30">
        <v>6.9561583690995729E-2</v>
      </c>
      <c r="O5" s="30">
        <v>6.9430006229896035E-2</v>
      </c>
      <c r="P5" s="30">
        <v>6.9430006229896035E-2</v>
      </c>
      <c r="Q5" s="30">
        <v>6.9430006229896035E-2</v>
      </c>
    </row>
    <row r="6" spans="4:17">
      <c r="E6" s="35"/>
      <c r="F6" s="97" t="s">
        <v>106</v>
      </c>
      <c r="G6" s="30">
        <v>6.1236674236922417E-2</v>
      </c>
      <c r="H6" s="30">
        <v>5.7477007994115474E-2</v>
      </c>
      <c r="I6" s="30">
        <v>5.4929740930408706E-2</v>
      </c>
      <c r="J6" s="30">
        <v>5.3230183716984639E-2</v>
      </c>
      <c r="K6" s="30">
        <v>5.1978104874306111E-2</v>
      </c>
      <c r="L6" s="30">
        <v>5.0569085114654501E-2</v>
      </c>
      <c r="M6" s="30">
        <v>4.9436588502389946E-2</v>
      </c>
      <c r="N6" s="30">
        <v>4.8298227268912641E-2</v>
      </c>
      <c r="O6" s="30">
        <v>4.7855542842014105E-2</v>
      </c>
      <c r="P6" s="30">
        <v>4.775795647808203E-2</v>
      </c>
      <c r="Q6" s="30">
        <v>4.775795647808203E-2</v>
      </c>
    </row>
    <row r="7" spans="4:17">
      <c r="E7" s="35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4:17">
      <c r="E8" s="35"/>
    </row>
    <row r="9" spans="4:17">
      <c r="E9" s="35"/>
    </row>
    <row r="10" spans="4:17">
      <c r="E10" s="35"/>
    </row>
    <row r="20" spans="4:17">
      <c r="D20" t="s">
        <v>101</v>
      </c>
      <c r="E20" s="35" t="s">
        <v>73</v>
      </c>
      <c r="F20" s="30"/>
      <c r="G20">
        <v>1</v>
      </c>
      <c r="H20">
        <v>2</v>
      </c>
      <c r="I20">
        <v>4</v>
      </c>
      <c r="J20">
        <v>8</v>
      </c>
      <c r="K20">
        <v>16</v>
      </c>
      <c r="L20">
        <v>32</v>
      </c>
      <c r="M20">
        <v>64</v>
      </c>
      <c r="N20">
        <v>128</v>
      </c>
      <c r="O20">
        <v>256</v>
      </c>
      <c r="P20">
        <v>512</v>
      </c>
      <c r="Q20">
        <v>1024</v>
      </c>
    </row>
    <row r="21" spans="4:17">
      <c r="D21">
        <v>94</v>
      </c>
      <c r="E21" s="35"/>
      <c r="F21" t="s">
        <v>102</v>
      </c>
      <c r="G21" s="30">
        <v>3.5489608648962986E-2</v>
      </c>
      <c r="H21" s="30">
        <v>3.0397016696015071E-2</v>
      </c>
      <c r="I21" s="30">
        <v>2.8136752158160867E-2</v>
      </c>
      <c r="J21" s="30">
        <v>2.6896894801042816E-2</v>
      </c>
      <c r="K21" s="30">
        <v>2.5900074075628776E-2</v>
      </c>
      <c r="L21" s="30">
        <v>2.5441534839607441E-2</v>
      </c>
      <c r="M21" s="30">
        <v>2.4753665878306137E-2</v>
      </c>
      <c r="N21" s="30">
        <v>2.4718084816988867E-2</v>
      </c>
      <c r="O21" s="30">
        <v>2.4718084816988867E-2</v>
      </c>
      <c r="P21" s="30">
        <v>2.4718084816988867E-2</v>
      </c>
      <c r="Q21" s="30">
        <v>2.4718084816988867E-2</v>
      </c>
    </row>
    <row r="22" spans="4:17">
      <c r="E22" s="35"/>
      <c r="F22" t="s">
        <v>105</v>
      </c>
      <c r="G22" s="30">
        <v>2.8944558238348683E-2</v>
      </c>
      <c r="H22" s="30">
        <v>2.6279091842599658E-2</v>
      </c>
      <c r="I22" s="30">
        <v>2.4872927544625657E-2</v>
      </c>
      <c r="J22" s="30">
        <v>2.3606554254106755E-2</v>
      </c>
      <c r="K22" s="30">
        <v>2.2771842432309657E-2</v>
      </c>
      <c r="L22" s="30">
        <v>2.1640890467947434E-2</v>
      </c>
      <c r="M22" s="30">
        <v>2.0491381976413564E-2</v>
      </c>
      <c r="N22" s="30">
        <v>2.0377433699847774E-2</v>
      </c>
      <c r="O22" s="30">
        <v>2.0367720152363093E-2</v>
      </c>
      <c r="P22" s="30">
        <v>2.0367720152363093E-2</v>
      </c>
      <c r="Q22" s="30">
        <v>2.0367720152363093E-2</v>
      </c>
    </row>
    <row r="23" spans="4:17">
      <c r="E23" s="35"/>
      <c r="F23" s="97" t="s">
        <v>106</v>
      </c>
      <c r="G23" s="30">
        <v>2.9318053694449574E-2</v>
      </c>
      <c r="H23" s="30">
        <v>2.5648486162357254E-2</v>
      </c>
      <c r="I23" s="30">
        <v>2.2425073492640189E-2</v>
      </c>
      <c r="J23" s="30">
        <v>2.0458571229230917E-2</v>
      </c>
      <c r="K23" s="30">
        <v>1.8269194296720349E-2</v>
      </c>
      <c r="L23" s="30">
        <v>1.7434280600842757E-2</v>
      </c>
      <c r="M23" s="30">
        <v>1.5504130552496997E-2</v>
      </c>
      <c r="N23" s="30">
        <v>1.5183841360431815E-2</v>
      </c>
      <c r="O23" s="30">
        <v>1.517350522945236E-2</v>
      </c>
      <c r="P23" s="30">
        <v>1.5121824574555102E-2</v>
      </c>
      <c r="Q23" s="30">
        <v>1.5121824574555102E-2</v>
      </c>
    </row>
  </sheetData>
  <pageMargins left="0.7" right="0.7" top="0.75" bottom="0.75" header="0.3" footer="0.3"/>
  <pageSetup scale="95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AC27"/>
  <sheetViews>
    <sheetView topLeftCell="F1" workbookViewId="0">
      <selection activeCell="M8" sqref="M8"/>
    </sheetView>
  </sheetViews>
  <sheetFormatPr defaultRowHeight="15"/>
  <cols>
    <col min="6" max="6" width="12.7109375" bestFit="1" customWidth="1"/>
    <col min="16" max="16" width="13.85546875" bestFit="1" customWidth="1"/>
  </cols>
  <sheetData>
    <row r="2" spans="7:29">
      <c r="G2" s="35"/>
      <c r="H2" s="35"/>
      <c r="I2" s="35"/>
      <c r="J2" s="35"/>
      <c r="K2" s="36"/>
      <c r="L2" s="35"/>
      <c r="M2" s="35"/>
      <c r="N2" s="35" t="s">
        <v>101</v>
      </c>
      <c r="O2" t="s">
        <v>72</v>
      </c>
      <c r="Q2" s="35" t="s">
        <v>44</v>
      </c>
      <c r="R2" s="35" t="s">
        <v>62</v>
      </c>
      <c r="S2" s="35" t="s">
        <v>6</v>
      </c>
      <c r="T2" s="35" t="s">
        <v>7</v>
      </c>
      <c r="U2" s="36" t="s">
        <v>90</v>
      </c>
      <c r="V2" s="35" t="s">
        <v>45</v>
      </c>
      <c r="W2" s="35"/>
      <c r="X2" s="35"/>
      <c r="Y2" s="35"/>
      <c r="Z2" s="35"/>
      <c r="AA2" s="35"/>
    </row>
    <row r="3" spans="7:29" ht="15.75">
      <c r="G3" s="70"/>
      <c r="H3" s="70"/>
      <c r="I3" s="70"/>
      <c r="J3" s="70"/>
      <c r="K3" s="70"/>
      <c r="L3" s="70"/>
      <c r="N3">
        <v>94</v>
      </c>
      <c r="P3" t="s">
        <v>103</v>
      </c>
      <c r="Q3" s="30">
        <v>6.3492063492063266E-3</v>
      </c>
      <c r="R3" s="30">
        <v>5.6249999999999911E-3</v>
      </c>
      <c r="S3" s="30">
        <v>4.4166666666666632E-2</v>
      </c>
      <c r="T3" s="30">
        <v>5.3181818181818177E-2</v>
      </c>
      <c r="U3" s="30">
        <v>2.7147046509614636E-2</v>
      </c>
      <c r="V3" s="30">
        <v>7.7542111956524495E-2</v>
      </c>
      <c r="W3" s="30"/>
      <c r="X3" s="30"/>
      <c r="Y3" s="30"/>
      <c r="Z3" s="30"/>
      <c r="AA3" s="30"/>
      <c r="AC3" s="30"/>
    </row>
    <row r="4" spans="7:29">
      <c r="G4" s="54"/>
      <c r="H4" s="56"/>
      <c r="I4" s="54"/>
      <c r="J4" s="54"/>
      <c r="K4" s="55"/>
      <c r="L4" s="56"/>
      <c r="M4" s="39"/>
      <c r="N4">
        <v>96</v>
      </c>
      <c r="P4" t="s">
        <v>104</v>
      </c>
      <c r="Q4" s="30">
        <v>4.6428571428571451E-2</v>
      </c>
      <c r="R4" s="30">
        <v>5.4375000000000007E-2</v>
      </c>
      <c r="S4" s="30">
        <v>0.10041666666666667</v>
      </c>
      <c r="T4" s="30">
        <v>0.12136363636363635</v>
      </c>
      <c r="U4" s="30">
        <v>0.10164349244179649</v>
      </c>
      <c r="V4" s="30">
        <v>0.1100536010615434</v>
      </c>
      <c r="W4" s="30"/>
      <c r="X4" s="30"/>
      <c r="Y4" s="30"/>
      <c r="Z4" s="30"/>
      <c r="AA4" s="30"/>
    </row>
    <row r="5" spans="7:29">
      <c r="Q5" s="35"/>
      <c r="R5" s="35"/>
      <c r="S5" s="30"/>
    </row>
    <row r="6" spans="7:29">
      <c r="Q6" s="35"/>
      <c r="R6" s="35"/>
      <c r="S6" s="30"/>
    </row>
    <row r="7" spans="7:29">
      <c r="Q7" s="35"/>
      <c r="R7" s="35"/>
      <c r="S7" s="30"/>
    </row>
    <row r="8" spans="7:29">
      <c r="Q8" s="35"/>
      <c r="R8" s="35"/>
      <c r="S8" s="30"/>
    </row>
    <row r="9" spans="7:29">
      <c r="Q9" s="35"/>
      <c r="R9" s="35"/>
      <c r="S9" s="30"/>
    </row>
    <row r="10" spans="7:29">
      <c r="R10" s="35"/>
      <c r="S10" s="30"/>
    </row>
    <row r="25" spans="14:22">
      <c r="N25" s="35" t="s">
        <v>101</v>
      </c>
      <c r="O25" t="s">
        <v>73</v>
      </c>
      <c r="Q25" s="35" t="s">
        <v>44</v>
      </c>
      <c r="R25" s="35" t="s">
        <v>62</v>
      </c>
      <c r="S25" s="35" t="s">
        <v>6</v>
      </c>
      <c r="T25" s="35" t="s">
        <v>7</v>
      </c>
      <c r="U25" s="36" t="s">
        <v>90</v>
      </c>
      <c r="V25" s="35" t="s">
        <v>45</v>
      </c>
    </row>
    <row r="26" spans="14:22">
      <c r="N26">
        <v>94</v>
      </c>
      <c r="P26" t="s">
        <v>103</v>
      </c>
      <c r="Q26" s="30">
        <v>5.9523809523809312E-4</v>
      </c>
      <c r="R26" s="30">
        <v>5.6249999999999911E-3</v>
      </c>
      <c r="S26" s="30">
        <v>1.9583333333333324E-2</v>
      </c>
      <c r="T26" s="30">
        <v>2.0909090909090888E-2</v>
      </c>
      <c r="U26" s="30">
        <v>8.6212021934060079E-3</v>
      </c>
      <c r="V26" s="30">
        <v>2.3570457245795162E-2</v>
      </c>
    </row>
    <row r="27" spans="14:22">
      <c r="N27">
        <v>96</v>
      </c>
      <c r="P27" t="s">
        <v>104</v>
      </c>
      <c r="Q27" s="30">
        <v>3.7301587301587294E-2</v>
      </c>
      <c r="R27" s="30">
        <v>1.041666666666663E-2</v>
      </c>
      <c r="S27" s="30">
        <v>4.6666666666666634E-2</v>
      </c>
      <c r="T27" s="30">
        <v>4.8181818181818166E-2</v>
      </c>
      <c r="U27" s="30">
        <v>4.7735135423232211E-2</v>
      </c>
      <c r="V27" s="30">
        <v>4.4539893517958513E-2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Q26"/>
  <sheetViews>
    <sheetView topLeftCell="A6" workbookViewId="0">
      <selection activeCell="J20" sqref="J20"/>
    </sheetView>
  </sheetViews>
  <sheetFormatPr defaultRowHeight="15"/>
  <sheetData>
    <row r="2" spans="5:17">
      <c r="E2" t="s">
        <v>101</v>
      </c>
      <c r="F2" t="s">
        <v>72</v>
      </c>
      <c r="I2" s="35" t="s">
        <v>44</v>
      </c>
      <c r="J2" s="35" t="s">
        <v>62</v>
      </c>
      <c r="K2" s="35" t="s">
        <v>6</v>
      </c>
      <c r="L2" s="35" t="s">
        <v>7</v>
      </c>
      <c r="M2" s="36" t="s">
        <v>90</v>
      </c>
      <c r="N2" s="35" t="s">
        <v>45</v>
      </c>
      <c r="O2" s="35"/>
    </row>
    <row r="3" spans="5:17">
      <c r="E3">
        <v>94</v>
      </c>
      <c r="H3" t="s">
        <v>96</v>
      </c>
      <c r="I3" s="30">
        <v>6.3492063492063266E-3</v>
      </c>
      <c r="J3" s="30">
        <v>5.6249999999999911E-3</v>
      </c>
      <c r="K3" s="30">
        <v>4.4166666666666632E-2</v>
      </c>
      <c r="L3" s="30">
        <v>5.3181818181818177E-2</v>
      </c>
      <c r="M3" s="30">
        <v>2.7147046509614636E-2</v>
      </c>
      <c r="N3" s="30">
        <v>7.7542111956524495E-2</v>
      </c>
      <c r="O3" s="30"/>
      <c r="Q3" s="30"/>
    </row>
    <row r="4" spans="5:17">
      <c r="E4">
        <v>97</v>
      </c>
      <c r="H4" t="s">
        <v>97</v>
      </c>
      <c r="I4" s="30">
        <v>9.9206349206349166E-3</v>
      </c>
      <c r="J4" s="30">
        <v>1.1249999999999982E-2</v>
      </c>
      <c r="K4" s="30">
        <v>5.708333333333334E-2</v>
      </c>
      <c r="L4" s="30">
        <v>6.136363636363637E-2</v>
      </c>
      <c r="M4" s="30">
        <v>3.0728382161500478E-2</v>
      </c>
      <c r="N4" s="30">
        <v>7.8771102504029175E-2</v>
      </c>
      <c r="O4" s="30"/>
    </row>
    <row r="24" spans="5:14">
      <c r="E24" t="s">
        <v>101</v>
      </c>
      <c r="F24" t="s">
        <v>73</v>
      </c>
      <c r="I24" s="35" t="s">
        <v>44</v>
      </c>
      <c r="J24" s="35" t="s">
        <v>62</v>
      </c>
      <c r="K24" s="35" t="s">
        <v>6</v>
      </c>
      <c r="L24" s="35" t="s">
        <v>7</v>
      </c>
      <c r="M24" s="36" t="s">
        <v>90</v>
      </c>
      <c r="N24" s="35" t="s">
        <v>45</v>
      </c>
    </row>
    <row r="25" spans="5:14">
      <c r="E25">
        <v>94</v>
      </c>
      <c r="H25" t="s">
        <v>96</v>
      </c>
      <c r="I25" s="30">
        <v>5.9523809523809312E-4</v>
      </c>
      <c r="J25" s="30">
        <v>5.6249999999999911E-3</v>
      </c>
      <c r="K25" s="30">
        <v>1.9583333333333324E-2</v>
      </c>
      <c r="L25" s="30">
        <v>2.0909090909090888E-2</v>
      </c>
      <c r="M25" s="30">
        <v>8.6212021934060079E-3</v>
      </c>
      <c r="N25" s="30">
        <v>2.3570457245795162E-2</v>
      </c>
    </row>
    <row r="26" spans="5:14">
      <c r="E26">
        <v>97</v>
      </c>
      <c r="H26" t="s">
        <v>97</v>
      </c>
      <c r="I26" s="30">
        <v>5.9523809523809312E-4</v>
      </c>
      <c r="J26" s="30">
        <v>5.6249999999999911E-3</v>
      </c>
      <c r="K26" s="30">
        <v>1.8749999999999972E-2</v>
      </c>
      <c r="L26" s="30">
        <v>2.1363636363636293E-2</v>
      </c>
      <c r="M26" s="30">
        <v>1.0913878051477477E-2</v>
      </c>
      <c r="N26" s="30">
        <v>2.3777712642528055E-2</v>
      </c>
    </row>
  </sheetData>
  <pageMargins left="0.7" right="0.7" top="0.75" bottom="0.75" header="0.3" footer="0.3"/>
  <pageSetup scale="95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6:P22"/>
  <sheetViews>
    <sheetView topLeftCell="F1" workbookViewId="0">
      <selection activeCell="K7" sqref="K7"/>
    </sheetView>
  </sheetViews>
  <sheetFormatPr defaultRowHeight="15"/>
  <cols>
    <col min="11" max="11" width="27.85546875" bestFit="1" customWidth="1"/>
  </cols>
  <sheetData>
    <row r="6" spans="9:16">
      <c r="I6" t="s">
        <v>101</v>
      </c>
      <c r="J6" t="s">
        <v>72</v>
      </c>
      <c r="L6" t="s">
        <v>128</v>
      </c>
      <c r="M6" t="s">
        <v>102</v>
      </c>
      <c r="N6" t="s">
        <v>105</v>
      </c>
      <c r="O6" s="97" t="s">
        <v>106</v>
      </c>
    </row>
    <row r="7" spans="9:16">
      <c r="I7">
        <v>91</v>
      </c>
      <c r="K7" t="s">
        <v>125</v>
      </c>
      <c r="L7">
        <v>0</v>
      </c>
      <c r="M7" s="30">
        <v>7.9254222070220759E-2</v>
      </c>
      <c r="N7" s="30">
        <v>7.2602401480534151E-2</v>
      </c>
      <c r="O7" s="30">
        <v>5.2452384494840673E-2</v>
      </c>
    </row>
    <row r="8" spans="9:16">
      <c r="I8">
        <v>94</v>
      </c>
      <c r="K8" t="s">
        <v>126</v>
      </c>
      <c r="L8">
        <v>1</v>
      </c>
      <c r="M8" s="30">
        <v>7.6070493059409966E-2</v>
      </c>
      <c r="N8" s="30">
        <v>7.1010326187673348E-2</v>
      </c>
      <c r="O8" s="30">
        <v>5.0682258826967169E-2</v>
      </c>
    </row>
    <row r="9" spans="9:16">
      <c r="I9">
        <v>93</v>
      </c>
      <c r="K9" t="s">
        <v>127</v>
      </c>
      <c r="L9">
        <v>2</v>
      </c>
      <c r="M9" s="30">
        <v>7.6421433514386003E-2</v>
      </c>
      <c r="N9" s="30">
        <v>7.1168598941588807E-2</v>
      </c>
      <c r="O9" s="30">
        <v>5.1058757114129751E-2</v>
      </c>
    </row>
    <row r="13" spans="9:16">
      <c r="L13" s="30"/>
    </row>
    <row r="14" spans="9:16">
      <c r="M14" s="30"/>
      <c r="N14" s="30"/>
      <c r="O14" s="30"/>
      <c r="P14" s="30"/>
    </row>
    <row r="15" spans="9:16">
      <c r="M15" s="30"/>
      <c r="N15" s="30"/>
      <c r="O15" s="30"/>
      <c r="P15" s="30"/>
    </row>
    <row r="16" spans="9:16">
      <c r="L16" s="97"/>
      <c r="M16" s="30"/>
      <c r="N16" s="30"/>
      <c r="O16" s="30"/>
      <c r="P16" s="30"/>
    </row>
    <row r="19" spans="9:15">
      <c r="I19" t="s">
        <v>101</v>
      </c>
      <c r="J19" t="s">
        <v>73</v>
      </c>
      <c r="L19" t="s">
        <v>128</v>
      </c>
      <c r="M19" t="s">
        <v>102</v>
      </c>
      <c r="N19" t="s">
        <v>105</v>
      </c>
      <c r="O19" s="97" t="s">
        <v>106</v>
      </c>
    </row>
    <row r="20" spans="9:15">
      <c r="I20">
        <v>91</v>
      </c>
      <c r="K20" t="s">
        <v>125</v>
      </c>
      <c r="L20">
        <v>0</v>
      </c>
      <c r="M20" s="30">
        <v>2.8490391520733165E-2</v>
      </c>
      <c r="N20" s="30">
        <v>2.419797111210523E-2</v>
      </c>
      <c r="O20" s="30">
        <v>1.769463340316799E-2</v>
      </c>
    </row>
    <row r="21" spans="9:15">
      <c r="I21">
        <v>94</v>
      </c>
      <c r="K21" t="s">
        <v>126</v>
      </c>
      <c r="L21">
        <v>1</v>
      </c>
      <c r="M21" s="30">
        <v>2.4924551874386906E-2</v>
      </c>
      <c r="N21" s="30">
        <v>2.1009755799429576E-2</v>
      </c>
      <c r="O21" s="30">
        <v>1.5827815006241745E-2</v>
      </c>
    </row>
    <row r="22" spans="9:15">
      <c r="I22">
        <v>93</v>
      </c>
      <c r="K22" t="s">
        <v>127</v>
      </c>
      <c r="L22">
        <v>2</v>
      </c>
      <c r="M22" s="30">
        <v>2.4811908071001969E-2</v>
      </c>
      <c r="N22" s="30">
        <v>2.1295688176058255E-2</v>
      </c>
      <c r="O22" s="30">
        <v>1.5980821720971729E-2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F10"/>
  <sheetViews>
    <sheetView tabSelected="1" workbookViewId="0">
      <selection activeCell="A15" sqref="A15"/>
    </sheetView>
  </sheetViews>
  <sheetFormatPr defaultColWidth="9" defaultRowHeight="15"/>
  <cols>
    <col min="1" max="1" width="54.85546875" style="1" bestFit="1" customWidth="1"/>
    <col min="2" max="2" width="9" style="1"/>
    <col min="3" max="3" width="17.28515625" style="1" bestFit="1" customWidth="1"/>
    <col min="4" max="16384" width="9" style="1"/>
  </cols>
  <sheetData>
    <row r="1" spans="1:6">
      <c r="A1" s="57" t="s">
        <v>10</v>
      </c>
      <c r="B1" s="57" t="s">
        <v>54</v>
      </c>
      <c r="C1" s="79" t="s">
        <v>118</v>
      </c>
      <c r="D1" s="57" t="s">
        <v>32</v>
      </c>
      <c r="E1" s="57" t="s">
        <v>43</v>
      </c>
      <c r="F1" s="58"/>
    </row>
    <row r="2" spans="1:6" ht="13.5" customHeight="1">
      <c r="A2" s="57" t="s">
        <v>93</v>
      </c>
      <c r="B2" s="57" t="s">
        <v>49</v>
      </c>
      <c r="C2" s="57">
        <v>21</v>
      </c>
      <c r="D2" s="57" t="s">
        <v>50</v>
      </c>
      <c r="E2" s="57" t="s">
        <v>51</v>
      </c>
      <c r="F2" s="58"/>
    </row>
    <row r="3" spans="1:6">
      <c r="A3" s="57" t="s">
        <v>48</v>
      </c>
      <c r="B3" s="57" t="s">
        <v>62</v>
      </c>
      <c r="C3" s="57">
        <v>13</v>
      </c>
      <c r="D3" s="57" t="s">
        <v>1</v>
      </c>
      <c r="E3" s="57" t="s">
        <v>2</v>
      </c>
      <c r="F3" s="58"/>
    </row>
    <row r="4" spans="1:6">
      <c r="A4" s="116" t="s">
        <v>47</v>
      </c>
      <c r="B4" s="57" t="s">
        <v>0</v>
      </c>
      <c r="C4" s="57">
        <v>35</v>
      </c>
      <c r="D4" s="57" t="s">
        <v>3</v>
      </c>
      <c r="E4" s="57">
        <v>200</v>
      </c>
      <c r="F4" s="58"/>
    </row>
    <row r="5" spans="1:6">
      <c r="A5" s="116"/>
      <c r="B5" s="57" t="s">
        <v>5</v>
      </c>
      <c r="C5" s="57">
        <v>35</v>
      </c>
      <c r="D5" s="57" t="s">
        <v>3</v>
      </c>
      <c r="E5" s="57">
        <v>200</v>
      </c>
      <c r="F5" s="58"/>
    </row>
    <row r="6" spans="1:6" s="8" customFormat="1">
      <c r="A6" s="58" t="s">
        <v>91</v>
      </c>
      <c r="B6" s="58" t="s">
        <v>90</v>
      </c>
      <c r="C6" s="58">
        <v>12</v>
      </c>
      <c r="D6" s="58" t="s">
        <v>92</v>
      </c>
      <c r="E6" s="58">
        <v>100</v>
      </c>
      <c r="F6" s="58"/>
    </row>
    <row r="7" spans="1:6">
      <c r="A7" s="57" t="s">
        <v>53</v>
      </c>
      <c r="B7" s="57" t="s">
        <v>4</v>
      </c>
      <c r="C7" s="57">
        <v>300</v>
      </c>
      <c r="D7" s="57" t="s">
        <v>8</v>
      </c>
      <c r="E7" s="57" t="s">
        <v>9</v>
      </c>
      <c r="F7" s="58"/>
    </row>
    <row r="8" spans="1:6" s="15" customFormat="1">
      <c r="A8" s="57" t="s">
        <v>52</v>
      </c>
      <c r="B8" s="57" t="s">
        <v>4</v>
      </c>
      <c r="C8" s="57">
        <v>200</v>
      </c>
      <c r="D8" s="57" t="s">
        <v>8</v>
      </c>
      <c r="E8" s="57" t="s">
        <v>9</v>
      </c>
      <c r="F8" s="58"/>
    </row>
    <row r="9" spans="1:6" s="115" customFormat="1">
      <c r="A9" s="113"/>
      <c r="B9" s="113"/>
      <c r="C9" s="113"/>
      <c r="D9" s="113"/>
      <c r="E9" s="113"/>
      <c r="F9" s="114"/>
    </row>
    <row r="10" spans="1:6" s="115" customFormat="1">
      <c r="A10" s="113"/>
      <c r="B10" s="113"/>
      <c r="C10" s="113"/>
      <c r="D10" s="113"/>
      <c r="E10" s="113"/>
      <c r="F10" s="114"/>
    </row>
  </sheetData>
  <mergeCells count="1">
    <mergeCell ref="A4:A5"/>
  </mergeCells>
  <phoneticPr fontId="6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B33"/>
  <sheetViews>
    <sheetView workbookViewId="0">
      <selection activeCell="I10" sqref="I10"/>
    </sheetView>
  </sheetViews>
  <sheetFormatPr defaultRowHeight="15"/>
  <cols>
    <col min="9" max="9" width="10.140625" bestFit="1" customWidth="1"/>
    <col min="10" max="10" width="10.140625" customWidth="1"/>
  </cols>
  <sheetData>
    <row r="1" spans="1:28">
      <c r="A1" s="118" t="s">
        <v>55</v>
      </c>
      <c r="B1" s="117" t="s">
        <v>98</v>
      </c>
      <c r="C1" s="117"/>
      <c r="D1" s="117"/>
      <c r="E1" s="117"/>
      <c r="F1" s="117"/>
      <c r="G1" s="117"/>
      <c r="H1" s="25"/>
      <c r="I1" s="117" t="s">
        <v>99</v>
      </c>
      <c r="J1" s="117"/>
      <c r="K1" s="117"/>
      <c r="L1" s="117"/>
      <c r="M1" s="117"/>
      <c r="N1" s="117"/>
      <c r="O1" s="23"/>
    </row>
    <row r="2" spans="1:28">
      <c r="A2" s="118"/>
      <c r="B2" s="120" t="s">
        <v>113</v>
      </c>
      <c r="C2" s="120"/>
      <c r="D2" s="72"/>
      <c r="E2" s="119" t="s">
        <v>100</v>
      </c>
      <c r="F2" s="119"/>
      <c r="G2" s="119"/>
      <c r="H2" s="60"/>
      <c r="I2" s="120" t="s">
        <v>113</v>
      </c>
      <c r="J2" s="120"/>
      <c r="K2" s="74"/>
      <c r="L2" s="119" t="s">
        <v>100</v>
      </c>
      <c r="M2" s="119"/>
      <c r="N2" s="119"/>
      <c r="O2" s="20"/>
    </row>
    <row r="3" spans="1:28">
      <c r="A3" s="118"/>
      <c r="B3" s="87" t="s">
        <v>116</v>
      </c>
      <c r="C3" s="87" t="s">
        <v>117</v>
      </c>
      <c r="D3" s="78"/>
      <c r="E3" s="87" t="s">
        <v>116</v>
      </c>
      <c r="F3" s="87" t="s">
        <v>117</v>
      </c>
      <c r="G3" s="3" t="s">
        <v>107</v>
      </c>
      <c r="H3" s="71"/>
      <c r="I3" s="87" t="s">
        <v>116</v>
      </c>
      <c r="J3" s="87" t="s">
        <v>117</v>
      </c>
      <c r="K3" s="75"/>
      <c r="L3" s="87" t="s">
        <v>116</v>
      </c>
      <c r="M3" s="87" t="s">
        <v>117</v>
      </c>
      <c r="N3" s="3" t="s">
        <v>107</v>
      </c>
      <c r="O3" s="23"/>
    </row>
    <row r="4" spans="1:28">
      <c r="A4" s="71" t="s">
        <v>44</v>
      </c>
      <c r="B4" s="94">
        <v>1.8</v>
      </c>
      <c r="C4" s="43">
        <v>58</v>
      </c>
      <c r="D4" s="43"/>
      <c r="E4" s="54">
        <v>1.2367724867724854</v>
      </c>
      <c r="F4" s="28">
        <v>36.69396033333333</v>
      </c>
      <c r="G4" s="28">
        <v>6.2666666666666648</v>
      </c>
      <c r="H4" s="61"/>
      <c r="I4" s="94">
        <v>0.9</v>
      </c>
      <c r="J4" s="43">
        <v>61</v>
      </c>
      <c r="K4" s="76"/>
      <c r="L4" s="54">
        <v>0.17857142857142899</v>
      </c>
      <c r="M4" s="28">
        <v>8.2321353333333356</v>
      </c>
      <c r="N4" s="28">
        <v>2.524285714285714</v>
      </c>
      <c r="O4" s="23"/>
      <c r="P4" s="37"/>
      <c r="Q4" s="36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</row>
    <row r="5" spans="1:28">
      <c r="A5" s="71" t="s">
        <v>56</v>
      </c>
      <c r="B5" s="94">
        <v>1.1570612263941285</v>
      </c>
      <c r="C5" s="43">
        <v>82</v>
      </c>
      <c r="D5" s="43"/>
      <c r="E5" s="56">
        <v>0.29487179487179482</v>
      </c>
      <c r="F5" s="28">
        <v>24.333845076923076</v>
      </c>
      <c r="G5" s="28">
        <v>9.9299999999999979</v>
      </c>
      <c r="H5" s="14"/>
      <c r="I5" s="94">
        <v>1.1925645442219299</v>
      </c>
      <c r="J5" s="4">
        <v>75</v>
      </c>
      <c r="K5" s="76"/>
      <c r="L5" s="56">
        <v>0.24999999999999981</v>
      </c>
      <c r="M5" s="28">
        <v>14.539103076923073</v>
      </c>
      <c r="N5" s="28">
        <v>4.2653846153846153</v>
      </c>
      <c r="O5" s="23"/>
      <c r="P5" s="37"/>
      <c r="Q5" s="36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</row>
    <row r="6" spans="1:28">
      <c r="A6" s="71" t="s">
        <v>6</v>
      </c>
      <c r="B6" s="55">
        <v>4.7</v>
      </c>
      <c r="C6" s="43">
        <v>66</v>
      </c>
      <c r="D6" s="43"/>
      <c r="E6" s="54">
        <v>4.5999999999999979</v>
      </c>
      <c r="F6" s="28">
        <v>56.281577142857138</v>
      </c>
      <c r="G6" s="28">
        <v>21.665428571428571</v>
      </c>
      <c r="H6" s="14"/>
      <c r="I6" s="55">
        <v>2.1</v>
      </c>
      <c r="J6" s="43">
        <v>74</v>
      </c>
      <c r="K6" s="76"/>
      <c r="L6" s="54">
        <v>1.9571428571428566</v>
      </c>
      <c r="M6" s="28">
        <v>51.299960114285724</v>
      </c>
      <c r="N6" s="28">
        <v>12.185714285714289</v>
      </c>
      <c r="O6" s="23"/>
      <c r="P6" s="37"/>
      <c r="Q6" s="36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</row>
    <row r="7" spans="1:28">
      <c r="A7" s="71" t="s">
        <v>7</v>
      </c>
      <c r="B7" s="56">
        <v>5.3</v>
      </c>
      <c r="C7" s="43">
        <v>73</v>
      </c>
      <c r="D7" s="43"/>
      <c r="E7" s="94">
        <v>5.3285714285714265</v>
      </c>
      <c r="F7" s="28">
        <v>56.129599999999996</v>
      </c>
      <c r="G7" s="28">
        <v>19.627714285714283</v>
      </c>
      <c r="H7" s="14"/>
      <c r="I7" s="55">
        <v>2.2999999999999998</v>
      </c>
      <c r="J7" s="43">
        <v>69</v>
      </c>
      <c r="K7" s="76"/>
      <c r="L7" s="54">
        <v>2.0857142857142823</v>
      </c>
      <c r="M7" s="28">
        <v>59.384394285714265</v>
      </c>
      <c r="N7" s="28">
        <v>14.745142857142856</v>
      </c>
      <c r="O7" s="23"/>
      <c r="P7" s="37"/>
      <c r="Q7" s="36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</row>
    <row r="8" spans="1:28">
      <c r="A8" s="78" t="s">
        <v>90</v>
      </c>
      <c r="B8" s="55">
        <v>3.3938318920873587</v>
      </c>
      <c r="C8" s="24">
        <v>86</v>
      </c>
      <c r="D8" s="24"/>
      <c r="E8" s="56">
        <v>3.2466028602856229</v>
      </c>
      <c r="F8" s="28">
        <v>60.004233333333332</v>
      </c>
      <c r="G8" s="28">
        <v>22.668333333333333</v>
      </c>
      <c r="H8" s="24"/>
      <c r="I8" s="55">
        <v>1.5542290287778924</v>
      </c>
      <c r="J8" s="76">
        <v>72</v>
      </c>
      <c r="K8" s="63"/>
      <c r="L8" s="56">
        <v>1.0154470783799514</v>
      </c>
      <c r="M8" s="28">
        <v>60.004399999999997</v>
      </c>
      <c r="N8" s="28">
        <v>14.428333333333335</v>
      </c>
      <c r="O8" s="29"/>
      <c r="R8" s="36"/>
      <c r="S8" s="30"/>
      <c r="T8" s="30"/>
      <c r="U8" s="30"/>
    </row>
    <row r="9" spans="1:28">
      <c r="A9" s="71" t="s">
        <v>45</v>
      </c>
      <c r="B9" s="55">
        <v>9.2396551451045248</v>
      </c>
      <c r="C9" s="75">
        <v>208</v>
      </c>
      <c r="D9" s="75"/>
      <c r="E9" s="56">
        <v>8.183864215322135</v>
      </c>
      <c r="F9" s="43">
        <v>53.114618069999935</v>
      </c>
      <c r="G9" s="28">
        <v>17.735920000000039</v>
      </c>
      <c r="H9" s="75"/>
      <c r="I9" s="55">
        <v>3.2326775450295728</v>
      </c>
      <c r="J9" s="43">
        <v>288</v>
      </c>
      <c r="K9" s="76"/>
      <c r="L9" s="56">
        <v>2.4693993459006092</v>
      </c>
      <c r="M9" s="43">
        <v>46.291323419999948</v>
      </c>
      <c r="N9" s="28">
        <v>18.253279999999997</v>
      </c>
      <c r="O9" s="23"/>
      <c r="Q9" s="38"/>
      <c r="R9" s="42"/>
    </row>
    <row r="10" spans="1:28">
      <c r="A10" s="113"/>
      <c r="B10" s="55"/>
      <c r="C10" s="115"/>
      <c r="D10" s="115"/>
      <c r="E10" s="56"/>
      <c r="F10" s="43"/>
      <c r="G10" s="28"/>
      <c r="H10" s="115"/>
      <c r="I10" s="55"/>
      <c r="J10" s="43"/>
      <c r="K10" s="114"/>
      <c r="L10" s="56"/>
      <c r="M10" s="43"/>
      <c r="N10" s="28"/>
      <c r="O10" s="23"/>
      <c r="Q10" s="115"/>
      <c r="R10" s="42"/>
    </row>
    <row r="11" spans="1:28">
      <c r="A11" s="24"/>
      <c r="B11" s="23"/>
      <c r="C11" s="23"/>
      <c r="D11" s="23"/>
      <c r="E11" s="62"/>
      <c r="F11" s="62"/>
      <c r="G11" s="23"/>
      <c r="H11" s="23"/>
      <c r="I11" s="23"/>
      <c r="J11" s="23"/>
      <c r="K11" s="23"/>
      <c r="L11" s="62"/>
      <c r="M11" s="62"/>
      <c r="N11" s="23"/>
    </row>
    <row r="12" spans="1:28">
      <c r="A12" s="13" t="s">
        <v>111</v>
      </c>
      <c r="B12" t="s">
        <v>87</v>
      </c>
      <c r="I12" t="s">
        <v>87</v>
      </c>
    </row>
    <row r="13" spans="1:28">
      <c r="A13" s="13"/>
    </row>
    <row r="14" spans="1:28">
      <c r="A14" s="13"/>
    </row>
    <row r="15" spans="1:28">
      <c r="A15" s="13"/>
    </row>
    <row r="16" spans="1:28">
      <c r="A16" s="13"/>
    </row>
    <row r="17" spans="1:20">
      <c r="A17" s="13"/>
    </row>
    <row r="18" spans="1:20">
      <c r="A18" s="13"/>
    </row>
    <row r="19" spans="1:20">
      <c r="A19" s="13"/>
    </row>
    <row r="20" spans="1:20">
      <c r="A20" s="13"/>
    </row>
    <row r="21" spans="1:20">
      <c r="A21" s="12"/>
    </row>
    <row r="24" spans="1:20">
      <c r="R24" s="36"/>
      <c r="S24" s="30"/>
      <c r="T24" s="30"/>
    </row>
    <row r="25" spans="1:20">
      <c r="R25" s="36"/>
      <c r="S25" s="30"/>
      <c r="T25" s="30"/>
    </row>
    <row r="26" spans="1:20">
      <c r="R26" s="36"/>
      <c r="S26" s="30"/>
      <c r="T26" s="30"/>
    </row>
    <row r="27" spans="1:20">
      <c r="R27" s="36"/>
      <c r="S27" s="30"/>
      <c r="T27" s="30"/>
    </row>
    <row r="28" spans="1:20">
      <c r="R28" s="36"/>
      <c r="S28" s="30"/>
      <c r="T28" s="30"/>
    </row>
    <row r="29" spans="1:20">
      <c r="R29" s="36"/>
      <c r="S29" s="30"/>
      <c r="T29" s="30"/>
    </row>
    <row r="30" spans="1:20">
      <c r="R30" s="36"/>
      <c r="S30" s="30"/>
      <c r="T30" s="30"/>
    </row>
    <row r="31" spans="1:20">
      <c r="R31" s="36"/>
      <c r="S31" s="30"/>
      <c r="T31" s="30"/>
    </row>
    <row r="32" spans="1:20">
      <c r="R32" s="36"/>
      <c r="S32" s="30"/>
      <c r="T32" s="30"/>
    </row>
    <row r="33" spans="18:20">
      <c r="R33" s="36"/>
      <c r="S33" s="30"/>
      <c r="T33" s="30"/>
    </row>
  </sheetData>
  <mergeCells count="7">
    <mergeCell ref="B1:G1"/>
    <mergeCell ref="I1:N1"/>
    <mergeCell ref="A1:A3"/>
    <mergeCell ref="E2:G2"/>
    <mergeCell ref="L2:N2"/>
    <mergeCell ref="B2:C2"/>
    <mergeCell ref="I2:J2"/>
  </mergeCells>
  <phoneticPr fontId="6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4"/>
  <sheetViews>
    <sheetView workbookViewId="0">
      <selection activeCell="D17" sqref="D17"/>
    </sheetView>
  </sheetViews>
  <sheetFormatPr defaultColWidth="9" defaultRowHeight="15"/>
  <cols>
    <col min="1" max="1" width="9" style="2"/>
    <col min="2" max="3" width="9.140625" style="2" bestFit="1" customWidth="1"/>
    <col min="4" max="4" width="13.85546875" style="2" bestFit="1" customWidth="1"/>
    <col min="5" max="5" width="10.42578125" style="2" bestFit="1" customWidth="1"/>
    <col min="6" max="6" width="4.85546875" style="2" customWidth="1"/>
    <col min="7" max="7" width="13.85546875" style="2" bestFit="1" customWidth="1"/>
    <col min="8" max="8" width="25.85546875" style="2" bestFit="1" customWidth="1"/>
    <col min="9" max="9" width="9.140625" style="2" customWidth="1"/>
    <col min="10" max="16384" width="9" style="2"/>
  </cols>
  <sheetData>
    <row r="1" spans="1:9" s="77" customFormat="1">
      <c r="A1" s="121" t="s">
        <v>109</v>
      </c>
      <c r="B1" s="121" t="s">
        <v>32</v>
      </c>
      <c r="C1" s="121" t="s">
        <v>108</v>
      </c>
      <c r="D1" s="117" t="s">
        <v>98</v>
      </c>
      <c r="E1" s="117"/>
      <c r="G1" s="117" t="s">
        <v>99</v>
      </c>
      <c r="H1" s="117"/>
    </row>
    <row r="2" spans="1:9">
      <c r="A2" s="121"/>
      <c r="B2" s="121"/>
      <c r="C2" s="121"/>
      <c r="D2" s="95" t="s">
        <v>110</v>
      </c>
      <c r="E2" s="95" t="s">
        <v>107</v>
      </c>
      <c r="F2" s="74"/>
      <c r="G2" s="95" t="s">
        <v>110</v>
      </c>
      <c r="H2" s="95" t="s">
        <v>107</v>
      </c>
      <c r="I2" s="73" t="s">
        <v>63</v>
      </c>
    </row>
    <row r="3" spans="1:9">
      <c r="A3" s="74" t="s">
        <v>11</v>
      </c>
      <c r="B3" s="4">
        <v>16</v>
      </c>
      <c r="C3" s="4">
        <v>20</v>
      </c>
      <c r="D3" s="46">
        <v>20</v>
      </c>
      <c r="E3" s="28">
        <v>0.01</v>
      </c>
      <c r="F3" s="16"/>
      <c r="G3" s="46">
        <v>20</v>
      </c>
      <c r="H3" s="28">
        <v>0.31</v>
      </c>
      <c r="I3" s="17">
        <v>20</v>
      </c>
    </row>
    <row r="4" spans="1:9">
      <c r="A4" s="74" t="s">
        <v>12</v>
      </c>
      <c r="B4" s="4">
        <v>16</v>
      </c>
      <c r="C4" s="4">
        <v>20</v>
      </c>
      <c r="D4" s="46">
        <v>20</v>
      </c>
      <c r="E4" s="28">
        <v>0.01</v>
      </c>
      <c r="F4" s="16"/>
      <c r="G4" s="46">
        <v>20</v>
      </c>
      <c r="H4" s="28">
        <v>0.11</v>
      </c>
      <c r="I4" s="6">
        <v>21</v>
      </c>
    </row>
    <row r="5" spans="1:9">
      <c r="A5" s="74" t="s">
        <v>13</v>
      </c>
      <c r="B5" s="4">
        <v>17</v>
      </c>
      <c r="C5" s="4">
        <v>20</v>
      </c>
      <c r="D5" s="4">
        <v>21</v>
      </c>
      <c r="E5" s="28">
        <v>5.17</v>
      </c>
      <c r="F5" s="16"/>
      <c r="G5" s="46">
        <v>20</v>
      </c>
      <c r="H5" s="28">
        <v>0.08</v>
      </c>
      <c r="I5" s="6">
        <v>20</v>
      </c>
    </row>
    <row r="6" spans="1:9">
      <c r="A6" s="32" t="s">
        <v>14</v>
      </c>
      <c r="B6" s="21">
        <v>25</v>
      </c>
      <c r="C6" s="21">
        <v>15</v>
      </c>
      <c r="D6" s="45">
        <v>15</v>
      </c>
      <c r="E6" s="29">
        <v>0.16</v>
      </c>
      <c r="F6" s="22"/>
      <c r="G6" s="45">
        <v>15</v>
      </c>
      <c r="H6" s="29">
        <v>0.3</v>
      </c>
      <c r="I6" s="6">
        <v>15</v>
      </c>
    </row>
    <row r="7" spans="1:9">
      <c r="A7" s="74" t="s">
        <v>15</v>
      </c>
      <c r="B7" s="4">
        <v>25</v>
      </c>
      <c r="C7" s="4">
        <v>15</v>
      </c>
      <c r="D7" s="4">
        <v>16</v>
      </c>
      <c r="E7" s="28">
        <v>0.1</v>
      </c>
      <c r="F7" s="16"/>
      <c r="G7" s="46">
        <v>15</v>
      </c>
      <c r="H7" s="28">
        <v>0.16</v>
      </c>
      <c r="I7" s="6">
        <v>15</v>
      </c>
    </row>
    <row r="8" spans="1:9">
      <c r="A8" s="74" t="s">
        <v>16</v>
      </c>
      <c r="B8" s="4">
        <v>25</v>
      </c>
      <c r="C8" s="4">
        <v>15</v>
      </c>
      <c r="D8" s="46">
        <v>15</v>
      </c>
      <c r="E8" s="28">
        <v>0.08</v>
      </c>
      <c r="F8" s="16"/>
      <c r="G8" s="46">
        <v>15</v>
      </c>
      <c r="H8" s="28">
        <v>7.0000000000000007E-2</v>
      </c>
      <c r="I8" s="6">
        <v>15</v>
      </c>
    </row>
    <row r="9" spans="1:9">
      <c r="A9" s="74" t="s">
        <v>17</v>
      </c>
      <c r="B9" s="4">
        <v>28</v>
      </c>
      <c r="C9" s="4">
        <v>30</v>
      </c>
      <c r="D9" s="46">
        <v>30</v>
      </c>
      <c r="E9" s="28">
        <v>0.18</v>
      </c>
      <c r="F9" s="16"/>
      <c r="G9" s="46">
        <v>30</v>
      </c>
      <c r="H9" s="28">
        <v>0.23</v>
      </c>
      <c r="I9" s="6">
        <v>30</v>
      </c>
    </row>
    <row r="10" spans="1:9">
      <c r="A10" s="74" t="s">
        <v>18</v>
      </c>
      <c r="B10" s="4">
        <v>28</v>
      </c>
      <c r="C10" s="4">
        <v>30</v>
      </c>
      <c r="D10" s="46">
        <v>30</v>
      </c>
      <c r="E10" s="28">
        <v>0.3</v>
      </c>
      <c r="F10" s="16"/>
      <c r="G10" s="46">
        <v>30</v>
      </c>
      <c r="H10" s="28">
        <v>0.23</v>
      </c>
      <c r="I10" s="6">
        <v>31</v>
      </c>
    </row>
    <row r="11" spans="1:9">
      <c r="A11" s="74" t="s">
        <v>19</v>
      </c>
      <c r="B11" s="4">
        <v>29</v>
      </c>
      <c r="C11" s="4">
        <v>30</v>
      </c>
      <c r="D11" s="4">
        <v>31</v>
      </c>
      <c r="E11" s="28">
        <v>0.54</v>
      </c>
      <c r="F11" s="16"/>
      <c r="G11" s="4">
        <v>31</v>
      </c>
      <c r="H11" s="28">
        <v>0.16</v>
      </c>
      <c r="I11" s="47">
        <v>30</v>
      </c>
    </row>
    <row r="12" spans="1:9">
      <c r="A12" s="74" t="s">
        <v>20</v>
      </c>
      <c r="B12" s="4">
        <v>49</v>
      </c>
      <c r="C12" s="4">
        <v>60</v>
      </c>
      <c r="D12" s="4">
        <v>61</v>
      </c>
      <c r="E12" s="28">
        <v>0.82</v>
      </c>
      <c r="F12" s="16"/>
      <c r="G12" s="46">
        <v>60</v>
      </c>
      <c r="H12" s="28">
        <v>0.49</v>
      </c>
      <c r="I12" s="6">
        <v>60</v>
      </c>
    </row>
    <row r="13" spans="1:9">
      <c r="A13" s="74" t="s">
        <v>21</v>
      </c>
      <c r="B13" s="4">
        <v>49</v>
      </c>
      <c r="C13" s="4">
        <v>60</v>
      </c>
      <c r="D13" s="4">
        <v>61</v>
      </c>
      <c r="E13" s="28">
        <v>41.74</v>
      </c>
      <c r="F13" s="16"/>
      <c r="G13" s="46">
        <v>60</v>
      </c>
      <c r="H13" s="28">
        <v>1.31</v>
      </c>
      <c r="I13" s="6">
        <v>61</v>
      </c>
    </row>
    <row r="14" spans="1:9">
      <c r="A14" s="74" t="s">
        <v>22</v>
      </c>
      <c r="B14" s="4">
        <v>49</v>
      </c>
      <c r="C14" s="4">
        <v>60</v>
      </c>
      <c r="D14" s="46">
        <v>60</v>
      </c>
      <c r="E14" s="28">
        <v>0.96</v>
      </c>
      <c r="F14" s="16"/>
      <c r="G14" s="46">
        <v>60</v>
      </c>
      <c r="H14" s="28">
        <v>0.11</v>
      </c>
      <c r="I14" s="6">
        <v>61</v>
      </c>
    </row>
    <row r="15" spans="1:9">
      <c r="A15" s="74" t="s">
        <v>23</v>
      </c>
      <c r="B15" s="4">
        <v>73</v>
      </c>
      <c r="C15" s="4">
        <v>90</v>
      </c>
      <c r="D15" s="4">
        <v>91</v>
      </c>
      <c r="E15" s="28">
        <v>0.27</v>
      </c>
      <c r="F15" s="16"/>
      <c r="G15" s="46">
        <v>90</v>
      </c>
      <c r="H15" s="28">
        <v>0.13</v>
      </c>
      <c r="I15" s="6">
        <v>90</v>
      </c>
    </row>
    <row r="16" spans="1:9">
      <c r="A16" s="74" t="s">
        <v>24</v>
      </c>
      <c r="B16" s="4">
        <v>73</v>
      </c>
      <c r="C16" s="4">
        <v>90</v>
      </c>
      <c r="D16" s="4">
        <v>91</v>
      </c>
      <c r="E16" s="28">
        <v>57.09</v>
      </c>
      <c r="F16" s="16"/>
      <c r="G16" s="46">
        <v>90</v>
      </c>
      <c r="H16" s="28">
        <v>0.09</v>
      </c>
      <c r="I16" s="6">
        <v>92</v>
      </c>
    </row>
    <row r="17" spans="1:9">
      <c r="A17" s="74" t="s">
        <v>25</v>
      </c>
      <c r="B17" s="4">
        <v>73</v>
      </c>
      <c r="C17" s="4">
        <v>90</v>
      </c>
      <c r="D17" s="46">
        <v>90</v>
      </c>
      <c r="E17" s="28">
        <v>2.46</v>
      </c>
      <c r="F17" s="16"/>
      <c r="G17" s="46">
        <v>90</v>
      </c>
      <c r="H17" s="28">
        <v>0.1</v>
      </c>
      <c r="I17" s="6">
        <v>91</v>
      </c>
    </row>
    <row r="18" spans="1:9">
      <c r="A18" s="74" t="s">
        <v>26</v>
      </c>
      <c r="B18" s="4">
        <v>97</v>
      </c>
      <c r="C18" s="4">
        <v>120</v>
      </c>
      <c r="D18" s="4">
        <v>121</v>
      </c>
      <c r="E18" s="28">
        <v>0.21</v>
      </c>
      <c r="F18" s="16"/>
      <c r="G18" s="46">
        <v>120</v>
      </c>
      <c r="H18" s="28">
        <v>11.46</v>
      </c>
      <c r="I18" s="6">
        <v>121</v>
      </c>
    </row>
    <row r="19" spans="1:9">
      <c r="A19" s="74" t="s">
        <v>27</v>
      </c>
      <c r="B19" s="4">
        <v>97</v>
      </c>
      <c r="C19" s="4">
        <v>120</v>
      </c>
      <c r="D19" s="4">
        <v>122</v>
      </c>
      <c r="E19" s="28">
        <v>2.1</v>
      </c>
      <c r="F19" s="16"/>
      <c r="G19" s="46">
        <v>120</v>
      </c>
      <c r="H19" s="28">
        <v>0.08</v>
      </c>
      <c r="I19" s="6">
        <v>121</v>
      </c>
    </row>
    <row r="20" spans="1:9">
      <c r="A20" s="74" t="s">
        <v>28</v>
      </c>
      <c r="B20" s="4">
        <v>97</v>
      </c>
      <c r="C20" s="4">
        <v>120</v>
      </c>
      <c r="D20" s="4">
        <v>121</v>
      </c>
      <c r="E20" s="28">
        <v>0.98</v>
      </c>
      <c r="F20" s="16"/>
      <c r="G20" s="46">
        <v>120</v>
      </c>
      <c r="H20" s="28">
        <v>0.48</v>
      </c>
      <c r="I20" s="6">
        <v>121</v>
      </c>
    </row>
    <row r="21" spans="1:9">
      <c r="A21" s="74" t="s">
        <v>29</v>
      </c>
      <c r="B21" s="4">
        <v>196</v>
      </c>
      <c r="C21" s="4">
        <v>240</v>
      </c>
      <c r="D21" s="4">
        <v>242</v>
      </c>
      <c r="E21" s="28">
        <v>0.86</v>
      </c>
      <c r="F21" s="16"/>
      <c r="G21" s="98">
        <v>241</v>
      </c>
      <c r="H21" s="28">
        <v>0.09</v>
      </c>
      <c r="I21" s="6">
        <v>242</v>
      </c>
    </row>
    <row r="22" spans="1:9">
      <c r="A22" s="74" t="s">
        <v>30</v>
      </c>
      <c r="B22" s="4">
        <v>196</v>
      </c>
      <c r="C22" s="4">
        <v>240</v>
      </c>
      <c r="D22" s="4">
        <v>241</v>
      </c>
      <c r="E22" s="28">
        <v>14.37</v>
      </c>
      <c r="F22" s="16"/>
      <c r="G22" s="46">
        <v>240</v>
      </c>
      <c r="H22" s="28">
        <v>34.44</v>
      </c>
      <c r="I22" s="6">
        <v>245</v>
      </c>
    </row>
    <row r="23" spans="1:9">
      <c r="A23" s="74" t="s">
        <v>31</v>
      </c>
      <c r="B23" s="4">
        <v>197</v>
      </c>
      <c r="C23" s="4">
        <v>240</v>
      </c>
      <c r="D23" s="4">
        <v>242</v>
      </c>
      <c r="E23" s="28">
        <v>3.19</v>
      </c>
      <c r="F23" s="16"/>
      <c r="G23" s="46">
        <v>240</v>
      </c>
      <c r="H23" s="28">
        <v>2.58</v>
      </c>
      <c r="I23" s="6">
        <v>241</v>
      </c>
    </row>
    <row r="24" spans="1:9">
      <c r="A24" s="20"/>
      <c r="B24" s="20"/>
      <c r="C24" s="20"/>
      <c r="D24" s="20"/>
      <c r="E24" s="20"/>
      <c r="F24" s="20"/>
      <c r="G24" s="20"/>
      <c r="H24" s="20"/>
      <c r="I24" s="17"/>
    </row>
    <row r="25" spans="1:9">
      <c r="I25" s="6"/>
    </row>
    <row r="26" spans="1:9">
      <c r="I26" s="6"/>
    </row>
    <row r="27" spans="1:9">
      <c r="I27" s="6"/>
    </row>
    <row r="28" spans="1:9">
      <c r="I28" s="5"/>
    </row>
    <row r="29" spans="1:9">
      <c r="I29" s="5"/>
    </row>
    <row r="30" spans="1:9">
      <c r="I30" s="5"/>
    </row>
    <row r="31" spans="1:9">
      <c r="I31" s="5"/>
    </row>
    <row r="32" spans="1:9">
      <c r="I32" s="5"/>
    </row>
    <row r="33" spans="9:9">
      <c r="I33" s="5"/>
    </row>
    <row r="34" spans="9:9">
      <c r="I34" s="5"/>
    </row>
  </sheetData>
  <mergeCells count="5">
    <mergeCell ref="G1:H1"/>
    <mergeCell ref="D1:E1"/>
    <mergeCell ref="A1:A2"/>
    <mergeCell ref="B1:B2"/>
    <mergeCell ref="C1:C2"/>
  </mergeCells>
  <phoneticPr fontId="6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M10" sqref="M10"/>
    </sheetView>
  </sheetViews>
  <sheetFormatPr defaultRowHeight="15"/>
  <sheetData>
    <row r="1" spans="1:14">
      <c r="A1" s="121" t="s">
        <v>54</v>
      </c>
      <c r="B1" s="121" t="s">
        <v>32</v>
      </c>
      <c r="C1" s="117" t="s">
        <v>98</v>
      </c>
      <c r="D1" s="117"/>
      <c r="E1" s="117"/>
      <c r="F1" s="117"/>
      <c r="G1" s="25"/>
      <c r="H1" s="117" t="s">
        <v>99</v>
      </c>
      <c r="I1" s="117"/>
      <c r="J1" s="117"/>
      <c r="K1" s="117"/>
      <c r="L1" s="117"/>
      <c r="M1" s="117"/>
      <c r="N1" s="23"/>
    </row>
    <row r="2" spans="1:14">
      <c r="A2" s="121"/>
      <c r="B2" s="121"/>
      <c r="C2" s="83" t="s">
        <v>112</v>
      </c>
      <c r="D2" s="80" t="s">
        <v>113</v>
      </c>
      <c r="E2" s="83" t="s">
        <v>100</v>
      </c>
      <c r="F2" s="83" t="s">
        <v>107</v>
      </c>
      <c r="G2" s="74"/>
      <c r="H2" s="73" t="s">
        <v>66</v>
      </c>
      <c r="I2" s="73" t="s">
        <v>114</v>
      </c>
      <c r="J2" s="73" t="s">
        <v>115</v>
      </c>
      <c r="K2" s="80" t="s">
        <v>113</v>
      </c>
      <c r="L2" s="83" t="s">
        <v>100</v>
      </c>
      <c r="M2" s="83" t="s">
        <v>107</v>
      </c>
      <c r="N2" s="23"/>
    </row>
    <row r="3" spans="1:14">
      <c r="A3" s="75" t="s">
        <v>74</v>
      </c>
      <c r="B3" s="75" t="s">
        <v>68</v>
      </c>
      <c r="C3" s="75">
        <v>3.2</v>
      </c>
      <c r="D3" s="88">
        <v>3.3</v>
      </c>
      <c r="E3" s="34">
        <v>1.6666666666666681</v>
      </c>
      <c r="F3" s="88">
        <v>1.7299999999999998</v>
      </c>
      <c r="G3" s="88"/>
      <c r="H3" s="6">
        <v>8.3000000000000007</v>
      </c>
      <c r="I3" s="6">
        <v>5</v>
      </c>
      <c r="J3" s="28">
        <v>1.7</v>
      </c>
      <c r="K3" s="89">
        <v>1.7</v>
      </c>
      <c r="L3" s="59">
        <v>0</v>
      </c>
      <c r="M3" s="88">
        <v>0.16666666666666666</v>
      </c>
      <c r="N3" s="51"/>
    </row>
    <row r="4" spans="1:14">
      <c r="A4" s="75" t="s">
        <v>75</v>
      </c>
      <c r="B4" s="75">
        <v>25</v>
      </c>
      <c r="C4" s="75">
        <v>3.3</v>
      </c>
      <c r="D4" s="88">
        <v>2.2000000000000002</v>
      </c>
      <c r="E4" s="88">
        <v>2.2222222222222219</v>
      </c>
      <c r="F4" s="88">
        <v>0.11333333333333333</v>
      </c>
      <c r="G4" s="88"/>
      <c r="H4" s="6">
        <v>4.5</v>
      </c>
      <c r="I4" s="6">
        <v>4.5</v>
      </c>
      <c r="J4" s="28">
        <v>0</v>
      </c>
      <c r="K4" s="89">
        <v>0</v>
      </c>
      <c r="L4" s="53">
        <v>0</v>
      </c>
      <c r="M4" s="88">
        <v>0.17666666666666667</v>
      </c>
      <c r="N4" s="23"/>
    </row>
    <row r="5" spans="1:14">
      <c r="A5" s="75" t="s">
        <v>76</v>
      </c>
      <c r="B5" s="75" t="s">
        <v>69</v>
      </c>
      <c r="C5" s="75">
        <v>3.9</v>
      </c>
      <c r="D5" s="88">
        <v>1.1000000000000001</v>
      </c>
      <c r="E5" s="88">
        <v>1.1111111111111145</v>
      </c>
      <c r="F5" s="88">
        <v>0.34</v>
      </c>
      <c r="G5" s="88"/>
      <c r="H5" s="6">
        <v>6.7</v>
      </c>
      <c r="I5" s="6">
        <v>2.2000000000000002</v>
      </c>
      <c r="J5" s="28">
        <v>1.1000000000000001</v>
      </c>
      <c r="K5" s="34">
        <v>0</v>
      </c>
      <c r="L5" s="88">
        <v>1.1111111111111145</v>
      </c>
      <c r="M5" s="88">
        <v>0.20666666666666667</v>
      </c>
      <c r="N5" s="23"/>
    </row>
    <row r="6" spans="1:14">
      <c r="A6" s="75" t="s">
        <v>76</v>
      </c>
      <c r="B6" s="75">
        <v>49</v>
      </c>
      <c r="C6" s="75">
        <v>3.8</v>
      </c>
      <c r="D6" s="88">
        <v>1.7</v>
      </c>
      <c r="E6" s="34">
        <v>1.1111111111111072</v>
      </c>
      <c r="F6" s="88">
        <v>14.506666666666668</v>
      </c>
      <c r="G6" s="88"/>
      <c r="H6" s="6">
        <v>2.2000000000000002</v>
      </c>
      <c r="I6" s="6">
        <v>2.2000000000000002</v>
      </c>
      <c r="J6" s="28">
        <v>2.2000000000000002</v>
      </c>
      <c r="K6" s="89">
        <v>1.7</v>
      </c>
      <c r="L6" s="59">
        <v>0</v>
      </c>
      <c r="M6" s="88">
        <v>0.63666666666666671</v>
      </c>
      <c r="N6" s="23"/>
    </row>
    <row r="7" spans="1:14">
      <c r="A7" s="75" t="s">
        <v>77</v>
      </c>
      <c r="B7" s="75" t="s">
        <v>70</v>
      </c>
      <c r="C7" s="75">
        <v>2.4</v>
      </c>
      <c r="D7" s="88">
        <v>1.5</v>
      </c>
      <c r="E7" s="34">
        <v>0.74074074074073815</v>
      </c>
      <c r="F7" s="88">
        <v>19.940000000000001</v>
      </c>
      <c r="G7" s="88"/>
      <c r="H7" s="6">
        <v>1.9</v>
      </c>
      <c r="I7" s="6">
        <v>1.9</v>
      </c>
      <c r="J7" s="28">
        <v>1.9</v>
      </c>
      <c r="K7" s="89">
        <v>1.1000000000000001</v>
      </c>
      <c r="L7" s="59">
        <v>0</v>
      </c>
      <c r="M7" s="88">
        <v>0.10666666666666667</v>
      </c>
      <c r="N7" s="23"/>
    </row>
    <row r="8" spans="1:14">
      <c r="A8" s="75" t="s">
        <v>78</v>
      </c>
      <c r="B8" s="75">
        <v>97</v>
      </c>
      <c r="C8" s="75">
        <v>1.9</v>
      </c>
      <c r="D8" s="88">
        <v>1.4</v>
      </c>
      <c r="E8" s="34">
        <v>1.1111111111111072</v>
      </c>
      <c r="F8" s="88">
        <v>1.0966666666666667</v>
      </c>
      <c r="G8" s="88"/>
      <c r="H8" s="6">
        <v>2.5</v>
      </c>
      <c r="I8" s="6">
        <v>2.5</v>
      </c>
      <c r="J8" s="28">
        <v>1.4</v>
      </c>
      <c r="K8" s="89">
        <v>0.8</v>
      </c>
      <c r="L8" s="59">
        <v>0</v>
      </c>
      <c r="M8" s="88">
        <v>4.0066666666666668</v>
      </c>
      <c r="N8" s="23"/>
    </row>
    <row r="9" spans="1:14">
      <c r="A9" s="75" t="s">
        <v>79</v>
      </c>
      <c r="B9" s="75" t="s">
        <v>71</v>
      </c>
      <c r="C9" s="75">
        <v>1.7</v>
      </c>
      <c r="D9" s="88">
        <v>1.4</v>
      </c>
      <c r="E9" s="34">
        <v>0.69444444444444198</v>
      </c>
      <c r="F9" s="88">
        <v>6.14</v>
      </c>
      <c r="G9" s="88"/>
      <c r="H9" s="6">
        <v>1.8</v>
      </c>
      <c r="I9" s="6">
        <v>3.2</v>
      </c>
      <c r="J9" s="28">
        <v>1.3</v>
      </c>
      <c r="K9" s="88">
        <v>1</v>
      </c>
      <c r="L9" s="34">
        <v>0.1388888888888884</v>
      </c>
      <c r="M9" s="88">
        <v>12.37</v>
      </c>
      <c r="N9" s="23"/>
    </row>
    <row r="10" spans="1:14">
      <c r="A10" s="117" t="s">
        <v>65</v>
      </c>
      <c r="B10" s="117"/>
      <c r="C10" s="28">
        <v>2.9</v>
      </c>
      <c r="D10" s="88">
        <v>1.8</v>
      </c>
      <c r="E10" s="34">
        <f t="shared" ref="E10:F10" si="0">AVERAGE(E3:E9)</f>
        <v>1.2367724867724854</v>
      </c>
      <c r="F10" s="88">
        <f t="shared" si="0"/>
        <v>6.2666666666666666</v>
      </c>
      <c r="G10" s="88"/>
      <c r="H10" s="28">
        <v>4</v>
      </c>
      <c r="I10" s="28">
        <v>3.1</v>
      </c>
      <c r="J10" s="28">
        <v>1.4</v>
      </c>
      <c r="K10" s="88">
        <v>0.9</v>
      </c>
      <c r="L10" s="34">
        <f t="shared" ref="L10:M10" si="1">AVERAGE(L3:L9)</f>
        <v>0.17857142857142899</v>
      </c>
      <c r="M10" s="88">
        <f t="shared" si="1"/>
        <v>2.5242857142857145</v>
      </c>
      <c r="N10" s="23"/>
    </row>
    <row r="11" spans="1:14">
      <c r="A11" s="23"/>
      <c r="B11" s="23"/>
      <c r="C11" s="23"/>
      <c r="D11" s="23"/>
      <c r="E11" s="23"/>
      <c r="F11" s="23"/>
      <c r="G11" s="23"/>
      <c r="H11" s="23"/>
      <c r="I11" s="23"/>
      <c r="J11" s="33"/>
      <c r="K11" s="23"/>
      <c r="L11" s="23"/>
      <c r="M11" s="23"/>
    </row>
    <row r="12" spans="1:14">
      <c r="A12" s="84" t="s">
        <v>111</v>
      </c>
      <c r="C12" s="83" t="s">
        <v>64</v>
      </c>
      <c r="D12" s="80" t="s">
        <v>87</v>
      </c>
      <c r="H12" s="73" t="s">
        <v>66</v>
      </c>
      <c r="I12" s="73" t="s">
        <v>67</v>
      </c>
      <c r="J12" s="73" t="s">
        <v>63</v>
      </c>
      <c r="K12" s="80" t="s">
        <v>87</v>
      </c>
    </row>
    <row r="13" spans="1:14">
      <c r="J13" s="31"/>
    </row>
    <row r="14" spans="1:14">
      <c r="J14" s="31"/>
    </row>
    <row r="15" spans="1:14">
      <c r="J15" s="31"/>
    </row>
    <row r="16" spans="1:14">
      <c r="J16" s="31"/>
    </row>
  </sheetData>
  <mergeCells count="5">
    <mergeCell ref="A1:A2"/>
    <mergeCell ref="B1:B2"/>
    <mergeCell ref="C1:F1"/>
    <mergeCell ref="H1:M1"/>
    <mergeCell ref="A10:B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E5" sqref="E5"/>
    </sheetView>
  </sheetViews>
  <sheetFormatPr defaultRowHeight="15"/>
  <sheetData>
    <row r="1" spans="1:13">
      <c r="A1" s="118" t="s">
        <v>109</v>
      </c>
      <c r="B1" s="118" t="s">
        <v>32</v>
      </c>
      <c r="C1" s="121" t="s">
        <v>108</v>
      </c>
      <c r="D1" s="117" t="s">
        <v>98</v>
      </c>
      <c r="E1" s="117"/>
      <c r="F1" s="117"/>
      <c r="G1" s="25"/>
      <c r="H1" s="117" t="s">
        <v>99</v>
      </c>
      <c r="I1" s="117"/>
      <c r="J1" s="117"/>
      <c r="K1" s="117"/>
      <c r="L1" s="117"/>
      <c r="M1" s="23"/>
    </row>
    <row r="2" spans="1:13">
      <c r="A2" s="118"/>
      <c r="B2" s="118"/>
      <c r="C2" s="121"/>
      <c r="D2" s="73" t="s">
        <v>113</v>
      </c>
      <c r="E2" s="83" t="s">
        <v>100</v>
      </c>
      <c r="F2" s="83" t="s">
        <v>107</v>
      </c>
      <c r="G2" s="27"/>
      <c r="H2" s="73" t="s">
        <v>115</v>
      </c>
      <c r="I2" s="73" t="s">
        <v>112</v>
      </c>
      <c r="J2" s="73" t="s">
        <v>113</v>
      </c>
      <c r="K2" s="83" t="s">
        <v>100</v>
      </c>
      <c r="L2" s="83" t="s">
        <v>107</v>
      </c>
      <c r="M2" s="23"/>
    </row>
    <row r="3" spans="1:13">
      <c r="A3" s="67" t="s">
        <v>94</v>
      </c>
      <c r="B3" s="76">
        <v>25</v>
      </c>
      <c r="C3" s="76">
        <v>107</v>
      </c>
      <c r="D3" s="50">
        <v>113</v>
      </c>
      <c r="E3" s="45">
        <v>111</v>
      </c>
      <c r="F3" s="29">
        <v>7.31</v>
      </c>
      <c r="G3" s="17"/>
      <c r="H3" s="91">
        <v>111</v>
      </c>
      <c r="I3" s="90">
        <v>110.9</v>
      </c>
      <c r="J3" s="50">
        <v>109</v>
      </c>
      <c r="K3" s="92">
        <v>109</v>
      </c>
      <c r="L3" s="29">
        <v>35.06</v>
      </c>
      <c r="M3" s="23"/>
    </row>
    <row r="4" spans="1:13">
      <c r="A4" s="67" t="s">
        <v>95</v>
      </c>
      <c r="B4" s="75">
        <v>25</v>
      </c>
      <c r="C4" s="75">
        <v>103</v>
      </c>
      <c r="D4" s="49">
        <v>107</v>
      </c>
      <c r="E4" s="93">
        <v>107</v>
      </c>
      <c r="F4" s="28">
        <v>21.35</v>
      </c>
      <c r="G4" s="6"/>
      <c r="H4" s="89">
        <v>106</v>
      </c>
      <c r="I4" s="88">
        <v>105.2</v>
      </c>
      <c r="J4" s="49">
        <v>105</v>
      </c>
      <c r="K4" s="93">
        <v>105</v>
      </c>
      <c r="L4" s="28">
        <v>1.21</v>
      </c>
      <c r="M4" s="23"/>
    </row>
    <row r="5" spans="1:13">
      <c r="A5" s="67" t="s">
        <v>33</v>
      </c>
      <c r="B5" s="75">
        <v>25</v>
      </c>
      <c r="C5" s="75">
        <v>102</v>
      </c>
      <c r="D5" s="44">
        <v>106</v>
      </c>
      <c r="E5" s="93">
        <v>107</v>
      </c>
      <c r="F5" s="28">
        <v>21.29</v>
      </c>
      <c r="G5" s="6"/>
      <c r="H5" s="89">
        <v>107</v>
      </c>
      <c r="I5" s="88">
        <v>105.2</v>
      </c>
      <c r="J5" s="49">
        <v>104</v>
      </c>
      <c r="K5" s="93">
        <v>104</v>
      </c>
      <c r="L5" s="28">
        <v>17.88</v>
      </c>
      <c r="M5" s="23"/>
    </row>
    <row r="6" spans="1:13">
      <c r="A6" s="67" t="s">
        <v>34</v>
      </c>
      <c r="B6" s="75">
        <v>35</v>
      </c>
      <c r="C6" s="75">
        <v>151</v>
      </c>
      <c r="D6" s="49">
        <v>155</v>
      </c>
      <c r="E6" s="92">
        <v>155</v>
      </c>
      <c r="F6" s="29">
        <v>21.65</v>
      </c>
      <c r="G6" s="6"/>
      <c r="H6" s="89">
        <v>154</v>
      </c>
      <c r="I6" s="88">
        <v>153</v>
      </c>
      <c r="J6" s="49">
        <v>153</v>
      </c>
      <c r="K6" s="45">
        <v>152</v>
      </c>
      <c r="L6" s="29">
        <v>16.809999999999999</v>
      </c>
      <c r="M6" s="23"/>
    </row>
    <row r="7" spans="1:13">
      <c r="A7" s="67" t="s">
        <v>35</v>
      </c>
      <c r="B7" s="75">
        <v>35</v>
      </c>
      <c r="C7" s="75">
        <v>122</v>
      </c>
      <c r="D7" s="44">
        <v>125</v>
      </c>
      <c r="E7" s="93">
        <v>127</v>
      </c>
      <c r="F7" s="28">
        <v>8.23</v>
      </c>
      <c r="G7" s="6"/>
      <c r="H7" s="89">
        <v>125</v>
      </c>
      <c r="I7" s="88">
        <v>124</v>
      </c>
      <c r="J7" s="49">
        <v>124</v>
      </c>
      <c r="K7" s="46">
        <v>123</v>
      </c>
      <c r="L7" s="28">
        <v>21.79</v>
      </c>
      <c r="M7" s="23"/>
    </row>
    <row r="8" spans="1:13">
      <c r="A8" s="67" t="s">
        <v>36</v>
      </c>
      <c r="B8" s="75">
        <v>35</v>
      </c>
      <c r="C8" s="75">
        <v>123</v>
      </c>
      <c r="D8" s="49">
        <v>128</v>
      </c>
      <c r="E8" s="93">
        <v>128</v>
      </c>
      <c r="F8" s="28">
        <v>5.48</v>
      </c>
      <c r="G8" s="6"/>
      <c r="H8" s="89">
        <v>127</v>
      </c>
      <c r="I8" s="88">
        <v>125.4</v>
      </c>
      <c r="J8" s="49">
        <v>125</v>
      </c>
      <c r="K8" s="46">
        <v>124</v>
      </c>
      <c r="L8" s="28">
        <v>22.05</v>
      </c>
      <c r="M8" s="23"/>
    </row>
    <row r="9" spans="1:13">
      <c r="A9" s="67" t="s">
        <v>37</v>
      </c>
      <c r="B9" s="75">
        <v>45</v>
      </c>
      <c r="C9" s="75">
        <v>194</v>
      </c>
      <c r="D9" s="49">
        <v>200</v>
      </c>
      <c r="E9" s="46">
        <v>198</v>
      </c>
      <c r="F9" s="28">
        <v>23.38</v>
      </c>
      <c r="G9" s="6"/>
      <c r="H9" s="89">
        <v>199</v>
      </c>
      <c r="I9" s="88">
        <v>196.1</v>
      </c>
      <c r="J9" s="49">
        <v>196</v>
      </c>
      <c r="K9" s="46">
        <v>195</v>
      </c>
      <c r="L9" s="28">
        <v>5.52</v>
      </c>
      <c r="M9" s="23"/>
    </row>
    <row r="10" spans="1:13">
      <c r="A10" s="67" t="s">
        <v>38</v>
      </c>
      <c r="B10" s="75">
        <v>45</v>
      </c>
      <c r="C10" s="75">
        <v>163</v>
      </c>
      <c r="D10" s="49">
        <v>168</v>
      </c>
      <c r="E10" s="93">
        <v>168</v>
      </c>
      <c r="F10" s="28">
        <v>12.96</v>
      </c>
      <c r="G10" s="6"/>
      <c r="H10" s="89">
        <v>166</v>
      </c>
      <c r="I10" s="88">
        <v>164.9</v>
      </c>
      <c r="J10" s="49">
        <v>165</v>
      </c>
      <c r="K10" s="46">
        <v>164</v>
      </c>
      <c r="L10" s="28">
        <v>4.83</v>
      </c>
      <c r="M10" s="23"/>
    </row>
    <row r="11" spans="1:13">
      <c r="A11" s="67" t="s">
        <v>39</v>
      </c>
      <c r="B11" s="75">
        <v>45</v>
      </c>
      <c r="C11" s="75">
        <v>133</v>
      </c>
      <c r="D11" s="44">
        <v>137</v>
      </c>
      <c r="E11" s="93">
        <v>138</v>
      </c>
      <c r="F11" s="28">
        <v>15.48</v>
      </c>
      <c r="G11" s="6"/>
      <c r="H11" s="89">
        <v>137</v>
      </c>
      <c r="I11" s="88">
        <v>135</v>
      </c>
      <c r="J11" s="49">
        <v>135</v>
      </c>
      <c r="K11" s="93">
        <v>135</v>
      </c>
      <c r="L11" s="28">
        <v>0.48</v>
      </c>
      <c r="M11" s="23"/>
    </row>
    <row r="12" spans="1:13">
      <c r="A12" s="67" t="s">
        <v>40</v>
      </c>
      <c r="B12" s="75">
        <v>60</v>
      </c>
      <c r="C12" s="75">
        <v>249</v>
      </c>
      <c r="D12" s="49">
        <v>257</v>
      </c>
      <c r="E12" s="46">
        <v>255</v>
      </c>
      <c r="F12" s="28">
        <v>53.36</v>
      </c>
      <c r="G12" s="6"/>
      <c r="H12" s="89">
        <v>253</v>
      </c>
      <c r="I12" s="88">
        <v>251.5</v>
      </c>
      <c r="J12" s="49">
        <v>254</v>
      </c>
      <c r="K12" s="46">
        <v>250</v>
      </c>
      <c r="L12" s="28">
        <v>12.14</v>
      </c>
      <c r="M12" s="23"/>
    </row>
    <row r="13" spans="1:13">
      <c r="A13" s="67" t="s">
        <v>41</v>
      </c>
      <c r="B13" s="75">
        <v>60</v>
      </c>
      <c r="C13" s="75">
        <v>275</v>
      </c>
      <c r="D13" s="108">
        <v>282</v>
      </c>
      <c r="E13" s="46">
        <v>281</v>
      </c>
      <c r="F13" s="28">
        <v>39.97</v>
      </c>
      <c r="G13" s="6"/>
      <c r="H13" s="89">
        <v>280</v>
      </c>
      <c r="I13" s="88">
        <v>277.2</v>
      </c>
      <c r="J13" s="49">
        <v>278</v>
      </c>
      <c r="K13" s="46">
        <v>277</v>
      </c>
      <c r="L13" s="28">
        <v>1.27</v>
      </c>
      <c r="M13" s="23"/>
    </row>
    <row r="14" spans="1:13">
      <c r="A14" s="67" t="s">
        <v>42</v>
      </c>
      <c r="B14" s="75">
        <v>60</v>
      </c>
      <c r="C14" s="75">
        <v>280</v>
      </c>
      <c r="D14" s="49">
        <v>289</v>
      </c>
      <c r="E14" s="46">
        <v>286</v>
      </c>
      <c r="F14" s="28">
        <v>41.56</v>
      </c>
      <c r="G14" s="6"/>
      <c r="H14" s="89">
        <v>284</v>
      </c>
      <c r="I14" s="88">
        <v>281.89999999999998</v>
      </c>
      <c r="J14" s="49">
        <v>284</v>
      </c>
      <c r="K14" s="46">
        <v>281</v>
      </c>
      <c r="L14" s="28">
        <v>34.1</v>
      </c>
      <c r="M14" s="23"/>
    </row>
    <row r="15" spans="1:13">
      <c r="A15" s="122" t="s">
        <v>65</v>
      </c>
      <c r="B15" s="122"/>
      <c r="C15" s="122"/>
      <c r="D15" s="28">
        <f t="shared" ref="D15" si="0">AVERAGE(D3:D14)</f>
        <v>172.25</v>
      </c>
      <c r="E15" s="28">
        <f>AVERAGE(E3:E14)</f>
        <v>171.75</v>
      </c>
      <c r="F15" s="28">
        <f>AVERAGE(F3:F14)</f>
        <v>22.668333333333333</v>
      </c>
      <c r="G15" s="49"/>
      <c r="H15" s="28">
        <f t="shared" ref="H15:I15" si="1">AVERAGE(H3:H14)</f>
        <v>170.75</v>
      </c>
      <c r="I15" s="28">
        <f t="shared" si="1"/>
        <v>169.19166666666669</v>
      </c>
      <c r="J15" s="28">
        <f>AVERAGE(J3:J14)</f>
        <v>169.33333333333334</v>
      </c>
      <c r="K15" s="34">
        <f t="shared" ref="K15:L15" si="2">AVERAGE(K3:K14)</f>
        <v>168.25</v>
      </c>
      <c r="L15" s="28">
        <f t="shared" si="2"/>
        <v>14.428333333333333</v>
      </c>
      <c r="M15" s="23"/>
    </row>
    <row r="16" spans="1:13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</row>
    <row r="17" spans="1:10">
      <c r="A17" s="99" t="s">
        <v>111</v>
      </c>
      <c r="D17" t="s">
        <v>87</v>
      </c>
      <c r="H17" t="s">
        <v>63</v>
      </c>
      <c r="I17" t="s">
        <v>64</v>
      </c>
      <c r="J17" t="s">
        <v>87</v>
      </c>
    </row>
  </sheetData>
  <mergeCells count="6">
    <mergeCell ref="A15:C15"/>
    <mergeCell ref="D1:F1"/>
    <mergeCell ref="H1:L1"/>
    <mergeCell ref="A1:A2"/>
    <mergeCell ref="B1:B2"/>
    <mergeCell ref="C1:C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O17"/>
  <sheetViews>
    <sheetView workbookViewId="0">
      <selection activeCell="G1" sqref="G1:I1"/>
    </sheetView>
  </sheetViews>
  <sheetFormatPr defaultColWidth="9" defaultRowHeight="15"/>
  <cols>
    <col min="1" max="1" width="16.140625" style="1" bestFit="1" customWidth="1"/>
    <col min="2" max="3" width="9.140625" style="2" bestFit="1" customWidth="1"/>
    <col min="4" max="4" width="10.42578125" style="11" bestFit="1" customWidth="1"/>
    <col min="5" max="6" width="11.5703125" style="2" bestFit="1" customWidth="1"/>
    <col min="7" max="7" width="11.5703125" style="2" customWidth="1"/>
    <col min="8" max="8" width="13.85546875" style="9" bestFit="1" customWidth="1"/>
    <col min="9" max="16384" width="9" style="2"/>
  </cols>
  <sheetData>
    <row r="1" spans="1:15" s="77" customFormat="1">
      <c r="A1" s="121" t="s">
        <v>32</v>
      </c>
      <c r="B1" s="121" t="s">
        <v>108</v>
      </c>
      <c r="C1" s="117" t="s">
        <v>98</v>
      </c>
      <c r="D1" s="117"/>
      <c r="E1" s="117"/>
      <c r="G1" s="117" t="s">
        <v>99</v>
      </c>
      <c r="H1" s="117"/>
      <c r="I1" s="117"/>
    </row>
    <row r="2" spans="1:15">
      <c r="A2" s="121"/>
      <c r="B2" s="121"/>
      <c r="C2" s="73" t="s">
        <v>113</v>
      </c>
      <c r="D2" s="95" t="s">
        <v>100</v>
      </c>
      <c r="E2" s="95" t="s">
        <v>107</v>
      </c>
      <c r="F2" s="27"/>
      <c r="G2" s="73" t="s">
        <v>113</v>
      </c>
      <c r="H2" s="95" t="s">
        <v>100</v>
      </c>
      <c r="I2" s="95" t="s">
        <v>107</v>
      </c>
      <c r="J2" s="20"/>
    </row>
    <row r="3" spans="1:15">
      <c r="A3" s="66">
        <v>10</v>
      </c>
      <c r="B3" s="66">
        <v>40</v>
      </c>
      <c r="C3" s="50">
        <v>40</v>
      </c>
      <c r="D3" s="21">
        <v>40</v>
      </c>
      <c r="E3" s="29">
        <v>0</v>
      </c>
      <c r="F3" s="17"/>
      <c r="G3" s="50">
        <v>40</v>
      </c>
      <c r="H3" s="21">
        <v>40</v>
      </c>
      <c r="I3" s="29">
        <v>0.01</v>
      </c>
      <c r="J3" s="20"/>
    </row>
    <row r="4" spans="1:15">
      <c r="A4" s="65">
        <v>20</v>
      </c>
      <c r="B4" s="65">
        <v>50</v>
      </c>
      <c r="C4" s="49">
        <v>50</v>
      </c>
      <c r="D4" s="4">
        <v>50</v>
      </c>
      <c r="E4" s="28">
        <v>0.01</v>
      </c>
      <c r="F4" s="6"/>
      <c r="G4" s="49">
        <v>50</v>
      </c>
      <c r="H4" s="4">
        <v>50</v>
      </c>
      <c r="I4" s="28">
        <v>0.53</v>
      </c>
      <c r="J4" s="20"/>
      <c r="L4" s="41"/>
      <c r="M4" s="41"/>
      <c r="N4" s="41"/>
      <c r="O4" s="41"/>
    </row>
    <row r="5" spans="1:15">
      <c r="A5" s="65">
        <v>30</v>
      </c>
      <c r="B5" s="65">
        <v>50</v>
      </c>
      <c r="C5" s="49">
        <v>51.020408163265309</v>
      </c>
      <c r="D5" s="46">
        <v>50</v>
      </c>
      <c r="E5" s="28">
        <v>1.75</v>
      </c>
      <c r="F5" s="6"/>
      <c r="G5" s="49">
        <v>51.020408163265309</v>
      </c>
      <c r="H5" s="46">
        <v>50</v>
      </c>
      <c r="I5" s="28">
        <v>0.11</v>
      </c>
      <c r="J5" s="20"/>
      <c r="L5" s="41"/>
      <c r="M5" s="41"/>
      <c r="N5" s="41"/>
      <c r="O5" s="41"/>
    </row>
    <row r="6" spans="1:15">
      <c r="A6" s="65">
        <v>40</v>
      </c>
      <c r="B6" s="65">
        <v>80</v>
      </c>
      <c r="C6" s="49">
        <v>80.97165991902834</v>
      </c>
      <c r="D6" s="21">
        <v>81</v>
      </c>
      <c r="E6" s="29">
        <v>11.13</v>
      </c>
      <c r="F6" s="6"/>
      <c r="G6" s="49">
        <v>80.97165991902834</v>
      </c>
      <c r="H6" s="21">
        <v>81</v>
      </c>
      <c r="I6" s="29">
        <v>21.99</v>
      </c>
      <c r="J6" s="20"/>
      <c r="L6" s="41"/>
      <c r="M6" s="41"/>
      <c r="N6" s="41"/>
      <c r="O6" s="41"/>
    </row>
    <row r="7" spans="1:15">
      <c r="A7" s="65">
        <v>50</v>
      </c>
      <c r="B7" s="65">
        <v>100</v>
      </c>
      <c r="C7" s="49">
        <v>102.04081632653062</v>
      </c>
      <c r="D7" s="46">
        <v>100</v>
      </c>
      <c r="E7" s="28">
        <v>19.29</v>
      </c>
      <c r="F7" s="6"/>
      <c r="G7" s="49">
        <v>102.04081632653062</v>
      </c>
      <c r="H7" s="46">
        <v>101</v>
      </c>
      <c r="I7" s="28">
        <v>1.83</v>
      </c>
      <c r="J7" s="20"/>
      <c r="L7" s="41"/>
      <c r="M7" s="41"/>
      <c r="N7" s="41"/>
      <c r="O7" s="41"/>
    </row>
    <row r="8" spans="1:15">
      <c r="A8" s="65">
        <v>60</v>
      </c>
      <c r="B8" s="65">
        <v>100</v>
      </c>
      <c r="C8" s="49">
        <v>101.01010101010101</v>
      </c>
      <c r="D8" s="46">
        <v>100</v>
      </c>
      <c r="E8" s="28">
        <v>7.0000000000000007E-2</v>
      </c>
      <c r="F8" s="6"/>
      <c r="G8" s="49">
        <v>101.01010101010101</v>
      </c>
      <c r="H8" s="46">
        <v>100</v>
      </c>
      <c r="I8" s="28">
        <v>0.27</v>
      </c>
      <c r="J8" s="20"/>
      <c r="L8" s="41"/>
      <c r="M8" s="41"/>
      <c r="N8" s="41"/>
      <c r="O8" s="41"/>
    </row>
    <row r="9" spans="1:15">
      <c r="A9" s="65">
        <v>70</v>
      </c>
      <c r="B9" s="65">
        <v>100</v>
      </c>
      <c r="C9" s="49">
        <v>102.04081632653062</v>
      </c>
      <c r="D9" s="46">
        <v>101</v>
      </c>
      <c r="E9" s="28">
        <v>7.28</v>
      </c>
      <c r="F9" s="6"/>
      <c r="G9" s="49">
        <v>101.01010101010101</v>
      </c>
      <c r="H9" s="4">
        <v>101</v>
      </c>
      <c r="I9" s="28">
        <v>22.72</v>
      </c>
      <c r="J9" s="20"/>
      <c r="L9" s="41"/>
      <c r="M9" s="41"/>
      <c r="N9" s="41"/>
      <c r="O9" s="41"/>
    </row>
    <row r="10" spans="1:15">
      <c r="A10" s="65">
        <v>80</v>
      </c>
      <c r="B10" s="65">
        <v>80</v>
      </c>
      <c r="C10" s="49">
        <v>80.97165991902834</v>
      </c>
      <c r="D10" s="4">
        <v>81</v>
      </c>
      <c r="E10" s="28">
        <v>30.43</v>
      </c>
      <c r="F10" s="6"/>
      <c r="G10" s="49">
        <v>80.97165991902834</v>
      </c>
      <c r="H10" s="46">
        <v>80</v>
      </c>
      <c r="I10" s="28">
        <v>0.14000000000000001</v>
      </c>
      <c r="J10" s="20"/>
      <c r="L10" s="41"/>
      <c r="M10" s="41"/>
      <c r="N10" s="41"/>
      <c r="O10" s="41"/>
    </row>
    <row r="11" spans="1:15">
      <c r="A11" s="65">
        <v>100</v>
      </c>
      <c r="B11" s="65">
        <v>150</v>
      </c>
      <c r="C11" s="49">
        <v>151.97568389057753</v>
      </c>
      <c r="D11" s="46">
        <v>150</v>
      </c>
      <c r="E11" s="28">
        <v>3.47</v>
      </c>
      <c r="F11" s="6"/>
      <c r="G11" s="49">
        <v>151.05740181268882</v>
      </c>
      <c r="H11" s="46">
        <v>150</v>
      </c>
      <c r="I11" s="28">
        <v>7.0000000000000007E-2</v>
      </c>
      <c r="J11" s="20"/>
      <c r="L11" s="41"/>
      <c r="M11" s="41"/>
      <c r="N11" s="41"/>
      <c r="O11" s="41"/>
    </row>
    <row r="12" spans="1:15">
      <c r="A12" s="65">
        <v>200</v>
      </c>
      <c r="B12" s="65">
        <v>150</v>
      </c>
      <c r="C12" s="49">
        <v>151.05740181268882</v>
      </c>
      <c r="D12" s="46">
        <v>150</v>
      </c>
      <c r="E12" s="28">
        <v>47.74</v>
      </c>
      <c r="F12" s="6"/>
      <c r="G12" s="49">
        <v>151.05740181268899</v>
      </c>
      <c r="H12" s="46">
        <v>150</v>
      </c>
      <c r="I12" s="28">
        <v>0.24</v>
      </c>
      <c r="J12" s="20"/>
      <c r="L12" s="41"/>
      <c r="M12" s="41"/>
      <c r="N12" s="41"/>
      <c r="O12" s="41"/>
    </row>
    <row r="13" spans="1:15">
      <c r="A13" s="65">
        <v>300</v>
      </c>
      <c r="B13" s="65">
        <v>150</v>
      </c>
      <c r="C13" s="49">
        <v>151.97568389057753</v>
      </c>
      <c r="D13" s="46">
        <v>150</v>
      </c>
      <c r="E13" s="28">
        <v>0.2</v>
      </c>
      <c r="F13" s="6"/>
      <c r="G13" s="49">
        <v>151.97568389057801</v>
      </c>
      <c r="H13" s="46">
        <v>150</v>
      </c>
      <c r="I13" s="28">
        <v>0.4</v>
      </c>
      <c r="J13" s="20"/>
      <c r="L13" s="41"/>
      <c r="M13" s="41"/>
      <c r="N13" s="41"/>
      <c r="O13" s="41"/>
    </row>
    <row r="14" spans="1:15">
      <c r="A14" s="65">
        <v>500</v>
      </c>
      <c r="B14" s="65">
        <v>300</v>
      </c>
      <c r="C14" s="49">
        <v>306.12244897959187</v>
      </c>
      <c r="D14" s="46">
        <v>301</v>
      </c>
      <c r="E14" s="28">
        <v>4.05</v>
      </c>
      <c r="F14" s="6"/>
      <c r="G14" s="49">
        <v>306.12244897959198</v>
      </c>
      <c r="H14" s="46">
        <v>300</v>
      </c>
      <c r="I14" s="28">
        <v>5.74</v>
      </c>
      <c r="J14" s="20"/>
      <c r="L14" s="41"/>
      <c r="M14" s="41"/>
      <c r="N14" s="41"/>
      <c r="O14" s="41"/>
    </row>
    <row r="15" spans="1:15">
      <c r="A15" s="65">
        <v>3152</v>
      </c>
      <c r="B15" s="65">
        <v>960</v>
      </c>
      <c r="C15" s="49">
        <v>960.96096096096107</v>
      </c>
      <c r="D15" s="46">
        <v>960</v>
      </c>
      <c r="E15" s="28">
        <v>3.67</v>
      </c>
      <c r="F15" s="6"/>
      <c r="G15" s="49">
        <v>960.96096096096096</v>
      </c>
      <c r="H15" s="46">
        <v>960</v>
      </c>
      <c r="I15" s="28">
        <v>1.4</v>
      </c>
      <c r="J15" s="20"/>
      <c r="L15" s="41"/>
      <c r="M15" s="41"/>
      <c r="N15" s="41"/>
      <c r="O15" s="41"/>
    </row>
    <row r="16" spans="1:15">
      <c r="A16" s="66"/>
      <c r="B16" s="20"/>
      <c r="C16" s="20"/>
      <c r="D16" s="69"/>
      <c r="E16" s="20"/>
      <c r="F16" s="20"/>
      <c r="G16" s="20"/>
      <c r="H16" s="68"/>
      <c r="I16" s="20"/>
    </row>
    <row r="17" spans="1:7">
      <c r="A17" s="82" t="s">
        <v>111</v>
      </c>
      <c r="C17" s="82" t="s">
        <v>87</v>
      </c>
      <c r="G17" s="82" t="s">
        <v>87</v>
      </c>
    </row>
  </sheetData>
  <mergeCells count="4">
    <mergeCell ref="C1:E1"/>
    <mergeCell ref="G1:I1"/>
    <mergeCell ref="A1:A2"/>
    <mergeCell ref="B1:B2"/>
  </mergeCells>
  <phoneticPr fontId="6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O24"/>
  <sheetViews>
    <sheetView workbookViewId="0">
      <selection activeCell="C24" sqref="C24"/>
    </sheetView>
  </sheetViews>
  <sheetFormatPr defaultColWidth="9" defaultRowHeight="15"/>
  <cols>
    <col min="1" max="1" width="16.140625" style="2" bestFit="1" customWidth="1"/>
    <col min="2" max="2" width="16.140625" style="82" customWidth="1"/>
    <col min="3" max="3" width="4.42578125" style="2" bestFit="1" customWidth="1"/>
    <col min="4" max="4" width="4.42578125" style="82" customWidth="1"/>
    <col min="5" max="5" width="10.42578125" style="2" bestFit="1" customWidth="1"/>
    <col min="6" max="6" width="13.85546875" style="2" bestFit="1" customWidth="1"/>
    <col min="7" max="9" width="10.42578125" style="2" bestFit="1" customWidth="1"/>
    <col min="10" max="16384" width="9" style="2"/>
  </cols>
  <sheetData>
    <row r="1" spans="1:15" s="77" customFormat="1">
      <c r="A1" s="121" t="s">
        <v>54</v>
      </c>
      <c r="B1" s="81"/>
      <c r="C1" s="121" t="s">
        <v>32</v>
      </c>
      <c r="D1" s="121" t="s">
        <v>108</v>
      </c>
      <c r="E1" s="117" t="s">
        <v>98</v>
      </c>
      <c r="F1" s="117"/>
      <c r="G1" s="117"/>
      <c r="H1" s="100"/>
      <c r="I1" s="117" t="s">
        <v>99</v>
      </c>
      <c r="J1" s="117"/>
      <c r="K1" s="117"/>
      <c r="L1" s="103"/>
    </row>
    <row r="2" spans="1:15">
      <c r="A2" s="121"/>
      <c r="B2" s="81"/>
      <c r="C2" s="121"/>
      <c r="D2" s="121"/>
      <c r="E2" s="73" t="s">
        <v>113</v>
      </c>
      <c r="F2" s="95" t="s">
        <v>100</v>
      </c>
      <c r="G2" s="95" t="s">
        <v>107</v>
      </c>
      <c r="H2" s="104"/>
      <c r="I2" s="73" t="s">
        <v>113</v>
      </c>
      <c r="J2" s="95" t="s">
        <v>100</v>
      </c>
      <c r="K2" s="95" t="s">
        <v>107</v>
      </c>
      <c r="L2" s="103"/>
    </row>
    <row r="3" spans="1:15">
      <c r="A3" s="125" t="s">
        <v>0</v>
      </c>
      <c r="B3" s="84"/>
      <c r="C3" s="102">
        <v>17</v>
      </c>
      <c r="D3" s="102">
        <v>200</v>
      </c>
      <c r="E3" s="106">
        <v>220</v>
      </c>
      <c r="F3" s="107">
        <v>218</v>
      </c>
      <c r="G3" s="28">
        <v>6.2560000000000011</v>
      </c>
      <c r="H3" s="29"/>
      <c r="I3" s="107">
        <v>207</v>
      </c>
      <c r="J3" s="106">
        <v>208</v>
      </c>
      <c r="K3" s="28">
        <v>2.2019999999999995</v>
      </c>
      <c r="L3" s="103"/>
      <c r="M3" s="40"/>
      <c r="N3" s="2">
        <v>200</v>
      </c>
      <c r="O3" s="41">
        <v>2</v>
      </c>
    </row>
    <row r="4" spans="1:15">
      <c r="A4" s="125"/>
      <c r="B4" s="84"/>
      <c r="C4" s="102">
        <v>25</v>
      </c>
      <c r="D4" s="102">
        <v>200</v>
      </c>
      <c r="E4" s="107">
        <v>212.39999999999998</v>
      </c>
      <c r="F4" s="106">
        <v>212.6</v>
      </c>
      <c r="G4" s="28">
        <v>12.459999999999999</v>
      </c>
      <c r="H4" s="28"/>
      <c r="I4" s="107">
        <v>205.8</v>
      </c>
      <c r="J4" s="106">
        <v>206.2</v>
      </c>
      <c r="K4" s="28">
        <v>6.8599999999999994</v>
      </c>
      <c r="L4" s="103"/>
      <c r="M4" s="40"/>
      <c r="O4" s="41"/>
    </row>
    <row r="5" spans="1:15">
      <c r="A5" s="125"/>
      <c r="B5" s="84"/>
      <c r="C5" s="102">
        <v>29</v>
      </c>
      <c r="D5" s="102">
        <v>200</v>
      </c>
      <c r="E5" s="106">
        <v>211.2</v>
      </c>
      <c r="F5" s="106">
        <v>211.2</v>
      </c>
      <c r="G5" s="28">
        <v>22.306000000000004</v>
      </c>
      <c r="H5" s="28"/>
      <c r="I5" s="107">
        <v>205.39999999999998</v>
      </c>
      <c r="J5" s="106">
        <v>206</v>
      </c>
      <c r="K5" s="28">
        <v>13.978</v>
      </c>
      <c r="L5" s="103"/>
      <c r="M5" s="40"/>
      <c r="O5" s="41"/>
    </row>
    <row r="6" spans="1:15">
      <c r="A6" s="125"/>
      <c r="B6" s="84"/>
      <c r="C6" s="102">
        <v>49</v>
      </c>
      <c r="D6" s="102">
        <v>200</v>
      </c>
      <c r="E6" s="106">
        <v>207.60000000000002</v>
      </c>
      <c r="F6" s="106">
        <v>207.6</v>
      </c>
      <c r="G6" s="28">
        <v>26.545999999999999</v>
      </c>
      <c r="H6" s="29"/>
      <c r="I6" s="106">
        <v>204</v>
      </c>
      <c r="J6" s="107">
        <v>203.6</v>
      </c>
      <c r="K6" s="28">
        <v>28.851999999999997</v>
      </c>
      <c r="L6" s="103"/>
      <c r="M6" s="40"/>
      <c r="O6" s="41"/>
    </row>
    <row r="7" spans="1:15">
      <c r="A7" s="125"/>
      <c r="B7" s="84"/>
      <c r="C7" s="102">
        <v>73</v>
      </c>
      <c r="D7" s="102">
        <v>200</v>
      </c>
      <c r="E7" s="107">
        <v>206.8</v>
      </c>
      <c r="F7" s="106">
        <v>208.2</v>
      </c>
      <c r="G7" s="28">
        <v>43.677999999999997</v>
      </c>
      <c r="H7" s="28"/>
      <c r="I7" s="106">
        <v>203.2</v>
      </c>
      <c r="J7" s="107">
        <v>202</v>
      </c>
      <c r="K7" s="28">
        <v>26.013999999999999</v>
      </c>
      <c r="L7" s="103"/>
      <c r="M7" s="40"/>
      <c r="O7" s="41"/>
    </row>
    <row r="8" spans="1:15">
      <c r="A8" s="125"/>
      <c r="B8" s="84"/>
      <c r="C8" s="102">
        <v>97</v>
      </c>
      <c r="D8" s="102">
        <v>200</v>
      </c>
      <c r="E8" s="107">
        <v>204.60000000000002</v>
      </c>
      <c r="F8" s="106">
        <v>205.6</v>
      </c>
      <c r="G8" s="28">
        <v>42.61</v>
      </c>
      <c r="H8" s="28"/>
      <c r="I8" s="106">
        <v>202.8</v>
      </c>
      <c r="J8" s="107">
        <v>201</v>
      </c>
      <c r="K8" s="28">
        <v>6.2859999999999996</v>
      </c>
      <c r="L8" s="103"/>
      <c r="M8" s="40"/>
      <c r="O8" s="41"/>
    </row>
    <row r="9" spans="1:15">
      <c r="A9" s="125"/>
      <c r="B9" s="84"/>
      <c r="C9" s="102">
        <v>197</v>
      </c>
      <c r="D9" s="102">
        <v>200</v>
      </c>
      <c r="E9" s="106">
        <v>202.60000000000002</v>
      </c>
      <c r="F9" s="107">
        <v>201.4</v>
      </c>
      <c r="G9" s="28">
        <v>11.574000000000002</v>
      </c>
      <c r="H9" s="28"/>
      <c r="I9" s="106">
        <v>201.39999999999998</v>
      </c>
      <c r="J9" s="107">
        <v>200</v>
      </c>
      <c r="K9" s="28">
        <v>5.1339999999999995</v>
      </c>
      <c r="L9" s="103"/>
      <c r="M9" s="40"/>
      <c r="O9" s="41"/>
    </row>
    <row r="10" spans="1:15">
      <c r="A10" s="77"/>
      <c r="C10" s="117" t="s">
        <v>65</v>
      </c>
      <c r="D10" s="117"/>
      <c r="E10" s="105">
        <f>AVERAGEA(E3:E9)</f>
        <v>209.31428571428569</v>
      </c>
      <c r="F10" s="34">
        <f>AVERAGEA(F3:F9)</f>
        <v>209.22857142857143</v>
      </c>
      <c r="G10" s="28">
        <f>AVERAGEA(G3:G9)</f>
        <v>23.632857142857144</v>
      </c>
      <c r="H10" s="28"/>
      <c r="I10" s="28">
        <f>AVERAGEA(I3:I9)</f>
        <v>204.22857142857143</v>
      </c>
      <c r="J10" s="34">
        <f t="shared" ref="J10:K10" si="0">AVERAGEA(J3:J9)</f>
        <v>203.82857142857145</v>
      </c>
      <c r="K10" s="28">
        <f t="shared" si="0"/>
        <v>12.760857142857143</v>
      </c>
      <c r="L10" s="103"/>
      <c r="M10" s="40"/>
      <c r="O10" s="41"/>
    </row>
    <row r="11" spans="1:15" s="82" customFormat="1">
      <c r="C11" s="103"/>
      <c r="D11" s="103"/>
      <c r="E11" s="90"/>
      <c r="F11" s="48"/>
      <c r="G11" s="29"/>
      <c r="H11" s="29"/>
      <c r="I11" s="29"/>
      <c r="J11" s="48"/>
      <c r="K11" s="29"/>
      <c r="L11" s="20"/>
      <c r="M11" s="84"/>
    </row>
    <row r="12" spans="1:15" s="82" customFormat="1">
      <c r="E12" s="88"/>
      <c r="F12" s="34"/>
      <c r="G12" s="28"/>
      <c r="H12" s="28"/>
      <c r="I12" s="28"/>
      <c r="J12" s="34"/>
      <c r="K12" s="28"/>
      <c r="L12" s="20"/>
      <c r="M12" s="84"/>
    </row>
    <row r="13" spans="1:15" s="82" customFormat="1">
      <c r="E13" s="88"/>
      <c r="F13" s="34"/>
      <c r="G13" s="28"/>
      <c r="H13" s="28"/>
      <c r="I13" s="28"/>
      <c r="J13" s="34"/>
      <c r="K13" s="28"/>
      <c r="L13" s="20"/>
      <c r="M13" s="84"/>
    </row>
    <row r="14" spans="1:15">
      <c r="A14" s="124" t="s">
        <v>5</v>
      </c>
      <c r="B14" s="85"/>
      <c r="C14" s="101">
        <v>17</v>
      </c>
      <c r="D14" s="102">
        <v>200</v>
      </c>
      <c r="E14" s="106">
        <v>229.8</v>
      </c>
      <c r="F14" s="107">
        <v>224.4</v>
      </c>
      <c r="G14" s="29">
        <v>4.1120000000000001</v>
      </c>
      <c r="H14" s="29"/>
      <c r="I14" s="107">
        <v>208</v>
      </c>
      <c r="J14" s="106">
        <v>209.6</v>
      </c>
      <c r="K14" s="29">
        <v>9.4060000000000006</v>
      </c>
      <c r="L14" s="103"/>
      <c r="M14" s="40"/>
    </row>
    <row r="15" spans="1:15">
      <c r="A15" s="125"/>
      <c r="B15" s="84"/>
      <c r="C15" s="102">
        <v>25</v>
      </c>
      <c r="D15" s="102">
        <v>200</v>
      </c>
      <c r="E15" s="107">
        <v>212.39999999999998</v>
      </c>
      <c r="F15" s="106">
        <v>215.4</v>
      </c>
      <c r="G15" s="28">
        <v>7.056</v>
      </c>
      <c r="H15" s="28"/>
      <c r="I15" s="107">
        <v>205.8</v>
      </c>
      <c r="J15" s="106">
        <v>206.2</v>
      </c>
      <c r="K15" s="28">
        <v>9.6739999999999995</v>
      </c>
      <c r="L15" s="103"/>
      <c r="M15" s="40"/>
      <c r="O15" s="41"/>
    </row>
    <row r="16" spans="1:15">
      <c r="A16" s="125"/>
      <c r="B16" s="84"/>
      <c r="C16" s="102">
        <v>29</v>
      </c>
      <c r="D16" s="102">
        <v>200</v>
      </c>
      <c r="E16" s="107">
        <v>210.60000000000002</v>
      </c>
      <c r="F16" s="106">
        <v>212.6</v>
      </c>
      <c r="G16" s="28">
        <v>21.818000000000001</v>
      </c>
      <c r="H16" s="28"/>
      <c r="I16" s="106">
        <v>206</v>
      </c>
      <c r="J16" s="107">
        <v>205.8</v>
      </c>
      <c r="K16" s="28">
        <v>10.882000000000001</v>
      </c>
      <c r="L16" s="103"/>
      <c r="M16" s="40"/>
      <c r="O16" s="41"/>
    </row>
    <row r="17" spans="1:15">
      <c r="A17" s="125"/>
      <c r="B17" s="84"/>
      <c r="C17" s="102">
        <v>49</v>
      </c>
      <c r="D17" s="102">
        <v>200</v>
      </c>
      <c r="E17" s="106">
        <v>207.60000000000002</v>
      </c>
      <c r="F17" s="106">
        <v>207.6</v>
      </c>
      <c r="G17" s="29">
        <v>21.428000000000001</v>
      </c>
      <c r="H17" s="29"/>
      <c r="I17" s="106">
        <v>204</v>
      </c>
      <c r="J17" s="107">
        <v>203.4</v>
      </c>
      <c r="K17" s="29">
        <v>30.413999999999998</v>
      </c>
      <c r="L17" s="103"/>
      <c r="M17" s="40"/>
      <c r="O17" s="41"/>
    </row>
    <row r="18" spans="1:15">
      <c r="A18" s="125"/>
      <c r="B18" s="84"/>
      <c r="C18" s="102">
        <v>73</v>
      </c>
      <c r="D18" s="102">
        <v>200</v>
      </c>
      <c r="E18" s="107">
        <v>206.39999999999998</v>
      </c>
      <c r="F18" s="106">
        <v>207.6</v>
      </c>
      <c r="G18" s="28">
        <v>45.444000000000003</v>
      </c>
      <c r="H18" s="28"/>
      <c r="I18" s="106">
        <v>203.39999999999998</v>
      </c>
      <c r="J18" s="107">
        <v>202</v>
      </c>
      <c r="K18" s="28">
        <v>31.483999999999998</v>
      </c>
      <c r="L18" s="103"/>
      <c r="M18" s="40"/>
      <c r="O18" s="41"/>
    </row>
    <row r="19" spans="1:15">
      <c r="A19" s="125"/>
      <c r="B19" s="84"/>
      <c r="C19" s="102">
        <v>97</v>
      </c>
      <c r="D19" s="102">
        <v>200</v>
      </c>
      <c r="E19" s="107">
        <v>204.39999999999998</v>
      </c>
      <c r="F19" s="106">
        <v>205.8</v>
      </c>
      <c r="G19" s="28">
        <v>42.714000000000006</v>
      </c>
      <c r="H19" s="28"/>
      <c r="I19" s="106">
        <v>202.39999999999998</v>
      </c>
      <c r="J19" s="107">
        <v>201</v>
      </c>
      <c r="K19" s="28">
        <v>2.27</v>
      </c>
      <c r="L19" s="103"/>
      <c r="M19" s="40"/>
      <c r="O19" s="41"/>
    </row>
    <row r="20" spans="1:15">
      <c r="A20" s="125"/>
      <c r="B20" s="84"/>
      <c r="C20" s="102">
        <v>199</v>
      </c>
      <c r="D20" s="102">
        <v>200</v>
      </c>
      <c r="E20" s="106">
        <v>203.2</v>
      </c>
      <c r="F20" s="107">
        <v>201.6</v>
      </c>
      <c r="G20" s="28">
        <v>5.26</v>
      </c>
      <c r="H20" s="28"/>
      <c r="I20" s="106">
        <v>203</v>
      </c>
      <c r="J20" s="107">
        <v>201</v>
      </c>
      <c r="K20" s="28">
        <v>0.1</v>
      </c>
      <c r="L20" s="103"/>
      <c r="M20" s="40"/>
      <c r="O20" s="41"/>
    </row>
    <row r="21" spans="1:15">
      <c r="A21" s="20"/>
      <c r="B21" s="20"/>
      <c r="C21" s="123" t="s">
        <v>65</v>
      </c>
      <c r="D21" s="123"/>
      <c r="E21" s="34">
        <f>AVERAGEA(E14:E20)</f>
        <v>210.62857142857141</v>
      </c>
      <c r="F21" s="28">
        <f>AVERAGEA(F14:F20)</f>
        <v>210.71428571428569</v>
      </c>
      <c r="G21" s="28">
        <f>AVERAGEA(G14:G20)</f>
        <v>21.118857142857141</v>
      </c>
      <c r="H21" s="28"/>
      <c r="I21" s="28">
        <f>AVERAGEA(I14:I20)</f>
        <v>204.65714285714284</v>
      </c>
      <c r="J21" s="34">
        <f t="shared" ref="J21" si="1">AVERAGEA(J14:J20)</f>
        <v>204.14285714285714</v>
      </c>
      <c r="K21" s="28">
        <f>AVERAGEA(K14:K20)</f>
        <v>13.46142857142857</v>
      </c>
      <c r="L21" s="103"/>
      <c r="M21" s="40"/>
      <c r="O21" s="41"/>
    </row>
    <row r="22" spans="1:15">
      <c r="A22" s="20"/>
      <c r="B22" s="20"/>
      <c r="C22" s="103"/>
      <c r="D22" s="103"/>
      <c r="E22" s="103"/>
      <c r="F22" s="103"/>
      <c r="G22" s="103"/>
      <c r="H22" s="103"/>
      <c r="I22" s="103"/>
      <c r="J22" s="103"/>
      <c r="K22" s="103"/>
    </row>
    <row r="24" spans="1:15">
      <c r="C24" s="82" t="s">
        <v>111</v>
      </c>
      <c r="E24" s="82" t="s">
        <v>87</v>
      </c>
      <c r="I24" s="82" t="s">
        <v>87</v>
      </c>
    </row>
  </sheetData>
  <mergeCells count="9">
    <mergeCell ref="C21:D21"/>
    <mergeCell ref="A14:A20"/>
    <mergeCell ref="A3:A9"/>
    <mergeCell ref="E1:G1"/>
    <mergeCell ref="I1:K1"/>
    <mergeCell ref="A1:A2"/>
    <mergeCell ref="C1:C2"/>
    <mergeCell ref="D1:D2"/>
    <mergeCell ref="C10:D10"/>
  </mergeCells>
  <phoneticPr fontId="6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L68"/>
  <sheetViews>
    <sheetView workbookViewId="0">
      <selection activeCell="L24" sqref="L24"/>
    </sheetView>
  </sheetViews>
  <sheetFormatPr defaultColWidth="9" defaultRowHeight="15"/>
  <cols>
    <col min="1" max="2" width="9" style="7"/>
    <col min="3" max="3" width="9" style="26"/>
    <col min="4" max="4" width="9" style="7"/>
    <col min="5" max="5" width="9" style="10"/>
    <col min="6" max="6" width="9" style="7"/>
    <col min="7" max="7" width="9" style="19"/>
    <col min="8" max="8" width="9" style="7"/>
    <col min="9" max="9" width="9" style="10"/>
    <col min="10" max="10" width="9" style="26"/>
    <col min="11" max="16384" width="9" style="7"/>
  </cols>
  <sheetData>
    <row r="1" spans="1:12" s="75" customFormat="1">
      <c r="A1" s="118" t="s">
        <v>119</v>
      </c>
      <c r="B1" s="121" t="s">
        <v>32</v>
      </c>
      <c r="C1" s="121" t="s">
        <v>108</v>
      </c>
      <c r="D1" s="117" t="s">
        <v>98</v>
      </c>
      <c r="E1" s="117"/>
      <c r="F1" s="117"/>
      <c r="H1" s="117" t="s">
        <v>99</v>
      </c>
      <c r="I1" s="117"/>
      <c r="J1" s="117"/>
      <c r="K1" s="76"/>
    </row>
    <row r="2" spans="1:12">
      <c r="A2" s="118"/>
      <c r="B2" s="121"/>
      <c r="C2" s="121"/>
      <c r="D2" s="27" t="s">
        <v>113</v>
      </c>
      <c r="E2" s="95" t="s">
        <v>100</v>
      </c>
      <c r="F2" s="95" t="s">
        <v>107</v>
      </c>
      <c r="G2" s="74"/>
      <c r="H2" s="27" t="s">
        <v>113</v>
      </c>
      <c r="I2" s="95" t="s">
        <v>100</v>
      </c>
      <c r="J2" s="95" t="s">
        <v>107</v>
      </c>
      <c r="K2" s="76"/>
    </row>
    <row r="3" spans="1:12">
      <c r="A3" s="122" t="s">
        <v>74</v>
      </c>
      <c r="B3" s="76">
        <v>20</v>
      </c>
      <c r="C3" s="17">
        <v>58.2</v>
      </c>
      <c r="D3" s="17">
        <v>62</v>
      </c>
      <c r="E3" s="109">
        <v>61.9</v>
      </c>
      <c r="F3" s="29">
        <v>0.17600000000000002</v>
      </c>
      <c r="G3" s="17"/>
      <c r="H3" s="17">
        <v>58.4</v>
      </c>
      <c r="I3" s="48">
        <v>58.3</v>
      </c>
      <c r="J3" s="29">
        <v>0.63000000000000012</v>
      </c>
      <c r="K3" s="76"/>
    </row>
    <row r="4" spans="1:12">
      <c r="A4" s="118"/>
      <c r="B4" s="75">
        <v>40</v>
      </c>
      <c r="C4" s="6">
        <v>116.4</v>
      </c>
      <c r="D4" s="6">
        <v>123.2</v>
      </c>
      <c r="E4" s="34">
        <v>122.1</v>
      </c>
      <c r="F4" s="28">
        <v>15.222</v>
      </c>
      <c r="G4" s="6"/>
      <c r="H4" s="6">
        <v>116.7</v>
      </c>
      <c r="I4" s="34">
        <v>116.4</v>
      </c>
      <c r="J4" s="28">
        <v>0.28699999999999998</v>
      </c>
      <c r="K4" s="76"/>
      <c r="L4" s="40"/>
    </row>
    <row r="5" spans="1:12">
      <c r="A5" s="118"/>
      <c r="B5" s="75">
        <v>60</v>
      </c>
      <c r="C5" s="6">
        <v>179.6</v>
      </c>
      <c r="D5" s="6">
        <v>191</v>
      </c>
      <c r="E5" s="34">
        <v>189.2</v>
      </c>
      <c r="F5" s="28">
        <v>27.547000000000004</v>
      </c>
      <c r="G5" s="6"/>
      <c r="H5" s="6">
        <v>180.1</v>
      </c>
      <c r="I5" s="34">
        <v>179.6</v>
      </c>
      <c r="J5" s="28">
        <v>0.127</v>
      </c>
      <c r="K5" s="76"/>
      <c r="L5" s="40"/>
    </row>
    <row r="6" spans="1:12">
      <c r="A6" s="118"/>
      <c r="B6" s="75">
        <v>80</v>
      </c>
      <c r="C6" s="6">
        <v>248.5</v>
      </c>
      <c r="D6" s="6">
        <v>269</v>
      </c>
      <c r="E6" s="48">
        <v>263.2</v>
      </c>
      <c r="F6" s="29">
        <v>21.677</v>
      </c>
      <c r="G6" s="6"/>
      <c r="H6" s="6">
        <v>249.7</v>
      </c>
      <c r="I6" s="48">
        <v>248.5</v>
      </c>
      <c r="J6" s="29">
        <v>8.3000000000000018E-2</v>
      </c>
      <c r="K6" s="76"/>
      <c r="L6" s="40"/>
    </row>
    <row r="7" spans="1:12">
      <c r="A7" s="118"/>
      <c r="B7" s="75">
        <v>100</v>
      </c>
      <c r="C7" s="6">
        <v>300.2</v>
      </c>
      <c r="D7" s="6">
        <v>328</v>
      </c>
      <c r="E7" s="34">
        <v>305.3</v>
      </c>
      <c r="F7" s="28">
        <v>19.283999999999999</v>
      </c>
      <c r="G7" s="6"/>
      <c r="H7" s="6">
        <v>301.2</v>
      </c>
      <c r="I7" s="34">
        <v>300.2</v>
      </c>
      <c r="J7" s="28">
        <v>0.10500000000000002</v>
      </c>
      <c r="K7" s="76"/>
      <c r="L7" s="40"/>
    </row>
    <row r="8" spans="1:12" s="26" customFormat="1">
      <c r="A8" s="118"/>
      <c r="B8" s="75" t="s">
        <v>65</v>
      </c>
      <c r="C8" s="28">
        <f>AVERAGE(C3:C7)</f>
        <v>180.58</v>
      </c>
      <c r="D8" s="28">
        <v>194.6</v>
      </c>
      <c r="E8" s="34">
        <f>AVERAGE(E3:E7)</f>
        <v>188.34</v>
      </c>
      <c r="F8" s="28">
        <f>AVERAGE(F3:F7)</f>
        <v>16.781200000000002</v>
      </c>
      <c r="G8" s="28"/>
      <c r="H8" s="28">
        <v>181.2</v>
      </c>
      <c r="I8" s="34">
        <f>AVERAGE(I3:I7)</f>
        <v>180.6</v>
      </c>
      <c r="J8" s="28">
        <f t="shared" ref="J8" si="0">AVERAGE(J3:J7)</f>
        <v>0.24640000000000001</v>
      </c>
      <c r="K8" s="76"/>
      <c r="L8" s="40"/>
    </row>
    <row r="9" spans="1:12" ht="13.5" customHeight="1">
      <c r="A9" s="118" t="s">
        <v>75</v>
      </c>
      <c r="B9" s="75">
        <v>20</v>
      </c>
      <c r="C9" s="6">
        <v>19.7</v>
      </c>
      <c r="D9" s="47">
        <v>19.8</v>
      </c>
      <c r="E9" s="52">
        <v>19.899999999999999</v>
      </c>
      <c r="F9" s="28">
        <v>1.0089999999999997</v>
      </c>
      <c r="G9" s="6"/>
      <c r="H9" s="96">
        <v>19.7</v>
      </c>
      <c r="I9" s="52">
        <v>19.7</v>
      </c>
      <c r="J9" s="28">
        <v>8.8999999999999996E-2</v>
      </c>
      <c r="K9" s="76"/>
      <c r="L9" s="40"/>
    </row>
    <row r="10" spans="1:12">
      <c r="A10" s="118"/>
      <c r="B10" s="75">
        <v>40</v>
      </c>
      <c r="C10" s="6">
        <v>39.1</v>
      </c>
      <c r="D10" s="6">
        <v>39.299999999999997</v>
      </c>
      <c r="E10" s="34">
        <v>39.1</v>
      </c>
      <c r="F10" s="28">
        <v>0.90800000000000003</v>
      </c>
      <c r="G10" s="6"/>
      <c r="H10" s="6">
        <v>39.1</v>
      </c>
      <c r="I10" s="34">
        <v>39.1</v>
      </c>
      <c r="J10" s="28">
        <v>4.3999999999999991E-2</v>
      </c>
      <c r="K10" s="76"/>
      <c r="L10" s="40"/>
    </row>
    <row r="11" spans="1:12">
      <c r="A11" s="118"/>
      <c r="B11" s="75">
        <v>60</v>
      </c>
      <c r="C11" s="6">
        <v>60.1</v>
      </c>
      <c r="D11" s="6">
        <v>60.7</v>
      </c>
      <c r="E11" s="34">
        <v>60.1</v>
      </c>
      <c r="F11" s="28">
        <v>0.25900000000000001</v>
      </c>
      <c r="G11" s="6"/>
      <c r="H11" s="6">
        <v>60.1</v>
      </c>
      <c r="I11" s="34">
        <v>60.1</v>
      </c>
      <c r="J11" s="28">
        <v>4.7E-2</v>
      </c>
      <c r="K11" s="76"/>
      <c r="L11" s="40"/>
    </row>
    <row r="12" spans="1:12">
      <c r="A12" s="118"/>
      <c r="B12" s="75">
        <v>80</v>
      </c>
      <c r="C12" s="6">
        <v>83.2</v>
      </c>
      <c r="D12" s="6">
        <v>83.6</v>
      </c>
      <c r="E12" s="34">
        <v>83.2</v>
      </c>
      <c r="F12" s="28">
        <v>7.9999999999999988E-2</v>
      </c>
      <c r="G12" s="6"/>
      <c r="H12" s="6">
        <v>83.2</v>
      </c>
      <c r="I12" s="34">
        <v>83.2</v>
      </c>
      <c r="J12" s="28">
        <v>4.9999999999999989E-2</v>
      </c>
      <c r="K12" s="76"/>
      <c r="L12" s="40"/>
    </row>
    <row r="13" spans="1:12">
      <c r="A13" s="118"/>
      <c r="B13" s="75">
        <v>100</v>
      </c>
      <c r="C13" s="6">
        <v>100.5</v>
      </c>
      <c r="D13" s="6">
        <v>101.1</v>
      </c>
      <c r="E13" s="34">
        <v>100.5</v>
      </c>
      <c r="F13" s="28">
        <v>0.10800000000000001</v>
      </c>
      <c r="G13" s="6"/>
      <c r="H13" s="96">
        <v>100.5</v>
      </c>
      <c r="I13" s="52">
        <v>100.5</v>
      </c>
      <c r="J13" s="28">
        <v>4.3999999999999997E-2</v>
      </c>
      <c r="K13" s="76"/>
      <c r="L13" s="40"/>
    </row>
    <row r="14" spans="1:12" s="26" customFormat="1">
      <c r="A14" s="118"/>
      <c r="B14" s="75" t="s">
        <v>65</v>
      </c>
      <c r="C14" s="88">
        <f t="shared" ref="C14:J14" si="1">AVERAGE(C9:C13)</f>
        <v>60.52</v>
      </c>
      <c r="D14" s="88">
        <f t="shared" si="1"/>
        <v>60.9</v>
      </c>
      <c r="E14" s="34">
        <f>AVERAGE(E9:E13)</f>
        <v>60.56</v>
      </c>
      <c r="F14" s="28">
        <f>AVERAGE(F9:F13)</f>
        <v>0.4728</v>
      </c>
      <c r="G14" s="34"/>
      <c r="H14" s="88">
        <f t="shared" si="1"/>
        <v>60.52</v>
      </c>
      <c r="I14" s="28">
        <f>AVERAGE(I9:I13)</f>
        <v>60.52</v>
      </c>
      <c r="J14" s="28">
        <f t="shared" si="1"/>
        <v>5.4799999999999995E-2</v>
      </c>
      <c r="K14" s="76"/>
      <c r="L14" s="40"/>
    </row>
    <row r="15" spans="1:12" ht="13.5" customHeight="1">
      <c r="A15" s="118" t="s">
        <v>76</v>
      </c>
      <c r="B15" s="75">
        <v>20</v>
      </c>
      <c r="C15" s="6">
        <v>152.80000000000001</v>
      </c>
      <c r="D15" s="47">
        <v>168.4</v>
      </c>
      <c r="E15" s="88">
        <v>168.5</v>
      </c>
      <c r="F15" s="28">
        <v>0.77399999999999991</v>
      </c>
      <c r="G15" s="6"/>
      <c r="H15" s="96">
        <v>157.69999999999999</v>
      </c>
      <c r="I15" s="34">
        <v>157.69999999999999</v>
      </c>
      <c r="J15" s="28">
        <v>7.5909999999999993</v>
      </c>
      <c r="K15" s="76"/>
      <c r="L15" s="40"/>
    </row>
    <row r="16" spans="1:12">
      <c r="A16" s="118"/>
      <c r="B16" s="75">
        <v>40</v>
      </c>
      <c r="C16" s="6">
        <v>308.8</v>
      </c>
      <c r="D16" s="96">
        <v>339.9</v>
      </c>
      <c r="E16" s="34">
        <v>339.2</v>
      </c>
      <c r="F16" s="28">
        <v>16.124000000000002</v>
      </c>
      <c r="G16" s="6"/>
      <c r="H16" s="6">
        <v>316.8</v>
      </c>
      <c r="I16" s="34">
        <v>314.89999999999998</v>
      </c>
      <c r="J16" s="28">
        <v>27.080000000000002</v>
      </c>
      <c r="K16" s="76"/>
      <c r="L16" s="40"/>
    </row>
    <row r="17" spans="1:12">
      <c r="A17" s="118"/>
      <c r="B17" s="75">
        <v>60</v>
      </c>
      <c r="C17" s="6">
        <v>481.6</v>
      </c>
      <c r="D17" s="96">
        <v>521.79999999999995</v>
      </c>
      <c r="E17" s="34">
        <v>516.29999999999995</v>
      </c>
      <c r="F17" s="28">
        <v>37.061000000000007</v>
      </c>
      <c r="G17" s="6"/>
      <c r="H17" s="6">
        <v>489.6</v>
      </c>
      <c r="I17" s="34">
        <v>487.4</v>
      </c>
      <c r="J17" s="28">
        <v>29.351999999999993</v>
      </c>
      <c r="K17" s="76"/>
      <c r="L17" s="40"/>
    </row>
    <row r="18" spans="1:12">
      <c r="A18" s="118"/>
      <c r="B18" s="75">
        <v>80</v>
      </c>
      <c r="C18" s="6">
        <v>667.1</v>
      </c>
      <c r="D18" s="6">
        <v>734.3</v>
      </c>
      <c r="E18" s="34">
        <v>718.7</v>
      </c>
      <c r="F18" s="28">
        <v>22.626000000000001</v>
      </c>
      <c r="G18" s="6"/>
      <c r="H18" s="6">
        <v>679.3</v>
      </c>
      <c r="I18" s="34">
        <v>673.6</v>
      </c>
      <c r="J18" s="28">
        <v>15.706999999999999</v>
      </c>
      <c r="K18" s="76"/>
      <c r="L18" s="40"/>
    </row>
    <row r="19" spans="1:12">
      <c r="A19" s="118"/>
      <c r="B19" s="75">
        <v>100</v>
      </c>
      <c r="C19" s="6">
        <v>804</v>
      </c>
      <c r="D19" s="6">
        <v>882.6</v>
      </c>
      <c r="E19" s="34">
        <v>853.7</v>
      </c>
      <c r="F19" s="28">
        <v>40.955999999999996</v>
      </c>
      <c r="G19" s="6"/>
      <c r="H19" s="6">
        <v>819.9</v>
      </c>
      <c r="I19" s="34">
        <v>807.2</v>
      </c>
      <c r="J19" s="28">
        <v>29.067</v>
      </c>
      <c r="K19" s="76"/>
      <c r="L19" s="40"/>
    </row>
    <row r="20" spans="1:12" s="26" customFormat="1">
      <c r="A20" s="118"/>
      <c r="B20" s="75" t="s">
        <v>65</v>
      </c>
      <c r="C20" s="88">
        <f t="shared" ref="C20:J20" si="2">AVERAGE(C15:C19)</f>
        <v>482.86</v>
      </c>
      <c r="D20" s="88">
        <f t="shared" si="2"/>
        <v>529.4</v>
      </c>
      <c r="E20" s="34">
        <f>AVERAGE(E15:E19)</f>
        <v>519.28</v>
      </c>
      <c r="F20" s="28">
        <f>AVERAGE(F15:F19)</f>
        <v>23.508199999999999</v>
      </c>
      <c r="G20" s="34"/>
      <c r="H20" s="88">
        <f t="shared" si="2"/>
        <v>492.66</v>
      </c>
      <c r="I20" s="34">
        <f t="shared" si="2"/>
        <v>488.16</v>
      </c>
      <c r="J20" s="28">
        <f t="shared" si="2"/>
        <v>21.759399999999999</v>
      </c>
      <c r="K20" s="76"/>
      <c r="L20" s="40"/>
    </row>
    <row r="21" spans="1:12" ht="13.5" customHeight="1">
      <c r="A21" s="118" t="s">
        <v>121</v>
      </c>
      <c r="B21" s="75">
        <v>20</v>
      </c>
      <c r="C21" s="6">
        <v>61.4</v>
      </c>
      <c r="D21" s="6">
        <v>65.2</v>
      </c>
      <c r="E21" s="34">
        <v>65</v>
      </c>
      <c r="F21" s="28">
        <v>7.2899999999999991</v>
      </c>
      <c r="G21" s="6"/>
      <c r="H21" s="6">
        <v>62.7</v>
      </c>
      <c r="I21" s="28">
        <v>62.7</v>
      </c>
      <c r="J21" s="28">
        <v>3.8180000000000005</v>
      </c>
      <c r="K21" s="76"/>
      <c r="L21" s="40"/>
    </row>
    <row r="22" spans="1:12">
      <c r="A22" s="118"/>
      <c r="B22" s="75">
        <v>40</v>
      </c>
      <c r="C22" s="6">
        <v>123.9</v>
      </c>
      <c r="D22" s="6">
        <v>127.8</v>
      </c>
      <c r="E22" s="34">
        <v>127.6</v>
      </c>
      <c r="F22" s="28">
        <v>12.035999999999998</v>
      </c>
      <c r="G22" s="6"/>
      <c r="H22" s="6">
        <v>125.4</v>
      </c>
      <c r="I22" s="34">
        <v>124.4</v>
      </c>
      <c r="J22" s="28">
        <v>4.1629999999999994</v>
      </c>
      <c r="K22" s="76"/>
      <c r="L22" s="40"/>
    </row>
    <row r="23" spans="1:12">
      <c r="A23" s="118"/>
      <c r="B23" s="75">
        <v>60</v>
      </c>
      <c r="C23" s="6">
        <v>193</v>
      </c>
      <c r="D23" s="6">
        <v>198.2</v>
      </c>
      <c r="E23" s="34">
        <v>197.4</v>
      </c>
      <c r="F23" s="28">
        <v>21.271000000000001</v>
      </c>
      <c r="G23" s="6"/>
      <c r="H23" s="6">
        <v>195.3</v>
      </c>
      <c r="I23" s="34">
        <v>193.5</v>
      </c>
      <c r="J23" s="28">
        <v>8.609</v>
      </c>
      <c r="K23" s="76"/>
      <c r="L23" s="40"/>
    </row>
    <row r="24" spans="1:12">
      <c r="A24" s="118"/>
      <c r="B24" s="75">
        <v>80</v>
      </c>
      <c r="C24" s="6">
        <v>267.2</v>
      </c>
      <c r="D24" s="6">
        <v>274.39999999999998</v>
      </c>
      <c r="E24" s="34">
        <v>271.60000000000002</v>
      </c>
      <c r="F24" s="28">
        <v>14.517999999999997</v>
      </c>
      <c r="G24" s="6"/>
      <c r="H24" s="6">
        <v>270.7</v>
      </c>
      <c r="I24" s="34">
        <v>267.8</v>
      </c>
      <c r="J24" s="28">
        <v>7.9500000000000011</v>
      </c>
      <c r="K24" s="76"/>
      <c r="L24" s="40"/>
    </row>
    <row r="25" spans="1:12">
      <c r="A25" s="118"/>
      <c r="B25" s="75">
        <v>100</v>
      </c>
      <c r="C25" s="6">
        <v>322</v>
      </c>
      <c r="D25" s="6">
        <v>329.7</v>
      </c>
      <c r="E25" s="34">
        <v>326.10000000000002</v>
      </c>
      <c r="F25" s="28">
        <v>14.132</v>
      </c>
      <c r="G25" s="6"/>
      <c r="H25" s="6">
        <v>326.3</v>
      </c>
      <c r="I25" s="34">
        <v>322.5</v>
      </c>
      <c r="J25" s="28">
        <v>10.842000000000001</v>
      </c>
      <c r="K25" s="76"/>
      <c r="L25" s="40"/>
    </row>
    <row r="26" spans="1:12" s="26" customFormat="1">
      <c r="A26" s="118"/>
      <c r="B26" s="75" t="s">
        <v>65</v>
      </c>
      <c r="C26" s="88">
        <f t="shared" ref="C26:J26" si="3">AVERAGE(C21:C25)</f>
        <v>193.5</v>
      </c>
      <c r="D26" s="88">
        <f t="shared" si="3"/>
        <v>199.06</v>
      </c>
      <c r="E26" s="34">
        <f>AVERAGE(E21:E25)</f>
        <v>197.54000000000002</v>
      </c>
      <c r="F26" s="28">
        <f>AVERAGE(F21:F25)</f>
        <v>13.849399999999999</v>
      </c>
      <c r="G26" s="34"/>
      <c r="H26" s="88">
        <f t="shared" si="3"/>
        <v>196.08</v>
      </c>
      <c r="I26" s="34">
        <f t="shared" si="3"/>
        <v>194.18</v>
      </c>
      <c r="J26" s="28">
        <f t="shared" si="3"/>
        <v>7.0763999999999996</v>
      </c>
      <c r="K26" s="76"/>
      <c r="L26" s="40"/>
    </row>
    <row r="27" spans="1:12" ht="13.5" customHeight="1">
      <c r="A27" s="118" t="s">
        <v>77</v>
      </c>
      <c r="B27" s="75">
        <v>20</v>
      </c>
      <c r="C27" s="28">
        <v>478.8</v>
      </c>
      <c r="D27" s="28">
        <v>542.79999999999995</v>
      </c>
      <c r="E27" s="34">
        <v>541.20000000000005</v>
      </c>
      <c r="F27" s="28">
        <v>15.14</v>
      </c>
      <c r="G27" s="28"/>
      <c r="H27" s="28">
        <v>498.4</v>
      </c>
      <c r="I27" s="34">
        <v>496.2</v>
      </c>
      <c r="J27" s="28">
        <v>11.32</v>
      </c>
      <c r="K27" s="76"/>
      <c r="L27" s="40"/>
    </row>
    <row r="28" spans="1:12">
      <c r="A28" s="117"/>
      <c r="B28" s="75">
        <v>40</v>
      </c>
      <c r="C28" s="6">
        <v>969.8</v>
      </c>
      <c r="D28" s="6">
        <v>1086.9000000000001</v>
      </c>
      <c r="E28" s="34">
        <v>1086.2</v>
      </c>
      <c r="F28" s="28">
        <v>8.11</v>
      </c>
      <c r="G28" s="6"/>
      <c r="H28" s="6">
        <v>1004</v>
      </c>
      <c r="I28" s="34">
        <v>1000</v>
      </c>
      <c r="J28" s="28">
        <v>27.844999999999999</v>
      </c>
      <c r="K28" s="76"/>
      <c r="L28" s="40"/>
    </row>
    <row r="29" spans="1:12">
      <c r="A29" s="117"/>
      <c r="B29" s="75">
        <v>60</v>
      </c>
      <c r="C29" s="6">
        <v>1514.6</v>
      </c>
      <c r="D29" s="6">
        <v>1675.5</v>
      </c>
      <c r="E29" s="34">
        <v>1666.3</v>
      </c>
      <c r="F29" s="28">
        <v>24.458000000000002</v>
      </c>
      <c r="G29" s="6"/>
      <c r="H29" s="6">
        <v>1564.8</v>
      </c>
      <c r="I29" s="34">
        <v>1559</v>
      </c>
      <c r="J29" s="28">
        <v>22.92</v>
      </c>
      <c r="K29" s="76"/>
      <c r="L29" s="40"/>
    </row>
    <row r="30" spans="1:12">
      <c r="A30" s="117"/>
      <c r="B30" s="75">
        <v>80</v>
      </c>
      <c r="C30" s="6">
        <v>2097.6</v>
      </c>
      <c r="D30" s="6">
        <v>2372.9</v>
      </c>
      <c r="E30" s="34">
        <v>2308.5</v>
      </c>
      <c r="F30" s="28">
        <v>32.998000000000005</v>
      </c>
      <c r="G30" s="6"/>
      <c r="H30" s="111">
        <v>2175.4</v>
      </c>
      <c r="I30" s="34">
        <v>2154.6999999999998</v>
      </c>
      <c r="J30" s="28">
        <v>44.170999999999999</v>
      </c>
      <c r="K30" s="76"/>
      <c r="L30" s="40"/>
    </row>
    <row r="31" spans="1:12" s="26" customFormat="1">
      <c r="A31" s="117"/>
      <c r="B31" s="75">
        <v>100</v>
      </c>
      <c r="C31" s="6">
        <v>2529.9</v>
      </c>
      <c r="D31" s="6">
        <v>2821.9</v>
      </c>
      <c r="E31" s="34">
        <v>2694</v>
      </c>
      <c r="F31" s="29">
        <v>26.723000000000003</v>
      </c>
      <c r="G31" s="6"/>
      <c r="H31" s="6">
        <v>2625.6</v>
      </c>
      <c r="I31" s="34">
        <v>2593.6999999999998</v>
      </c>
      <c r="J31" s="29">
        <v>38.057000000000002</v>
      </c>
      <c r="K31" s="76"/>
      <c r="L31" s="40"/>
    </row>
    <row r="32" spans="1:12">
      <c r="A32" s="117"/>
      <c r="B32" s="75" t="s">
        <v>65</v>
      </c>
      <c r="C32" s="88">
        <f t="shared" ref="C32:J32" si="4">AVERAGE(C27:C31)</f>
        <v>1518.1399999999999</v>
      </c>
      <c r="D32" s="88">
        <f t="shared" si="4"/>
        <v>1700</v>
      </c>
      <c r="E32" s="34">
        <f>AVERAGE(E27:E31)</f>
        <v>1659.2400000000002</v>
      </c>
      <c r="F32" s="28">
        <f>AVERAGE(F27:F31)</f>
        <v>21.485800000000001</v>
      </c>
      <c r="G32" s="34"/>
      <c r="H32" s="88">
        <f t="shared" si="4"/>
        <v>1573.64</v>
      </c>
      <c r="I32" s="34">
        <f t="shared" si="4"/>
        <v>1560.7199999999998</v>
      </c>
      <c r="J32" s="28">
        <f t="shared" si="4"/>
        <v>28.862599999999997</v>
      </c>
      <c r="K32" s="76"/>
      <c r="L32" s="40"/>
    </row>
    <row r="33" spans="1:12" ht="13.5" customHeight="1">
      <c r="A33" s="118" t="s">
        <v>78</v>
      </c>
      <c r="B33" s="75">
        <v>20</v>
      </c>
      <c r="C33" s="6">
        <v>159.9</v>
      </c>
      <c r="D33" s="6">
        <v>174.7</v>
      </c>
      <c r="E33" s="34">
        <v>174.3</v>
      </c>
      <c r="F33" s="28">
        <v>17.459999999999997</v>
      </c>
      <c r="G33" s="6"/>
      <c r="H33" s="47">
        <v>164.2</v>
      </c>
      <c r="I33" s="28">
        <v>165.4</v>
      </c>
      <c r="J33" s="28">
        <v>7.9489999999999998</v>
      </c>
      <c r="K33" s="76"/>
      <c r="L33" s="40"/>
    </row>
    <row r="34" spans="1:12">
      <c r="A34" s="118"/>
      <c r="B34" s="75">
        <v>40</v>
      </c>
      <c r="C34" s="6">
        <v>323.5</v>
      </c>
      <c r="D34" s="47">
        <v>336.7</v>
      </c>
      <c r="E34" s="110">
        <v>336.8</v>
      </c>
      <c r="F34" s="28">
        <v>20.381999999999998</v>
      </c>
      <c r="G34" s="6"/>
      <c r="H34" s="6">
        <v>331.1</v>
      </c>
      <c r="I34" s="34">
        <v>329.8</v>
      </c>
      <c r="J34" s="28">
        <v>7.4539999999999988</v>
      </c>
      <c r="K34" s="76"/>
      <c r="L34" s="40"/>
    </row>
    <row r="35" spans="1:12">
      <c r="A35" s="118"/>
      <c r="B35" s="75">
        <v>60</v>
      </c>
      <c r="C35" s="6">
        <v>505.1</v>
      </c>
      <c r="D35" s="47">
        <v>522.70000000000005</v>
      </c>
      <c r="E35" s="52">
        <v>522.9</v>
      </c>
      <c r="F35" s="28">
        <v>18.603000000000002</v>
      </c>
      <c r="G35" s="6"/>
      <c r="H35" s="6">
        <v>516.20000000000005</v>
      </c>
      <c r="I35" s="34">
        <v>514</v>
      </c>
      <c r="J35" s="28">
        <v>10.785</v>
      </c>
      <c r="K35" s="76"/>
      <c r="L35" s="40"/>
    </row>
    <row r="36" spans="1:12">
      <c r="A36" s="118"/>
      <c r="B36" s="75">
        <v>80</v>
      </c>
      <c r="C36" s="6">
        <v>699.7</v>
      </c>
      <c r="D36" s="6">
        <v>722.5</v>
      </c>
      <c r="E36" s="34">
        <v>720.8</v>
      </c>
      <c r="F36" s="28">
        <v>28.513999999999992</v>
      </c>
      <c r="G36" s="6"/>
      <c r="H36" s="6">
        <v>717.3</v>
      </c>
      <c r="I36" s="34">
        <v>710.6</v>
      </c>
      <c r="J36" s="28">
        <v>30.643000000000001</v>
      </c>
      <c r="K36" s="76"/>
      <c r="L36" s="40"/>
    </row>
    <row r="37" spans="1:12">
      <c r="A37" s="118"/>
      <c r="B37" s="75">
        <v>100</v>
      </c>
      <c r="C37" s="6">
        <v>843.8</v>
      </c>
      <c r="D37" s="6">
        <v>870.7</v>
      </c>
      <c r="E37" s="34">
        <v>867.3</v>
      </c>
      <c r="F37" s="28">
        <v>25.631</v>
      </c>
      <c r="G37" s="6"/>
      <c r="H37" s="6">
        <v>865.6</v>
      </c>
      <c r="I37" s="34">
        <v>855</v>
      </c>
      <c r="J37" s="28">
        <v>28.506</v>
      </c>
      <c r="K37" s="76"/>
      <c r="L37" s="40"/>
    </row>
    <row r="38" spans="1:12" s="26" customFormat="1">
      <c r="A38" s="118"/>
      <c r="B38" s="75" t="s">
        <v>65</v>
      </c>
      <c r="C38" s="88">
        <f t="shared" ref="C38:J38" si="5">AVERAGE(C33:C37)</f>
        <v>506.4</v>
      </c>
      <c r="D38" s="88">
        <f t="shared" si="5"/>
        <v>525.46</v>
      </c>
      <c r="E38" s="34">
        <f>AVERAGE(E33:E37)</f>
        <v>524.41999999999996</v>
      </c>
      <c r="F38" s="28">
        <f>AVERAGE(F33:F37)</f>
        <v>22.117999999999999</v>
      </c>
      <c r="G38" s="34"/>
      <c r="H38" s="88">
        <f t="shared" si="5"/>
        <v>518.88</v>
      </c>
      <c r="I38" s="34">
        <f t="shared" si="5"/>
        <v>514.96</v>
      </c>
      <c r="J38" s="28">
        <f t="shared" si="5"/>
        <v>17.067399999999999</v>
      </c>
      <c r="K38" s="76"/>
      <c r="L38" s="40"/>
    </row>
    <row r="39" spans="1:12" s="84" customFormat="1">
      <c r="A39" s="86"/>
      <c r="C39" s="88"/>
      <c r="D39" s="88"/>
      <c r="E39" s="34"/>
      <c r="F39" s="28"/>
      <c r="G39" s="34"/>
      <c r="H39" s="88"/>
      <c r="I39" s="34"/>
      <c r="J39" s="28"/>
      <c r="K39" s="85"/>
    </row>
    <row r="40" spans="1:12" s="84" customFormat="1">
      <c r="A40" s="118" t="s">
        <v>119</v>
      </c>
      <c r="B40" s="121" t="s">
        <v>32</v>
      </c>
      <c r="C40" s="121" t="s">
        <v>108</v>
      </c>
      <c r="D40" s="117" t="s">
        <v>98</v>
      </c>
      <c r="E40" s="117"/>
      <c r="F40" s="117"/>
      <c r="H40" s="117" t="s">
        <v>99</v>
      </c>
      <c r="I40" s="117"/>
      <c r="J40" s="117"/>
      <c r="K40" s="85"/>
    </row>
    <row r="41" spans="1:12" s="84" customFormat="1">
      <c r="A41" s="118"/>
      <c r="B41" s="121"/>
      <c r="C41" s="121"/>
      <c r="D41" s="27" t="s">
        <v>113</v>
      </c>
      <c r="E41" s="95" t="s">
        <v>100</v>
      </c>
      <c r="F41" s="95" t="s">
        <v>107</v>
      </c>
      <c r="G41" s="80"/>
      <c r="H41" s="27" t="s">
        <v>113</v>
      </c>
      <c r="I41" s="95" t="s">
        <v>100</v>
      </c>
      <c r="J41" s="95" t="s">
        <v>107</v>
      </c>
      <c r="K41" s="85"/>
    </row>
    <row r="42" spans="1:12" ht="13.5" customHeight="1">
      <c r="A42" s="118" t="s">
        <v>79</v>
      </c>
      <c r="B42" s="75">
        <v>20</v>
      </c>
      <c r="C42" s="6">
        <v>424.6</v>
      </c>
      <c r="D42" s="6">
        <v>504.1</v>
      </c>
      <c r="E42" s="34">
        <v>503.3</v>
      </c>
      <c r="F42" s="28">
        <v>2.383</v>
      </c>
      <c r="G42" s="6"/>
      <c r="H42" s="111">
        <v>436.8</v>
      </c>
      <c r="I42" s="34">
        <v>436.7</v>
      </c>
      <c r="J42" s="28">
        <v>13.397</v>
      </c>
      <c r="K42" s="76"/>
      <c r="L42" s="40"/>
    </row>
    <row r="43" spans="1:12">
      <c r="A43" s="118"/>
      <c r="B43" s="75">
        <v>40</v>
      </c>
      <c r="C43" s="6">
        <v>914.4</v>
      </c>
      <c r="D43" s="6">
        <v>1062.9000000000001</v>
      </c>
      <c r="E43" s="34">
        <v>1060.7</v>
      </c>
      <c r="F43" s="28">
        <v>8.572000000000001</v>
      </c>
      <c r="G43" s="6"/>
      <c r="H43" s="6">
        <v>945</v>
      </c>
      <c r="I43" s="34">
        <v>941.1</v>
      </c>
      <c r="J43" s="28">
        <v>29.344000000000005</v>
      </c>
      <c r="K43" s="76"/>
      <c r="L43" s="40"/>
    </row>
    <row r="44" spans="1:12">
      <c r="A44" s="118"/>
      <c r="B44" s="75">
        <v>60</v>
      </c>
      <c r="C44" s="6">
        <v>1341.1</v>
      </c>
      <c r="D44" s="111">
        <v>1541.7</v>
      </c>
      <c r="E44" s="34">
        <v>1540</v>
      </c>
      <c r="F44" s="28">
        <v>15.808000000000002</v>
      </c>
      <c r="G44" s="6"/>
      <c r="H44" s="6">
        <v>1384</v>
      </c>
      <c r="I44" s="34">
        <v>1374.9</v>
      </c>
      <c r="J44" s="28">
        <v>17.954000000000001</v>
      </c>
      <c r="K44" s="76"/>
      <c r="L44" s="40"/>
    </row>
    <row r="45" spans="1:12">
      <c r="A45" s="118"/>
      <c r="B45" s="75">
        <v>80</v>
      </c>
      <c r="C45" s="6">
        <v>1935.3</v>
      </c>
      <c r="D45" s="6">
        <v>2315.5</v>
      </c>
      <c r="E45" s="34">
        <v>2237.8000000000002</v>
      </c>
      <c r="F45" s="28">
        <v>16.116999999999997</v>
      </c>
      <c r="G45" s="6"/>
      <c r="H45" s="6">
        <v>2031.1</v>
      </c>
      <c r="I45" s="34">
        <v>1985.4</v>
      </c>
      <c r="J45" s="28">
        <v>41.741000000000007</v>
      </c>
      <c r="K45" s="76"/>
      <c r="L45" s="40"/>
    </row>
    <row r="46" spans="1:12">
      <c r="A46" s="118"/>
      <c r="B46" s="75">
        <v>100</v>
      </c>
      <c r="C46" s="6">
        <v>2334.8000000000002</v>
      </c>
      <c r="D46" s="6">
        <v>2772.1</v>
      </c>
      <c r="E46" s="34">
        <v>2660.1</v>
      </c>
      <c r="F46" s="28">
        <v>15.793000000000001</v>
      </c>
      <c r="G46" s="6"/>
      <c r="H46" s="6">
        <v>2420.1</v>
      </c>
      <c r="I46" s="34">
        <v>2384.1</v>
      </c>
      <c r="J46" s="28">
        <v>32.774999999999999</v>
      </c>
      <c r="K46" s="76"/>
      <c r="L46" s="40"/>
    </row>
    <row r="47" spans="1:12" s="26" customFormat="1">
      <c r="A47" s="118"/>
      <c r="B47" s="75" t="s">
        <v>65</v>
      </c>
      <c r="C47" s="88">
        <f t="shared" ref="C47:J47" si="6">AVERAGE(C42:C46)</f>
        <v>1390.04</v>
      </c>
      <c r="D47" s="88">
        <f t="shared" si="6"/>
        <v>1639.2599999999998</v>
      </c>
      <c r="E47" s="34">
        <f>AVERAGE(E42:E46)</f>
        <v>1600.3799999999999</v>
      </c>
      <c r="F47" s="28">
        <f>AVERAGE(F42:F46)</f>
        <v>11.7346</v>
      </c>
      <c r="G47" s="34"/>
      <c r="H47" s="88">
        <f t="shared" si="6"/>
        <v>1443.4</v>
      </c>
      <c r="I47" s="34">
        <f t="shared" si="6"/>
        <v>1424.44</v>
      </c>
      <c r="J47" s="28">
        <f t="shared" si="6"/>
        <v>27.042200000000001</v>
      </c>
      <c r="K47" s="76"/>
      <c r="L47" s="40"/>
    </row>
    <row r="48" spans="1:12" ht="13.5" customHeight="1">
      <c r="A48" s="118" t="s">
        <v>122</v>
      </c>
      <c r="B48" s="75">
        <v>20</v>
      </c>
      <c r="C48" s="6">
        <v>434.4</v>
      </c>
      <c r="D48" s="6">
        <v>472.1</v>
      </c>
      <c r="E48" s="34">
        <v>470.9</v>
      </c>
      <c r="F48" s="28">
        <v>20.79</v>
      </c>
      <c r="G48" s="6"/>
      <c r="H48" s="6">
        <v>448.8</v>
      </c>
      <c r="I48" s="34">
        <v>449</v>
      </c>
      <c r="J48" s="28">
        <v>18.373000000000001</v>
      </c>
      <c r="K48" s="76"/>
      <c r="L48" s="40"/>
    </row>
    <row r="49" spans="1:12">
      <c r="A49" s="118"/>
      <c r="B49" s="75">
        <v>40</v>
      </c>
      <c r="C49" s="6">
        <v>921.6</v>
      </c>
      <c r="D49" s="6">
        <v>980</v>
      </c>
      <c r="E49" s="34">
        <v>968.4</v>
      </c>
      <c r="F49" s="28">
        <v>30.992000000000001</v>
      </c>
      <c r="G49" s="6"/>
      <c r="H49" s="6">
        <v>952.3</v>
      </c>
      <c r="I49" s="34">
        <v>945.8</v>
      </c>
      <c r="J49" s="28">
        <v>21.099999999999998</v>
      </c>
      <c r="K49" s="76"/>
      <c r="L49" s="40"/>
    </row>
    <row r="50" spans="1:12">
      <c r="A50" s="118"/>
      <c r="B50" s="75">
        <v>60</v>
      </c>
      <c r="C50" s="6">
        <v>1360.9</v>
      </c>
      <c r="D50" s="6">
        <v>1426.6</v>
      </c>
      <c r="E50" s="34">
        <v>1416.9</v>
      </c>
      <c r="F50" s="28">
        <v>26.333999999999996</v>
      </c>
      <c r="G50" s="6"/>
      <c r="H50" s="6">
        <v>1400.9</v>
      </c>
      <c r="I50" s="34">
        <v>1396.5</v>
      </c>
      <c r="J50" s="28">
        <v>23.089999999999996</v>
      </c>
      <c r="K50" s="76"/>
      <c r="L50" s="40"/>
    </row>
    <row r="51" spans="1:12">
      <c r="A51" s="118"/>
      <c r="B51" s="75">
        <v>80</v>
      </c>
      <c r="C51" s="6">
        <v>1909.2</v>
      </c>
      <c r="D51" s="6">
        <v>2009.2</v>
      </c>
      <c r="E51" s="34">
        <v>1984.5</v>
      </c>
      <c r="F51" s="28">
        <v>41.080999999999996</v>
      </c>
      <c r="G51" s="6"/>
      <c r="H51" s="6">
        <v>1988.1</v>
      </c>
      <c r="I51" s="34">
        <v>1952.7</v>
      </c>
      <c r="J51" s="28">
        <v>42.285000000000004</v>
      </c>
      <c r="K51" s="76"/>
      <c r="L51" s="40"/>
    </row>
    <row r="52" spans="1:12">
      <c r="A52" s="118"/>
      <c r="B52" s="75">
        <v>100</v>
      </c>
      <c r="C52" s="6">
        <v>2362.5</v>
      </c>
      <c r="D52" s="6">
        <v>2487.3000000000002</v>
      </c>
      <c r="E52" s="34">
        <v>2449.9</v>
      </c>
      <c r="F52" s="28">
        <v>43.146000000000001</v>
      </c>
      <c r="G52" s="6"/>
      <c r="H52" s="6">
        <v>2454.1999999999998</v>
      </c>
      <c r="I52" s="34">
        <v>2416</v>
      </c>
      <c r="J52" s="28">
        <v>36.582000000000008</v>
      </c>
      <c r="K52" s="76"/>
      <c r="L52" s="40"/>
    </row>
    <row r="53" spans="1:12" s="26" customFormat="1">
      <c r="A53" s="118"/>
      <c r="B53" s="75" t="s">
        <v>65</v>
      </c>
      <c r="C53" s="88">
        <f t="shared" ref="C53:J53" si="7">AVERAGE(C48:C52)</f>
        <v>1397.72</v>
      </c>
      <c r="D53" s="88">
        <f t="shared" si="7"/>
        <v>1475.04</v>
      </c>
      <c r="E53" s="34">
        <f>AVERAGE(E48:E52)</f>
        <v>1458.1200000000001</v>
      </c>
      <c r="F53" s="28">
        <f>AVERAGE(F48:F52)</f>
        <v>32.468599999999995</v>
      </c>
      <c r="G53" s="34"/>
      <c r="H53" s="88">
        <f t="shared" si="7"/>
        <v>1448.8600000000001</v>
      </c>
      <c r="I53" s="34">
        <f t="shared" si="7"/>
        <v>1432</v>
      </c>
      <c r="J53" s="28">
        <f t="shared" si="7"/>
        <v>28.286000000000001</v>
      </c>
      <c r="K53" s="76"/>
      <c r="L53" s="40"/>
    </row>
    <row r="54" spans="1:12" ht="13.5" customHeight="1">
      <c r="A54" s="118" t="s">
        <v>123</v>
      </c>
      <c r="B54" s="75">
        <v>20</v>
      </c>
      <c r="C54" s="6">
        <v>891.3</v>
      </c>
      <c r="D54" s="6">
        <v>1108.4000000000001</v>
      </c>
      <c r="E54" s="28">
        <v>1108.4000000000001</v>
      </c>
      <c r="F54" s="28">
        <v>7.000000000000001E-3</v>
      </c>
      <c r="G54" s="6"/>
      <c r="H54" s="6">
        <v>987.9</v>
      </c>
      <c r="I54" s="34">
        <v>984.6</v>
      </c>
      <c r="J54" s="28">
        <v>14.678000000000001</v>
      </c>
      <c r="K54" s="76"/>
      <c r="L54" s="40"/>
    </row>
    <row r="55" spans="1:12">
      <c r="A55" s="118"/>
      <c r="B55" s="75">
        <v>40</v>
      </c>
      <c r="C55" s="6">
        <v>1757.1</v>
      </c>
      <c r="D55" s="6">
        <v>2193.1999999999998</v>
      </c>
      <c r="E55" s="28">
        <v>2193.1999999999998</v>
      </c>
      <c r="F55" s="28">
        <v>0.32300000000000001</v>
      </c>
      <c r="G55" s="6"/>
      <c r="H55" s="6">
        <v>1954.4</v>
      </c>
      <c r="I55" s="34">
        <v>1934.4</v>
      </c>
      <c r="J55" s="28">
        <v>20.687000000000001</v>
      </c>
      <c r="K55" s="76"/>
      <c r="L55" s="40"/>
    </row>
    <row r="56" spans="1:12">
      <c r="A56" s="118"/>
      <c r="B56" s="75">
        <v>60</v>
      </c>
      <c r="C56" s="6">
        <v>2718.6</v>
      </c>
      <c r="D56" s="6">
        <v>3427.8</v>
      </c>
      <c r="E56" s="34">
        <v>3410.4</v>
      </c>
      <c r="F56" s="28">
        <v>2.9040000000000004</v>
      </c>
      <c r="G56" s="6"/>
      <c r="H56" s="6">
        <v>3041.1</v>
      </c>
      <c r="I56" s="34">
        <v>3005.8</v>
      </c>
      <c r="J56" s="28">
        <v>11.953999999999999</v>
      </c>
      <c r="K56" s="76"/>
      <c r="L56" s="40"/>
    </row>
    <row r="57" spans="1:12">
      <c r="A57" s="118"/>
      <c r="B57" s="75">
        <v>80</v>
      </c>
      <c r="C57" s="6">
        <v>3652.8</v>
      </c>
      <c r="D57" s="6">
        <v>4621.3999999999996</v>
      </c>
      <c r="E57" s="34">
        <v>4588.1000000000004</v>
      </c>
      <c r="F57" s="28">
        <v>1.4999999999999999E-2</v>
      </c>
      <c r="G57" s="6"/>
      <c r="H57" s="6">
        <v>4141.1000000000004</v>
      </c>
      <c r="I57" s="34">
        <v>4039.8</v>
      </c>
      <c r="J57" s="28">
        <v>12.578000000000001</v>
      </c>
      <c r="K57" s="76"/>
      <c r="L57" s="40"/>
    </row>
    <row r="58" spans="1:12">
      <c r="A58" s="118"/>
      <c r="B58" s="75">
        <v>100</v>
      </c>
      <c r="C58" s="6">
        <v>4453.2</v>
      </c>
      <c r="D58" s="6">
        <v>5491.4</v>
      </c>
      <c r="E58" s="34">
        <v>5438</v>
      </c>
      <c r="F58" s="29">
        <v>3.5749999999999993</v>
      </c>
      <c r="G58" s="6"/>
      <c r="H58" s="6">
        <v>5144.3999999999996</v>
      </c>
      <c r="I58" s="34">
        <v>4863</v>
      </c>
      <c r="J58" s="29">
        <v>35.091999999999999</v>
      </c>
      <c r="K58" s="76"/>
      <c r="L58" s="40"/>
    </row>
    <row r="59" spans="1:12" s="26" customFormat="1">
      <c r="A59" s="118"/>
      <c r="B59" s="75" t="s">
        <v>65</v>
      </c>
      <c r="C59" s="88">
        <f t="shared" ref="C59:J59" si="8">AVERAGE(C54:C58)</f>
        <v>2694.6</v>
      </c>
      <c r="D59" s="88">
        <f t="shared" si="8"/>
        <v>3368.4399999999996</v>
      </c>
      <c r="E59" s="34">
        <f>AVERAGE(E54:E58)</f>
        <v>3347.62</v>
      </c>
      <c r="F59" s="28">
        <f>AVERAGE(F54:F58)</f>
        <v>1.3648</v>
      </c>
      <c r="G59" s="34"/>
      <c r="H59" s="88">
        <f t="shared" si="8"/>
        <v>3053.7799999999997</v>
      </c>
      <c r="I59" s="34">
        <f t="shared" si="8"/>
        <v>2965.52</v>
      </c>
      <c r="J59" s="28">
        <f t="shared" si="8"/>
        <v>18.997800000000002</v>
      </c>
      <c r="K59" s="76"/>
      <c r="L59" s="40"/>
    </row>
    <row r="60" spans="1:12" ht="13.5" customHeight="1">
      <c r="A60" s="118" t="s">
        <v>124</v>
      </c>
      <c r="B60" s="75">
        <v>20</v>
      </c>
      <c r="C60" s="6">
        <v>327.7</v>
      </c>
      <c r="D60" s="47">
        <v>354.3</v>
      </c>
      <c r="E60" s="28">
        <v>355.3</v>
      </c>
      <c r="F60" s="28">
        <v>16.183</v>
      </c>
      <c r="G60" s="6"/>
      <c r="H60" s="6">
        <v>338.3</v>
      </c>
      <c r="I60" s="34">
        <v>337.7</v>
      </c>
      <c r="J60" s="28">
        <v>10.799000000000001</v>
      </c>
      <c r="K60" s="76"/>
      <c r="L60" s="40"/>
    </row>
    <row r="61" spans="1:12">
      <c r="A61" s="118"/>
      <c r="B61" s="75">
        <v>40</v>
      </c>
      <c r="C61" s="6">
        <v>632.6</v>
      </c>
      <c r="D61" s="47">
        <v>671.5</v>
      </c>
      <c r="E61" s="52">
        <v>673.3</v>
      </c>
      <c r="F61" s="28">
        <v>23.984000000000002</v>
      </c>
      <c r="G61" s="6"/>
      <c r="H61" s="6">
        <v>647.9</v>
      </c>
      <c r="I61" s="34">
        <v>647.5</v>
      </c>
      <c r="J61" s="28">
        <v>23.800000000000004</v>
      </c>
      <c r="K61" s="76"/>
      <c r="L61" s="40"/>
    </row>
    <row r="62" spans="1:12">
      <c r="A62" s="118"/>
      <c r="B62" s="75">
        <v>60</v>
      </c>
      <c r="C62" s="6">
        <v>899.6</v>
      </c>
      <c r="D62" s="111">
        <v>947.5</v>
      </c>
      <c r="E62" s="34">
        <v>946.7</v>
      </c>
      <c r="F62" s="28">
        <v>39.301000000000002</v>
      </c>
      <c r="G62" s="6"/>
      <c r="H62" s="47">
        <v>918.3</v>
      </c>
      <c r="I62" s="52">
        <v>918.5</v>
      </c>
      <c r="J62" s="28">
        <v>43.798999999999992</v>
      </c>
      <c r="K62" s="76"/>
      <c r="L62" s="40"/>
    </row>
    <row r="63" spans="1:12">
      <c r="A63" s="118"/>
      <c r="B63" s="75">
        <v>80</v>
      </c>
      <c r="C63" s="6">
        <v>1172.3</v>
      </c>
      <c r="D63" s="6">
        <v>1228</v>
      </c>
      <c r="E63" s="34">
        <v>1219.0999999999999</v>
      </c>
      <c r="F63" s="28">
        <v>37.814999999999998</v>
      </c>
      <c r="G63" s="6"/>
      <c r="H63" s="111">
        <v>1196.2</v>
      </c>
      <c r="I63" s="34">
        <v>1191.7</v>
      </c>
      <c r="J63" s="28">
        <v>44.775999999999996</v>
      </c>
      <c r="K63" s="76"/>
      <c r="L63" s="40"/>
    </row>
    <row r="64" spans="1:12">
      <c r="A64" s="118"/>
      <c r="B64" s="75">
        <v>100</v>
      </c>
      <c r="C64" s="6">
        <v>1470.9</v>
      </c>
      <c r="D64" s="6">
        <v>1544</v>
      </c>
      <c r="E64" s="52">
        <v>1530.4</v>
      </c>
      <c r="F64" s="28">
        <v>50.596000000000004</v>
      </c>
      <c r="G64" s="6"/>
      <c r="H64" s="6">
        <v>1508.2</v>
      </c>
      <c r="I64" s="34">
        <v>1488.6</v>
      </c>
      <c r="J64" s="28">
        <v>42.524999999999999</v>
      </c>
      <c r="K64" s="76"/>
      <c r="L64" s="40"/>
    </row>
    <row r="65" spans="1:12" s="26" customFormat="1">
      <c r="A65" s="118"/>
      <c r="B65" s="75" t="s">
        <v>65</v>
      </c>
      <c r="C65" s="28">
        <f t="shared" ref="C65:J65" si="9">AVERAGE(C60:C64)</f>
        <v>900.62000000000012</v>
      </c>
      <c r="D65" s="28">
        <f t="shared" si="9"/>
        <v>949.06000000000006</v>
      </c>
      <c r="E65" s="28">
        <f>AVERAGE(E60:E64)</f>
        <v>944.95999999999981</v>
      </c>
      <c r="F65" s="28">
        <f>AVERAGE(F60:F64)</f>
        <v>33.575800000000001</v>
      </c>
      <c r="G65" s="28"/>
      <c r="H65" s="28">
        <f t="shared" si="9"/>
        <v>921.78</v>
      </c>
      <c r="I65" s="34">
        <f t="shared" si="9"/>
        <v>916.8</v>
      </c>
      <c r="J65" s="28">
        <f t="shared" si="9"/>
        <v>33.139799999999994</v>
      </c>
      <c r="K65" s="76"/>
      <c r="L65" s="40"/>
    </row>
    <row r="66" spans="1:12">
      <c r="A66" s="123" t="s">
        <v>120</v>
      </c>
      <c r="B66" s="123"/>
      <c r="C66" s="90">
        <f t="shared" ref="C66:J66" si="10">AVERAGE(C65,C59,C53,C47,C38,C32,C26,C20,C14,C8)</f>
        <v>932.49800000000016</v>
      </c>
      <c r="D66" s="90">
        <f t="shared" si="10"/>
        <v>1064.1219999999998</v>
      </c>
      <c r="E66" s="48">
        <f>AVERAGE(E65,E59,E53,E47,E38,E32,E26,E20,E14,E8)</f>
        <v>1050.046</v>
      </c>
      <c r="F66" s="29">
        <f>AVERAGE(F65,F59,F53,F47,F38,F32,F26,F20,F14,F8)</f>
        <v>17.73592</v>
      </c>
      <c r="G66" s="48"/>
      <c r="H66" s="90">
        <f t="shared" si="10"/>
        <v>989.08000000000015</v>
      </c>
      <c r="I66" s="48">
        <f t="shared" si="10"/>
        <v>973.79000000000019</v>
      </c>
      <c r="J66" s="112">
        <f t="shared" si="10"/>
        <v>18.253279999999997</v>
      </c>
      <c r="K66" s="48"/>
      <c r="L66" s="48"/>
    </row>
    <row r="67" spans="1:12">
      <c r="A67" s="76"/>
      <c r="B67" s="76"/>
      <c r="C67" s="76"/>
      <c r="D67" s="76"/>
      <c r="E67" s="18"/>
      <c r="F67" s="76"/>
      <c r="G67" s="76"/>
      <c r="H67" s="76"/>
      <c r="I67" s="18"/>
      <c r="J67" s="76"/>
    </row>
    <row r="68" spans="1:12">
      <c r="A68" s="84" t="s">
        <v>111</v>
      </c>
      <c r="C68" s="84" t="s">
        <v>87</v>
      </c>
      <c r="E68" s="7"/>
      <c r="F68" s="10"/>
      <c r="H68" s="84" t="s">
        <v>87</v>
      </c>
      <c r="I68" s="26"/>
      <c r="J68" s="10"/>
    </row>
  </sheetData>
  <mergeCells count="21">
    <mergeCell ref="H40:J40"/>
    <mergeCell ref="A66:B66"/>
    <mergeCell ref="A40:A41"/>
    <mergeCell ref="B40:B41"/>
    <mergeCell ref="C40:C41"/>
    <mergeCell ref="D40:F40"/>
    <mergeCell ref="A3:A8"/>
    <mergeCell ref="A9:A14"/>
    <mergeCell ref="A15:A20"/>
    <mergeCell ref="A21:A26"/>
    <mergeCell ref="A60:A65"/>
    <mergeCell ref="A27:A32"/>
    <mergeCell ref="A33:A38"/>
    <mergeCell ref="A42:A47"/>
    <mergeCell ref="A48:A53"/>
    <mergeCell ref="A54:A59"/>
    <mergeCell ref="D1:F1"/>
    <mergeCell ref="H1:J1"/>
    <mergeCell ref="A1:A2"/>
    <mergeCell ref="B1:B2"/>
    <mergeCell ref="C1:C2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CE</vt:lpstr>
      <vt:lpstr>DataSet</vt:lpstr>
      <vt:lpstr>ResultSum</vt:lpstr>
      <vt:lpstr>C</vt:lpstr>
      <vt:lpstr>C(rg)</vt:lpstr>
      <vt:lpstr>KR</vt:lpstr>
      <vt:lpstr>Burke</vt:lpstr>
      <vt:lpstr>non</vt:lpstr>
      <vt:lpstr>bwmv</vt:lpstr>
      <vt:lpstr>convergence</vt:lpstr>
      <vt:lpstr>CmpOnBlocksAndRect</vt:lpstr>
      <vt:lpstr>CmpOnDivideMethod</vt:lpstr>
      <vt:lpstr>CmpOnPhase2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2012-08-17T10:21:44Z</dcterms:modified>
</cp:coreProperties>
</file>