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ses" sheetId="1" r:id="rId1"/>
    <sheet name="Incident Sums" sheetId="2" r:id="rId2"/>
  </sheets>
  <calcPr calcId="124519" fullCalcOnLoad="1"/>
</workbook>
</file>

<file path=xl/sharedStrings.xml><?xml version="1.0" encoding="utf-8"?>
<sst xmlns="http://schemas.openxmlformats.org/spreadsheetml/2006/main" count="2065" uniqueCount="293">
  <si>
    <t>INCIDENT NO.</t>
  </si>
  <si>
    <t>RN</t>
  </si>
  <si>
    <t>RE NAME</t>
  </si>
  <si>
    <t>PHYSICAL LOCATION</t>
  </si>
  <si>
    <t>COUNTY</t>
  </si>
  <si>
    <t>TCEQ REGION</t>
  </si>
  <si>
    <t>START DATE/TIME</t>
  </si>
  <si>
    <t>END DATE/TIME</t>
  </si>
  <si>
    <t>EVENT TYPE</t>
  </si>
  <si>
    <t>EMISSION POINT NAME</t>
  </si>
  <si>
    <t>EPN</t>
  </si>
  <si>
    <t>CONTAMINANT</t>
  </si>
  <si>
    <t>EST QUANTITY/OPACITY</t>
  </si>
  <si>
    <t>ESTIMATED IND</t>
  </si>
  <si>
    <t>AMOUNT UNK IND</t>
  </si>
  <si>
    <t>UNITS</t>
  </si>
  <si>
    <t>EMISSION LIMIT</t>
  </si>
  <si>
    <t>LIMIT UNITS</t>
  </si>
  <si>
    <t>AUTHORIZATION COMMENT</t>
  </si>
  <si>
    <t>COMMENT NO</t>
  </si>
  <si>
    <t>Cause of Emission Event</t>
  </si>
  <si>
    <t>Actions Taken</t>
  </si>
  <si>
    <t>Basis Used to Determine Quantities and Any Additional Information Necessary to Evaluate the Event</t>
  </si>
  <si>
    <t>Initial Notification:</t>
  </si>
  <si>
    <t>Hours Elapsed:</t>
  </si>
  <si>
    <t>Emissions Rate (lbs/hr):</t>
  </si>
  <si>
    <t>Flag(Y/N):</t>
  </si>
  <si>
    <t>Carbon Monoxide</t>
  </si>
  <si>
    <t>POUNDS</t>
  </si>
  <si>
    <t xml:space="preserve"> </t>
  </si>
  <si>
    <t>PBR</t>
  </si>
  <si>
    <t>Non-Methane Non-Ethane Natural Gas</t>
  </si>
  <si>
    <t>Oxides of Nitrogen (NOx)</t>
  </si>
  <si>
    <t>351262</t>
  </si>
  <si>
    <t>RN110890746</t>
  </si>
  <si>
    <t>BB KING CTB</t>
  </si>
  <si>
    <t>FROM BIG SPRING INTX GREGG ST/W 4TH ST, GO N ON GREGG ST 1.2MI. TURN L ON I-20 FRONTAGE RD, STAY R FOR 0.7MI. BEAR R ON TX-176 W/ANDREWS HWY, GO 8.7MI. TURN R, GO 1.35MI. BEAR R, GO 0.33MI. TURN R, GO 1.07MI. TURN L, GO 0.8MI. TURN L, GO 0.2MI.</t>
  </si>
  <si>
    <t>HOWARD</t>
  </si>
  <si>
    <t>02/03/2021 20:30</t>
  </si>
  <si>
    <t>02/04/2021 15:00</t>
  </si>
  <si>
    <t>EMISSIONS EVENT</t>
  </si>
  <si>
    <t>Emergency Flare</t>
  </si>
  <si>
    <t>FL-1</t>
  </si>
  <si>
    <t>High gas sales line pressure</t>
  </si>
  <si>
    <t>To prevent vessel over pressure, gas was routed to flare.</t>
  </si>
  <si>
    <t>Onsite gas meters</t>
  </si>
  <si>
    <t>02/23/2021 04:50 PM</t>
  </si>
  <si>
    <t>83193 and PSDTX1104</t>
  </si>
  <si>
    <t>Hydrogen Sulfide</t>
  </si>
  <si>
    <t>Nitrogen dioxide</t>
  </si>
  <si>
    <t>Nitrogen oxide</t>
  </si>
  <si>
    <t>Sulfur dioxide</t>
  </si>
  <si>
    <t>VOC</t>
  </si>
  <si>
    <t>350072</t>
  </si>
  <si>
    <t>RN100220052</t>
  </si>
  <si>
    <t>SNEED BOOSTER STATION</t>
  </si>
  <si>
    <t>FROM SR 152 &amp; US 287 IN DUMAS TX, DRIVE 19.4 MI E ON SR 152 TURN S AND DRIVE 2 MI ON RANCH RD 1913 TURN SE AND DRIVE 0.2 MI ON RANCH RD 1319 TURN S AND DRIVE 0.4 MI SKELLY SCHOOL RD TO BOOSTER STATION ON THE LEFT</t>
  </si>
  <si>
    <t>MOORE</t>
  </si>
  <si>
    <t>02/04/2021 18:00</t>
  </si>
  <si>
    <t>02/04/2021 19:14</t>
  </si>
  <si>
    <t>Sneed Booster Emergency Acid Gas Flare</t>
  </si>
  <si>
    <t>FLR1</t>
  </si>
  <si>
    <t>Reportable, Recordable Upset Emission Event: Sneed's Emergency Acid Gas Flare (FLR1) released 796.749 lbs of SO2 and 8.65 lbs of H2S on February 04, 2021. The Amine stills were switched in an attempt to correct the Amine regeneration problem. One of the amine regeneration towers had trays collapsed which allowed untreated gas to enter the G-Line. This caused the plant to be out of the SRU temporarily. Operations returned to normal after the stills were placed into service.</t>
  </si>
  <si>
    <t>Carbon Monoxide: Decode(Sign(1000-1000), -1, 0.5496, 0.2755) {lb/mmBtu} * 14.49 {mcf/event} * 1000 {Btu/scf} / 1000 {cf/mcf} Hydrogen Sulfide: 14.49 {mcf/event} * 1000 {cf/mcf} * 0.337 {mole fraction} * 34.1 {lb/lb-mole} / 385 {scf/lb-mole} * (1 - 0.98) Nitrogen Dioxide: 0.138 {lb/mmBtu} * 14.49 {mcf/event} * 1000 {Btu/scf} / 1000 {cf/mcf} * 0.05 Nitrogen Oxide: 0.138 {lb/mmBtu} * 14.49 {mcf/event} * 1000 {Btu/scf} / 1000 {cf/mcf} * 0.95 Sulfur Dioxide: (8.65 {lb/event for Hydrogen Sulfide} / 34.1 {lb/lb-mole for Hydrogen Sulfide}) * 64.1 {lb/lb-mole for SO2} * 0.98 {Control Efficiency} VOC: Sum of emissions: 0.056 {lb/event for Propane}</t>
  </si>
  <si>
    <t>02/05/2021 02:47 PM</t>
  </si>
  <si>
    <t>Nitrogen Oxides</t>
  </si>
  <si>
    <t>350050</t>
  </si>
  <si>
    <t>RN100216613</t>
  </si>
  <si>
    <t>ROCK CREEK GAS PLANT</t>
  </si>
  <si>
    <t>1000 W 10TH ST; BORGER, TX 79007</t>
  </si>
  <si>
    <t>HUTCHINSON</t>
  </si>
  <si>
    <t>02/04/2021 14:35</t>
  </si>
  <si>
    <t>02/06/2021 8:35</t>
  </si>
  <si>
    <t>Rock Creek Gas Plant Emergency Acid Gas Flare</t>
  </si>
  <si>
    <t>Reportable upset emission event: Rock Creek’s emergency acid gas flare (FLR1) released 17,522.796 lbs of SO2 and 190.241 lbs of H2S from February 4, 2021 to February 6, 2021. The incinerator was shut down to reduce the amount of smoking. The smoking incinerator was caused by excess H2S being routed to the Rock Creek Gas Plant from the Sneed Booster Station. It was determined that a number of trays in Sneed’s amine contactor had collapsed causing the slip of high concentration H2S into the G-Line that feeds Rock Creek. The towers at Sneed were switched and the concentrations of H2S at the Rock Creek Plant went back to normal. The acid gas was re-routed to the incinerator on February 6th.</t>
  </si>
  <si>
    <t>Rock Creek Gas Plant from the Sneed Booster Station. It was determined that a number of trays in Sneed’s amine contactor had collapsed causing the slip of high concentration H2S into the G-Line that feeds Rock Creek. The towers at Sneed were switched and the concentrations of H2S at the Rock Creek Plant went back to normal. The acid gas was re-routed to the incinerator on February 6th.</t>
  </si>
  <si>
    <t>Carbon Monoxide: Decode(Sign(1000-1000), -1, 0.5496, 0.2755) {lb/mmBtu} * 357.98 {mcf/event} * 1000 {Btu/scf} / 1000 {cf/mcf} Hydrogen Sulfide: 357.98 {mcf/event} * 1000 {cf/mcf} * 0.3 {mole fraction} * 34.1 {lb/lb-mole} / 385 {scf/lb-mole} * (1 - 0.98) Nitrogen Dioxide: 0.138 {lb/mmBtu} * 357.98 {mcf/event} * 1000 {Btu/scf} / 1000 {cf/mcf} * 0.05 Nitrogen Oxide: 0.138 {lb/mmBtu} * 357.98 {mcf/event} * 1000 {Btu/scf} / 1000 {cf/mcf} * 0.95 Sulfur Dioxide: (190.241 {lb/event for Hydrogen Sulfide} / 34.1 {lb/lb-mole for Hydrogen Sulfide}) * 64.1 {lb/lb-mole for SO2} * 0.98 {Control Efficiency} VOC: Sum of emissions: 32.726 {lb/event for Propane}</t>
  </si>
  <si>
    <t>02/05/2021 12:49 PM</t>
  </si>
  <si>
    <t>N/A</t>
  </si>
  <si>
    <t>350047</t>
  </si>
  <si>
    <t>RN106198781</t>
  </si>
  <si>
    <t>BENNETT RANCH UNIT RCF FACILITY</t>
  </si>
  <si>
    <t>FROM DENVER CITY GO 6.0 MILES NORTH ON HWY 214 TURN EAST ON FM 213 FOR 4.0 MILES TURN NORTH ON FM 435 2.0 MILES</t>
  </si>
  <si>
    <t>YOAKUM</t>
  </si>
  <si>
    <t>02/04/2021 23:15</t>
  </si>
  <si>
    <t>02/05/2021 16:00</t>
  </si>
  <si>
    <t>FLARE</t>
  </si>
  <si>
    <t>A TRAIN SHUT DOWN 4TH STAGE HIGH SCRUBBER LEVEL DUE TO A FAULTY TRANSMITTER AND HIGH LEVEL SWITCH</t>
  </si>
  <si>
    <t>AUTOMATION TECHS, AND MECHANICS CHANGED OUT FAULTY TRANSMITTER AND LEVEL SWITCH. WE HAD A HARD TIME STARTING UP DUE TO LUBE OIL ISSUES FROM COLD TEMPS. WE HAD TO DRAIN THE LUBE OIL AND ADD FRESH AND WORK ON BRINGING IT BACK UP TO TEMP BEFORE WE COULD GO FOR A START.</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</si>
  <si>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10,320 Volume is: Calculated % H2S: 0.106 BTU / Cu Ft: 204.50 % NMNE: 0.21 LAT: 33*03'50" LONG: 102*44'41" UTM Zone East North</t>
  </si>
  <si>
    <t>02/05/2021 12:00 PM</t>
  </si>
  <si>
    <t>70070</t>
  </si>
  <si>
    <t>350031</t>
  </si>
  <si>
    <t>RN103952925</t>
  </si>
  <si>
    <t>EMPEROR COMPRESSOR STATION</t>
  </si>
  <si>
    <t>4.3 MI N ON SH 18 4.5 MI E ON FM 874 1.0 MI N ON FM 1218 SITE ENTRANCE ON THE LEFT SIDE OF RD</t>
  </si>
  <si>
    <t>WINKLER</t>
  </si>
  <si>
    <t>02/04/2021 11:19</t>
  </si>
  <si>
    <t>02/04/2021 13:49</t>
  </si>
  <si>
    <t>Flare</t>
  </si>
  <si>
    <t>Equipment issues. Unit 22 and 23 hot valves malfunctioned</t>
  </si>
  <si>
    <t>Mechanics repaired equipment and put units back online</t>
  </si>
  <si>
    <t>Flow meter and Gas analysis</t>
  </si>
  <si>
    <t>02/05/2021 10:35 AM</t>
  </si>
  <si>
    <t>CO</t>
  </si>
  <si>
    <t>LBS/HR</t>
  </si>
  <si>
    <t>Permit 103765</t>
  </si>
  <si>
    <t>NOX</t>
  </si>
  <si>
    <t>VOCs</t>
  </si>
  <si>
    <t>Permit 21101</t>
  </si>
  <si>
    <t>Cyclohexane</t>
  </si>
  <si>
    <t>Permit 21101 (As VOC)</t>
  </si>
  <si>
    <t>Other VOCs</t>
  </si>
  <si>
    <t>Propylene</t>
  </si>
  <si>
    <t>Benzene</t>
  </si>
  <si>
    <t>Butadiene, 1-3</t>
  </si>
  <si>
    <t>Ethylene (gaseous)</t>
  </si>
  <si>
    <t>350027</t>
  </si>
  <si>
    <t>RN100209857</t>
  </si>
  <si>
    <t>CHEVRON PHILLIPS CHEMICAL PORT ARTHUR FACILITY</t>
  </si>
  <si>
    <t>WEST OF PORT ARTHUR TEXAS ON STATE HWY 87 TOWARD SABINE PASS</t>
  </si>
  <si>
    <t>JEFFERSON</t>
  </si>
  <si>
    <t>02/04/2021 11:47</t>
  </si>
  <si>
    <t>02/04/2021 13:54</t>
  </si>
  <si>
    <t>Boiler No. 2</t>
  </si>
  <si>
    <t>E-24-Flare</t>
  </si>
  <si>
    <t>A faulty analyzer reading resulted in a process unit upset. Emissions occurred at Flare 24, Flare 40 and Boiler 6200.</t>
  </si>
  <si>
    <t>The analyzer system was repaired, and the facility worked to return the process to normal operating conditions.</t>
  </si>
  <si>
    <t>Emissions estimates are based on process data gathered from analyzers and flow meters.</t>
  </si>
  <si>
    <t>02/05/2021 10:04 AM</t>
  </si>
  <si>
    <t>PBR 106.352 Registration</t>
  </si>
  <si>
    <t>350011</t>
  </si>
  <si>
    <t>RN102419694</t>
  </si>
  <si>
    <t>COGDELL CANYON REEF UNIT BATTERY NO 2</t>
  </si>
  <si>
    <t>APPROX 15 M N OF SNYDER ON HWY 208/1231 THEN 2 M E</t>
  </si>
  <si>
    <t>SCURRY</t>
  </si>
  <si>
    <t>02/04/2021 1:00</t>
  </si>
  <si>
    <t>02/04/2021 7:30</t>
  </si>
  <si>
    <t>EMERGENCY FLARE</t>
  </si>
  <si>
    <t>The emissions event was caused by the sudden, unavoidable breakdown of equipment or process that was beyond the owner/operator's control, and did not stem from activity that could have been foreseen and avoided, and could not have been avoided by good design, operation, and maintenance practices. The emergency flaring event occurred due to a third-party, Kinder Morgan, upset on February 4 at approximately 1:00 am. Kinder Morgan notified Operations that they had an upset with their equipment, but Operations did not receive notification that the event had ended the next morning. Operations then notified Kinder Morgan that our flare was still going, and they said that the equipment was not repaired yet. Kinder Morgan completed repairs to their equipment at approximate 7:30 am. The flaring ceased as soon as the third-party equipment was repaired, and we returned to normal operations and sales.</t>
  </si>
  <si>
    <t>1. How many reportable and recordable emissions events (including this incident) have occurred at the facility/facilities contributing emissions during this incident for the 12-month period prior to this incident? The CCRU CTB 2 has experienced 2 reportable flares and 22 non-reportable flares between 02/4/2020 – 02/4/2021. 2. What were the facility/facilities total actual operating hours during the past 12 months? Between 2/10/2020 – 2/10/2021, this facility operated for 8760 hours and experienced both reportable and recordable upset events for 1.80% (158.5 total hours) of the year.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The emissions event was caused by the sudden, unavoidable breakdown of equipment or process that was beyond the owner/operator's control, and did not stem from activity that could have been foreseen and avoided, and could not have been avoided by good design, operation, and maintenance practices. The emergency flaring event occurred due to a third-party, Kinder Morgan, upset on February 4 at approximately 1:00 am. Kinder Morgan notified Operations that they had an upset with their equipment, but Operations did not receive notification that the event had ended the next morning. Operations then notified Kinder Morgan that our flare was still going, and they said that the equipment was not repaired yet. Kinder Morgan completed repairs to their equipment at approximate 7:30 am. The flaring ceased as soon as the third-party equipment was repaired, and we returned to normal operations and sales. 4. How were the air pollution control equipment or processes (if any) maintained and operated in a manner consistent with good practice for minimizing emissions and reducing the number of emissions events? All air pollution control equipment or processes are operated and maintained in a manner consistent with good practice for minimizing emissions and reducing the number of reportable emissions events. At all times during this event, Oxy ensured that the gas was continuously flared. The emergency flare serves as a control device during periods of downtime associated with malfunction and maintenance/repair activities. The flaring ceased as soon as the third-party repairs were completed, and pressures returned to normal. 5. How soon was action taken to achieve compliance once the operator knew or should have known that applicable emission limitations were being exceeded? Immediately after operations was made aware that the DCP Gas Plant was receiving high oxygen levels, all gas at this facility was routed to the emergency flare, which is capable of achieving 98% combustion efficiency, greatly reducing emissions. The duration of the event was minimized by resuming normal operations after repairs were made to the third-party equipment and pressures returned to normal. 6. How were the amount and duration of the unauthorized emissions and any bypass of pollution control equipment minimized? Flaring was activated to reduce non-methane, non-ethane, natural gas and H2S. No pollution control equipment was by-passed during this event. All applicable reporting was made in timely manner to TCEQ once Oxy became aware that an RQ would be exceeded. The duration of the event was minimized by resuming normal operations after repairs were made to the third-party equipment and pressures returned to normal. The flaring ceased as soon as the repairs were completed. 7. What was the operational status of all emission monitoring systems at the facility/facilities during this emissions event? If any emission monitoring systems were not kept in operation during the emissions event, explain why they weren’t kept in operation. There are no emissions monitoring systems in place for this facility. The flared gas was metered, and the flare was continuously burning throughout the event. 8. How were the owner and or operator’s actions in response to the unauthorized emissions contemporaneously documented? Oxy’s response actions were documented in the Oxy incident database (SHER). Emission amounts were calculated using the equations below: i. Total Volume Flared = 7082 MSCF ii. NOx Released = (MSCF) x (1,000 scf/MSCF) x (BTU/SCF) x (MMBTU/1,000,000 BTU) x (NOx factor from RG-109) = lbs. of NOx iii. CO Released = (MSCF) x (1,000 scf/MSCF) x (BTU/SCF) x (MMBTU/1,000,000 BTU) x (CO factor from RG-109) = lbs. of CO iv. SO2 Released = (MSCF) x (64 lb/mole) x (mole/0.379 MSCF) x (mole % H2S/100) x 0.98 = lbs. of SO2 v. VOC Released = (MSCF) x (50 lb/mole) x (mole/0.379 MSCF) x (mole% NMNE NG) x 0.02 = total lbs. of VOC vi. H2S Released = (MSCF) x (34 lb/mole) x (mole/ 0.379 MSCF) x (mole % H2S/100) x 0.02 = lbs. of H2S 9. Have other similar incidents occurred at this/these facility/facilities in the past that might be indicative of inadequate design, operation, or maintenance? No, similar incidents have not occurred at this facility that are indicative of inadequate design, operation or maintenance.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(PSD) increment, or to a condition of air pollution. No complaints have been received from neighbors and no fence line monitoring or modeling has been performed that would indicate contributing to an offsite impact, an exceedance of NAAQS or PSD increment, or to a condition of air pollution. 11. Do you have any additional information to support your claim of an affirmative defense? If yes, you must provide that information at this time to be considered. Not at this time.</t>
  </si>
  <si>
    <t>i. Total Volume Flared = 7082 MSCFii. NOx Released = (MSCF) x (1,000 scf/MSCF) x (BTU/SCF) x (MMBTU/1,000,000 BTU) x (NOx factor from RG-109) = lbs. of NOx iii. CO Released = (MSCF) x (1,000 scf/MSCF) x (BTU/SCF) x (MMBTU/1,000,000 BTU) x (CO factor from RG-109) = lbs. of CO iv. SO2 Released = (MSCF) x (64 lb/mole) x (mole/0.379 MSCF) x (mole % H2S/100) x 0.98 = lbs. of SO2 v. VOC Released = (MSCF) x (50 lb/mole) x (mole/0.379 MSCF) x (mole% NMNE NG) x 0.02 = total lbs. of VOC vi. H2S Released = (MSCF) x (34 lb/mole) x (mole/ 0.379 MSCF) x (mole % H2S/100) x 0.02 = lbs. of H2S</t>
  </si>
  <si>
    <t>02/04/2021 05:51 PM</t>
  </si>
  <si>
    <t>NRSP 135396</t>
  </si>
  <si>
    <t>Butane</t>
  </si>
  <si>
    <t>decane</t>
  </si>
  <si>
    <t>Ethylbenzene</t>
  </si>
  <si>
    <t>Heptane (or n-)</t>
  </si>
  <si>
    <t>Hexane</t>
  </si>
  <si>
    <t>Nonane</t>
  </si>
  <si>
    <t>Octane</t>
  </si>
  <si>
    <t>Pentane</t>
  </si>
  <si>
    <t>Propane</t>
  </si>
  <si>
    <t>Toluene</t>
  </si>
  <si>
    <t>Xylene (mixed isomers)</t>
  </si>
  <si>
    <t>Decanes/C10 Hydrocarbons</t>
  </si>
  <si>
    <t>Xylene</t>
  </si>
  <si>
    <t>349974</t>
  </si>
  <si>
    <t>RN108740143</t>
  </si>
  <si>
    <t>BUFFALO GAS PLANT</t>
  </si>
  <si>
    <t>FROM STANTON, TEXAS: FOLLOW I-20 WEST FOR APPROXIMATELY 5.5 MILES, THEN HEAD NORTH ON COUNTY ROAD 3001/FM829. FOLLOW FM829 FOR APPROXIMATELY 3.5 MILES, THEN TURN LEFT ONTO FM1212. FOLLOW FM1212 FOR APPROXIMATELY 12.2 MILES. THE SITE WILL BE ON THE LEFT.</t>
  </si>
  <si>
    <t>MARTIN</t>
  </si>
  <si>
    <t>02/03/2021 12:35</t>
  </si>
  <si>
    <t>02/03/2021 19:40</t>
  </si>
  <si>
    <t>Flare-1</t>
  </si>
  <si>
    <t>Flare-2</t>
  </si>
  <si>
    <t>An unexpected high liquids level caused an ESD shutting down all compression. This caused inlet and residue gas to be routed to EPN Flare-2 and inlet gas to EPN Flare-1.</t>
  </si>
  <si>
    <t>Inlet gas was routed to other Targa plants as possible to help minimize the event. The liquid levels were lowered as quickly as possible and the compressors were restarted ending the emissions event.</t>
  </si>
  <si>
    <t>Targa Pipeline Mid-Continent WestTex utilizes a Microsoft Excel Spreadsheet to calculate Upset/Maintenance Emissions. Up-to-Date representative gas analyses for each gas stream are maintained in the spreadsheet. Formulas Used in Reporting Table: SO2 Emissions (in Pounds) = Process Stream Volume(SCF)X(%H2S)X Mole Wt. SO2(64)/385.4616] X(.98) Hydrocarbon Emissions(in Pounds)= Process Stream Volume (SCF)X Mole% Component X Mole Weight of Component/385.4616]X(1-%DRE) NOx Emissions(in pounds)= Total Heating Value of Process Stream Flared MMBtu X 0.138 (or 0.0641) lb/MMBtu NO/NO2 ratio 95/5%</t>
  </si>
  <si>
    <t>02/04/2021 12:09 PM</t>
  </si>
  <si>
    <t>NRSP 153854</t>
  </si>
  <si>
    <t>NATURAL GAS</t>
  </si>
  <si>
    <t>349973</t>
  </si>
  <si>
    <t>RN100210590</t>
  </si>
  <si>
    <t>E-LINE BOOSTER STATION</t>
  </si>
  <si>
    <t>: FROM THE INTX OF US 67 AND TX 137 GO E ON US 67 FOR 14 MI GO R ON FM 1555 FOR 9.7 MI GO R ON ELLIOTT RD FOR 174 FT GO R ON LEASE RD AND GO 1.5 MI TO SITE ON THE R</t>
  </si>
  <si>
    <t>UPTON</t>
  </si>
  <si>
    <t>02/03/2021 15:49</t>
  </si>
  <si>
    <t>02/04/2021 22:01</t>
  </si>
  <si>
    <t>Upset Vent</t>
  </si>
  <si>
    <t>VNT-1</t>
  </si>
  <si>
    <t>Intermittent venting occurred at E-Line BS over a period of two days as a result of a series of events. The venting began when compressor unit #4 shut down on low compressor oil pressure and from a malfunctioning cylinder #1. Also contributing to this event was an upstream compressor station shutting down. This caused additional field gas to be routed to the E-Line Booster Station above its operating capacity. Compressor unit #4 shutdown on low compressor oil pressure and compressor unit #2 shutdown on low suction pressure. Venting occurred for 30 hours and 12 minutes out of a 32 hour and 5-minute period.</t>
  </si>
  <si>
    <t>The rental unit mechanics were called on site early into this event to begin working on unit #4’s malfunctioning cylinder. The mechanics remained on site making adjustments to both units #4 and #2 in an effort to maintain stable operations. It was determined that once unit #4 cylinder was repaired; fuel pressure fluctuations at the station caused the shutdowns that occurred the second day of the event. Once E Line compression was operating and the upstream station was returned to service and field pipeline pressures normalized, venting ended.</t>
  </si>
  <si>
    <t>Venting emissions based upon metered gas volume, gas analysis, and event duration. Calculations based upon TCEQ guidance document known as RG-109.</t>
  </si>
  <si>
    <t>02/04/2021 11:49 AM</t>
  </si>
  <si>
    <t>349954</t>
  </si>
  <si>
    <t>RN102199759</t>
  </si>
  <si>
    <t>RHODES COWDEN UNIT CENTRAL BATTERY</t>
  </si>
  <si>
    <t>FROM ODESSA GO W FOR ABOUT 4 MI ON HWY 302 TURN R OR N ON HWY 1936 CONTINUE 5 MI TURN R OR E ON YT RD CONTINUE 0.6 MI TO THE BATTERY WHICH IS ON THE S SIDE OF THE RD THROUGH A CATTLE GUARD</t>
  </si>
  <si>
    <t>ECTOR</t>
  </si>
  <si>
    <t>02/03/2021 15:30</t>
  </si>
  <si>
    <t>02/04/2021 9:30</t>
  </si>
  <si>
    <t>The emissions event was caused by the sudden, unavoidable breakdown of equipment or process that was beyond the owner/operator's control, and did not stem from activity that could have been foreseen and avoided, and could not have been avoided by good design, operation, and maintenance practices. The emergency flaring event occurred due to a third-party, DCP, upset on February 3. DCP did not notify Operations that they had an upset with their equipment, but Operations noticed that the line pressure was backing up so they went to flare as a precautionary measure so that the VRUs would not shut down or create any atmospheric issues. Operations continued to monitor the DCP booster station and the batteries for a pressure drop to allow us to go back to sales. The flaring ceased as soon as the upset was over, and pressures dropped, and we returned to sales.</t>
  </si>
  <si>
    <t>1. How many reportable and recordable emissions events (including this incident) have occurred at the facility/facilities contributing emissions during this incident for the 12-month period prior to this incident? The Rhodes Cowen Unit CB has experienced 23 reportable flares and 5 non-reportable flares between 02/4/2020 – 02/4/2021. 2. What were the facility/facilities total actual operating hours during the past 12 months? Between 2/10/2020 – 2/10/2021, this facility operated for 8760 hours and experienced both reportable and recordable upset events for 27.87% (2441 total hours) of the year.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The emissions event was caused by the sudden, unavoidable breakdown of equipment or process that was beyond the owner/operator's control, and did not stem from activity that could have been foreseen and avoided, and could not have been avoided by good design, operation, and maintenance practices. The emergency flaring event occurred due to a third-party, DCP, upset on February 3. DCP did not notify Operations that they had an upset with their equipment, but Operations noticed that the line pressure was backing up so they went to flare as a precautionary measure so that the VRUs would not shut down or create any atmospheric issues. Operations continued to monitor the DCP booster station and the batteries for a pressure drop to allow us to go back to sales. The flaring ceased as soon as the upset was over, and pressures dropped, and we returned to sales. 4. How were the air pollution control equipment or processes (if any) maintained and operated in a manner consistent with good practice for minimizing emissions and reducing the number of emissions events? All air pollution control equipment or processes are operated and maintained in a manner consistent with good practice for minimizing emissions and reducing the number of reportable emissions events. At all times during this event, Oxy ensured that the gas was continuously flared. The emergency flare serves as a control device during periods of downtime associated with malfunction and maintenance/repair activities. The flaring ceased as soon as the third-party repairs were completed, and pressures returned to normal. 5. How soon was action taken to achieve compliance once the operator knew or should have known that applicable emission limitations were being exceeded? Immediately after operations was made aware that the DCP Gas Plant was receiving high oxygen levels, all gas at this facility was routed to the emergency flare, which is capable of achieving 98% combustion efficiency, greatly reducing emissions. The duration of the event was minimized by resuming normal operations after repairs were made to the third-party equipment and pressures returned to normal. 6. How were the amount and duration of the unauthorized emissions and any bypass of pollution control equipment minimized? Flaring was activated to reduce non-methane, non-ethane, natural gas and H2S. No pollution control equipment was by-passed during this event. All applicable reporting was made in timely manner to TCEQ onc e Oxy became aware that an RQ would be exceeded. The duration of the event was minimized by resuming normal operations after repairs were made to the third-party equipment and pressures returned to normal. The flaring ceased as soon as the repairs were completed. 7. What was the operational status of all emission monitoring systems at the facility/facilities during this emissions event? If any emission monitoring systems were not kept in operation during the emissions event, explain why they weren’t kept in operation. There are no emissions monitoring systems in place for this facility. The flared gas was metered, and the flare was continuously burning throughout the event. 8. How were the owner and or operator’s actions in response to the unauthorized emissions contemporaneously documented? Oxy’s response actions were documented in the Oxy incident database (SHER). Emission amounts were calculated using the equations below: i. Total Volume Flared = 36 MSCF ii. NOx Released = (MSCF) x (1,000 scf/MSCF) x (BTU/SCF) x (MMBTU/1,000,000 BTU) x (NOx factor from RG-109) = lbs. of NOx iii. CO Released = (MSCF) x (1,000 scf/MSCF) x (BTU/SCF) x (MMBTU/1,000,000 BTU) x (CO factor from RG-109) = lbs. of CO iv. SO2 Released = (MSCF) x (64 lb/mole) x (mole/0.379 MSCF) x (mole % H2S/100) x 0.98 = lbs. of SO2 v. VOC Released = (MSCF) x (50 lb/mole) x (mole/0.379 MSCF) x (mole% NMNE NG) x 0.02 = total lbs. of VOC vi. H2S Released = (MSCF) x (34 lb/mole) x (mole/ 0.379 MSCF) x (mole % H2S/100) x 0.02 = lbs. of H2S 9. Have other similar incidents occurred at this/these facility/facilities in the past that might be indicative of inadequate design, operation, or maintenance? No, similar incidents have not occurred at this facility that are indicative of inadequate design, operation or maintenance.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(PSD) increment, or to a condition of air pollution. No complaints have been received from neighbors and no fence line monitoring or modeling has been performed that would indicate contributing to an offsite impact, an exceedance of NAAQS or PSD increment, or to a condition of air pollution. 11. Do you have any additional information to support your claim of an affirmative defense? If yes, you must provide that information at this time to be considered. Not at this time.</t>
  </si>
  <si>
    <t>i. Total Volume Flared = 36 MSCFii. NOx Released = (MSCF) x (1,000 scf/MSCF) x (BTU/SCF) x (MMBTU/1,000,000 BTU) x (NOx factor from RG-109) = lbs. of NOx iii. CO Released = (MSCF) x (1,000 scf/MSCF) x (BTU/SCF) x (MMBTU/1,000,000 BTU) x (CO factor from RG-109) = lbs. of CO iv. SO2 Released = (MSCF) x (64 lb/mole) x (mole/0.379 MSCF) x (mole % H2S/100) x 0.98 = lbs. of SO2 v. VOC Released = (MSCF) x (50 lb/mole) x (mole/0.379 MSCF) x (mole% NMNE NG) x 0.02 = total lbs. of VOC vi. H2S Released = (MSCF) x (34 lb/mole) x (mole/ 0.379 MSCF) x (mole % H2S/100) x 0.02 = lbs. of H2S</t>
  </si>
  <si>
    <t>02/04/2021 07:38 AM</t>
  </si>
  <si>
    <t>349953</t>
  </si>
  <si>
    <t>RN102414307</t>
  </si>
  <si>
    <t>JOHNSON GBSA UNIT CB</t>
  </si>
  <si>
    <t>FROM INTX HIGHWAY 338 AND HIGHWAY 302 IN ODESSA GO NW ON HIGHWAY 302 FOR 3.4 MI TURN R AND GO N ON NW LAKE RD FOR 2.1 MI TURN LEFT AND GO W ON LEASE RD FOR 0.3 MI SITE ON R</t>
  </si>
  <si>
    <t>02/03/2021 15:00</t>
  </si>
  <si>
    <t>1. How many reportable and recordable emissions events (including this incident) have occurred at the facility/facilities contributing emissions during this incident for the 12-month period prior to this incident? The Johnson Gray CTB has experienced 13 reportable flares and 3 non-reportable flares between 02/4/2020 – 02/4/2021. 2. What were the facility/facilities total actual operating hours during the past 12 months? Between 2/8/2020 – 2/8/2021, this facility operated for 8760 hours and experienced both reportable and recordable upset events for 14.06% (1231 total hours) of the year.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The emissions event was caused by the sudden, unavoidable breakdown of equipment or process that was beyond the owner/operator's control, and did not stem from activity that could have been foreseen and avoided, and could not have been avoided by good design, operation, and maintenance practices. The emergency flaring event occurred due to a third-party, DCP, upset on February 3. DCP did not notify Operations that they had an upset with their equipment, but Operations noticed that the line pressure was backing up so they went to flare as a precautionary measure so that the VRUs would not shut down or create any atmospheric issues. Operations continued to monitor the DCP booster station and the batteries for a pressure drop to allow us to go back to sales. The flaring ceased as soon as the upset was over, and pressures dropped, and we returned to sales. 4. How were the air pollution control equipment or processes (if any) maintained and operated in a manner consistent with good practice for minimizing emissions and reducing the number of emissions events? All air pollution control equipment or processes are operated and maintained in a manner consistent with good practice for minimizing emissions and reducing the number of reportable emissions events. At all times during this event, Oxy ensured that the gas was continuously flared. The emergency flare serves as a control device during periods of downtime associated with malfunction and maintenance/repair activities. The flaring ceased as soon as the third-party repairs were completed. 5. How soon was action taken to achieve compliance once the operator knew or should have known that applicable emission limitations were being exceeded? Immediately after operations was made aware that the DCP Gas Plant was receiving high oxygen levels, all gas at this facility was routed to the emergency flare, which is capable of achieving 98% combustion efficiency, greatly reducing emissions. The duration of the event was minimized by resuming normal operations after repairs were made to the third-party equipment. 6. How were the amount and duration of the unauthorized emissions and any bypass of pollution control equipment minimized? Flaring was activated to reduce non-methane, non-ethane, natural gas and H2S. No pollution control equipment was by-passed during this event. All applicable reporting was made in timely manner to TCEQ once Oxy became aware that an RQ would be exceeded. The duration of the even t was minimized by resuming normal operations after repairs were made to the third-party equipment. The flaring ceased as soon as the repairs were completed. 7. What was the operational status of all emission monitoring systems at the facility/facilities during this emissions event? If any emission monitoring systems were not kept in operation during the emissions event, explain why they weren’t kept in operation. There are no emissions monitoring systems in place for this facility. The flared gas was metered, and the flare was continuously burning throughout the event. 8. How were the owner and or operator’s actions in response to the unauthorized emissions contemporaneously documented? Oxy’s response actions were documented in the Oxy incident database (SHER). Emission amounts were calculated using the equations below: i. Total Volume Flared = 242.78 MSCF ii. NOx Released = (MSCF) x (1,000 scf/MSCF) x (BTU/SCF) x (MMBTU/1,000,000 BTU) x (NOx factor from RG-109) = lbs. of NOx iii. CO Released = (MSCF) x (1,000 scf/MSCF) x (BTU/SCF) x (MMBTU/1,000,000 BTU) x (CO factor from RG-109) = lbs. of CO iv. SO2 Released = (MSCF) x (64 lb/mole) x (mole/0.379 MSCF) x (mole % H2S/100) x 0.98 = lbs. of SO2 v. VOC Released = (MSCF) x (50 lb/mole) x (mole/0.379 MSCF) x (mole% NMNE NG) x 0.02 = total lbs. of VOC vi. H2S Released = (MSCF) x (34 lb/mole) x (mole/ 0.379 MSCF) x (mole % H2S/100) x 0.02 = lbs. of H2S 9. Have other similar incidents occurred at this/these facility/facilities in the past that might be indicative of inadequate design, operation, or maintenance? No, similar incidents have not occurred at this facility that are indicative of inadequate design, operation or maintenance.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(PSD) increment, or to a condition of air pollution. No complaints have been received from neighbors and no fence line monitoring or modeling has been performed that would indicate contributing to an offsite impact, an exceedance of NAAQS or PSD increment, or to a condition of air pollution. 11. Do you have any additional information to support your claim of an affirmative defense? If yes, you must provide that information at this time to be considered. Not at this time.</t>
  </si>
  <si>
    <t>i. Total Volume Flared = 242.78 MSCFii. NOx Released = (MSCF) x (1,000 scf/MSCF) x (BTU/SCF) x (MMBTU/1,000,000 BTU) x (NOx factor from RG-109) = lbs. of NOx iii. CO Released = (MSCF) x (1,000 scf/MSCF) x (BTU/SCF) x (MMBTU/1,000,000 BTU) x (CO factor from RG-109) = lbs. of CO iv. SO2 Released = (MSCF) x (64 lb/mole) x (mole/0.379 MSCF) x (mole % H2S/100) x 0.98 = lbs. of SO2 v. VOC Released = (MSCF) x (50 lb/mole) x (mole/0.379 MSCF) x (mole% NMNE NG) x 0.02 = total lbs. of VOC vi. H2S Released = (MSCF) x (34 lb/mole) x (mole/ 0.379 MSCF) x (mole % H2S/100) x 0.02 = lbs. of H2S</t>
  </si>
  <si>
    <t>02/04/2021 07:27 AM</t>
  </si>
  <si>
    <t>NRSP 158172</t>
  </si>
  <si>
    <t>Natural Gas VOCs</t>
  </si>
  <si>
    <t>349952</t>
  </si>
  <si>
    <t>RN110840097</t>
  </si>
  <si>
    <t>ST LAWRENCE GAS PLANT</t>
  </si>
  <si>
    <t>8107 STATE HWY 137; GARDEN CITY, TX 79739</t>
  </si>
  <si>
    <t>GLASSCOCK</t>
  </si>
  <si>
    <t>02/03/2021 13:36</t>
  </si>
  <si>
    <t>02/04/2021 5:40</t>
  </si>
  <si>
    <t>Process Flare</t>
  </si>
  <si>
    <t>FL-1501</t>
  </si>
  <si>
    <t>Amine treating was disrupted due to an overflow of the site's product treater. With the amine treating unit down, the residue gas produced did not meet pipeline specification and thus the third party customer's pipelne slam valve closed. The off spec residue sales gas was flared until the amine unit was restarted and stable operations were maintained. Several hours later, the site experienced loss of third party electrical power and thereby plant operations were shutdown. Residue gas flaring continued along with flaring from the site's stabilizer system. This flaring extended due to DCS issues that resulted in the interlocking of these flare valves. Flaring occurred intermittently for 16 hours and 4 minutes during a 35 hour and 31 minute period.</t>
  </si>
  <si>
    <t>The product treater was isolated and removed from service in order to return the amine unit to operations. Amine filters were replaced and the system was restarted. Once the residue gas returned to pipeline specification, the downstream customer opened the block valve. Programming issues on the computer were resolved, and the interlocks were cleared along with the residue flare valve being checked. All flaring was ended. The site's flare was maintained in constant operation during this event, flare pilots were monitored, and no bypassing of the control device occurred.</t>
  </si>
  <si>
    <t>Flaring emissions based upon metered gas volume, H2S gas analysis, and event duration. Calculations based upon TCEQ guidance document known as RG-109.</t>
  </si>
  <si>
    <t>02/03/2021 11:41 PM</t>
  </si>
  <si>
    <t>None</t>
  </si>
  <si>
    <t>349951</t>
  </si>
  <si>
    <t>RN104199682</t>
  </si>
  <si>
    <t>DUKE ENERGY FIELD SERVICES PIPELINE ANDREWS COUNTY</t>
  </si>
  <si>
    <t>ANDREWS COUNTY PIPELINE SEGMENT(S)</t>
  </si>
  <si>
    <t>ANDREWS</t>
  </si>
  <si>
    <t>02/03/2021 8:15</t>
  </si>
  <si>
    <t>02/03/2021 20:00</t>
  </si>
  <si>
    <t>GF</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</si>
  <si>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field operators identified a hydrate in the GF line. As a result, the line was isolated, and blowndown to remove the hydrate for safety reasons.</t>
  </si>
  <si>
    <t>The field operator properly followed the safety precautions and blew down the line to remove the hydrate.</t>
  </si>
  <si>
    <t>Carbon Dioxide: 1014.44832 {mcf/event} * 1000 {cf/mcf} * 0.018821 {mole fraction} * 44 {lb/lb-mole} / 385 {scf/lb-mole}Ethane: 1014.44832 {mcf/event} * 1000 {cf/mcf} * 0.159912 {mole fraction} * 30 {lb/lb-mole} / 385 {scf/lb-mole}Hexane: 1014.44832 {mcf/event} * 1000 {cf/mcf} * 0.009604 {mole fraction} * 86.2 {lb/lb-mole} / 385 {scf/lb-mole} Hydrogen Sulfide: 1014.44832 {mcf/event} * 1000 {cf/mcf} * 0.019297 {mole fraction} * 34.1 {lb/lb-mole} / 385 {scf/lb-mole} i-Butane: 1014.44832 {mcf/event} * 1000 {cf/mcf} * 0.013211 {mole fraction} * 58.1 {lb/lb-mole} / 385 {scf/lb-mole} i-Pentane: 1014.44832 {mcf/event} * 1000 {cf/mcf} * 0.007512 {mole fraction} * 72.15 {lb/lb-mole} / 385 {scf/lb-mole} Methane: 1014.44832 {mcf/event} * 1000 {cf/mcf} * 0.594119 {mole fraction} * 16 {lb/lb-mole} / 385 {scf/lb-mole} n-Butane: 1014.44832 {mcf/event} * 1000 {cf/mcf} * 0.032537 {mole fraction} * 58.12 {lb/lb-mole} / 385 {scf/lb-mole} n-Pentane: 1014.44832 {mcf/event} * 1000 {cf/mcf} * 0.007602 {mole fraction} * 72.15 {lb/lb-mole} / 385 {scf/lb-mole} Nitrogen: 1014.44832 {mcf/event} * 1000 {cf/mcf} * 0.030991 {mole fraction} * 28 {lb/lb-mole} / 385 {scf/lb-mole} Propane: 1014.44832 {mcf/event} * 1000 {cf/mcf} * 0.106394 {mole fraction} * 44.1 {lb/lb-mole} / 385 {scf/lb-mole} VOC: Sum of emissions: 12363.03003 {lb/event for Propane} + 4982.78686 {lb/event for n-Butane} + 1428.1082 {lb/event for i-Pentane} + 1445.21812 {lb/event for n-Pentane} + 2022.46504 {lb/event for i-Butane} + 2181.36638 {lb/event for Hexane}</t>
  </si>
  <si>
    <t>02/03/2021 07:19 PM</t>
  </si>
  <si>
    <t>1,3-BUTADIENE</t>
  </si>
  <si>
    <t>46307</t>
  </si>
  <si>
    <t>1-Butene</t>
  </si>
  <si>
    <t>Cis-butene-2</t>
  </si>
  <si>
    <t>Ethane</t>
  </si>
  <si>
    <t>Isobutane</t>
  </si>
  <si>
    <t>Isobutylene</t>
  </si>
  <si>
    <t>Trans-butene-2</t>
  </si>
  <si>
    <t>349940</t>
  </si>
  <si>
    <t>RN100219526</t>
  </si>
  <si>
    <t>HOUSTON PLANT</t>
  </si>
  <si>
    <t>8600 PARK PLACE BLVD; HOUSTON, TX 77017</t>
  </si>
  <si>
    <t>HARRIS</t>
  </si>
  <si>
    <t>02/03/2021 10:46</t>
  </si>
  <si>
    <t>02/03/2021 11:50</t>
  </si>
  <si>
    <t>Plant Flare</t>
  </si>
  <si>
    <t>EP-5</t>
  </si>
  <si>
    <t>Compressor #7 tripped on low RPMs while starting up. Initial attempts to startup Compressor #6 were unsuccessful due to an unknown cause. The compressors are needed for vent gas recovery at the plant, therefore all plant off gas was routed to the plant flare. Technical and root-cause investigations are in progress.</t>
  </si>
  <si>
    <t>Troubleshooting on Gas Compressor #6 was completed, and the compressor was started up. This allowed off gas to be removed from the plant flare and flaring ceased.</t>
  </si>
  <si>
    <t>Flare HRVOC analyzer. The RQ for 1,3 Butadiene was exceeded during this event.</t>
  </si>
  <si>
    <t>02/03/2021 03:51 PM</t>
  </si>
  <si>
    <t>Smoke</t>
  </si>
  <si>
    <t>% OPACITY</t>
  </si>
  <si>
    <t>NSR 81011</t>
  </si>
  <si>
    <t>349881</t>
  </si>
  <si>
    <t>RN100225291</t>
  </si>
  <si>
    <t>OWENS CORNING ROOFING AND ASPHALT IRVING FACILITY</t>
  </si>
  <si>
    <t>201 N NURSERY RD IRVING TX</t>
  </si>
  <si>
    <t>DALLAS</t>
  </si>
  <si>
    <t>02/03/2021 9:30</t>
  </si>
  <si>
    <t>02/09/2021 21:30</t>
  </si>
  <si>
    <t>MAINTENANCE</t>
  </si>
  <si>
    <t>PCC Incinerator</t>
  </si>
  <si>
    <t>3</t>
  </si>
  <si>
    <t>Scheduled maintenance project to change the electrical configuration of the converter blower motor starter; required removing/replacing wiring/equipment and subsequent calibration and troubleshooting. No excess emissions or opacity were observed.</t>
  </si>
  <si>
    <t>None required; no excess emissions or opacity occurred</t>
  </si>
  <si>
    <t>Quantity determination is based upon knowledge of the process and prior, similar projects.</t>
  </si>
  <si>
    <t>02/03/2021 09:16 AM</t>
  </si>
  <si>
    <t>NRSP 154210</t>
  </si>
  <si>
    <t>349731</t>
  </si>
  <si>
    <t>RN100212653</t>
  </si>
  <si>
    <t>SALE RANCH GAS PLANT</t>
  </si>
  <si>
    <t>8.5 MI NNW OF I-20 AND 1.9 MI WSW OF FM 829</t>
  </si>
  <si>
    <t>02/03/2021 7:00</t>
  </si>
  <si>
    <t>02/04/2021 18:04</t>
  </si>
  <si>
    <t>Sale Ranch Gas Plant (SRGP) flared inlet and residue gases from the planned shutdown of the site’s sister facility. SRGP processed all inlet gas possible and the rest that could not be shutout in the field was flared at the gas plant. Additional residue gas production that could not be placed into the sales gas pipeline was also flared.</t>
  </si>
  <si>
    <t>Flaring ended once the sister facility was restarted and processes were lined out along with the field gas balance between the two sites. The site's flare was maintained in constant operation during this event, flare pilots were monitored and no bypassing of the control device occurred.</t>
  </si>
  <si>
    <t>Flaring emissions based upon estimatd gas volumes and event duration. Calculations based upon TCEQ guidance document known as RG-109.</t>
  </si>
  <si>
    <t>01/29/2021 05:52 PM</t>
  </si>
  <si>
    <t>St. Permit 117730</t>
  </si>
  <si>
    <t>349726</t>
  </si>
  <si>
    <t>RN107128977</t>
  </si>
  <si>
    <t>MARTIN COUNTY GAS PLANT</t>
  </si>
  <si>
    <t>FROM I-20 EXIT TX-137 TURN NORTH AT FM 3113 TURN LEFT AT FM 829 TURN RIGHT GO 2.0 MILES TURN LEFT ON FM1212 GO 3.1 MILE TURN RIGHT CR 2701 SITE IS 1.0 MILE ON THE RIGHT</t>
  </si>
  <si>
    <t>02/03/2021 0:00</t>
  </si>
  <si>
    <t>02/03/2021 6:23</t>
  </si>
  <si>
    <t>AIR SHUTDOWN</t>
  </si>
  <si>
    <t>On February 3rd, Martin County Gas Plant had a scheduled shutdown to install a new flare and conduct other maintenance activities within the plant processes. Inlet and residue gases were flared as part of the plant shutdown only. Resulting emissions from this event were below reportable emissions levels.</t>
  </si>
  <si>
    <t>Once the flare was installed and the other plant maintenance activities were completed, controlled plant startup procedure were followed. The site's flare was maintained in constant operation during this event, flare pilots were monitored and no bypassing of the control device occurred.</t>
  </si>
  <si>
    <t>Flaring emissions based upon metered gas volume, gas analysis and event duration. Calculations based upon TCEQ guidance document known as RG-109.</t>
  </si>
  <si>
    <t>01/29/2021 04:15 PM</t>
  </si>
</sst>
</file>

<file path=xl/styles.xml><?xml version="1.0" encoding="utf-8"?>
<styleSheet xmlns="http://schemas.openxmlformats.org/spreadsheetml/2006/main">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2.tceq.texas.gov/oce/eer/index.cfm?fuseaction=main.getDetails&amp;target=351262" TargetMode="External"/><Relationship Id="rId2" Type="http://schemas.openxmlformats.org/officeDocument/2006/relationships/hyperlink" Target="https://www2.tceq.texas.gov/oce/eer/index.cfm?fuseaction=main.getDetails&amp;target=351262" TargetMode="External"/><Relationship Id="rId3" Type="http://schemas.openxmlformats.org/officeDocument/2006/relationships/hyperlink" Target="https://www2.tceq.texas.gov/oce/eer/index.cfm?fuseaction=main.getDetails&amp;target=351262" TargetMode="External"/><Relationship Id="rId4" Type="http://schemas.openxmlformats.org/officeDocument/2006/relationships/hyperlink" Target="https://www2.tceq.texas.gov/oce/eer/index.cfm?fuseaction=main.getDetails&amp;target=350072" TargetMode="External"/><Relationship Id="rId5" Type="http://schemas.openxmlformats.org/officeDocument/2006/relationships/hyperlink" Target="https://www2.tceq.texas.gov/oce/eer/index.cfm?fuseaction=main.getDetails&amp;target=350072" TargetMode="External"/><Relationship Id="rId6" Type="http://schemas.openxmlformats.org/officeDocument/2006/relationships/hyperlink" Target="https://www2.tceq.texas.gov/oce/eer/index.cfm?fuseaction=main.getDetails&amp;target=350072" TargetMode="External"/><Relationship Id="rId7" Type="http://schemas.openxmlformats.org/officeDocument/2006/relationships/hyperlink" Target="https://www2.tceq.texas.gov/oce/eer/index.cfm?fuseaction=main.getDetails&amp;target=350072" TargetMode="External"/><Relationship Id="rId8" Type="http://schemas.openxmlformats.org/officeDocument/2006/relationships/hyperlink" Target="https://www2.tceq.texas.gov/oce/eer/index.cfm?fuseaction=main.getDetails&amp;target=350072" TargetMode="External"/><Relationship Id="rId9" Type="http://schemas.openxmlformats.org/officeDocument/2006/relationships/hyperlink" Target="https://www2.tceq.texas.gov/oce/eer/index.cfm?fuseaction=main.getDetails&amp;target=350072" TargetMode="External"/><Relationship Id="rId10" Type="http://schemas.openxmlformats.org/officeDocument/2006/relationships/hyperlink" Target="https://www2.tceq.texas.gov/oce/eer/index.cfm?fuseaction=main.getDetails&amp;target=350050" TargetMode="External"/><Relationship Id="rId11" Type="http://schemas.openxmlformats.org/officeDocument/2006/relationships/hyperlink" Target="https://www2.tceq.texas.gov/oce/eer/index.cfm?fuseaction=main.getDetails&amp;target=350050" TargetMode="External"/><Relationship Id="rId12" Type="http://schemas.openxmlformats.org/officeDocument/2006/relationships/hyperlink" Target="https://www2.tceq.texas.gov/oce/eer/index.cfm?fuseaction=main.getDetails&amp;target=350050" TargetMode="External"/><Relationship Id="rId13" Type="http://schemas.openxmlformats.org/officeDocument/2006/relationships/hyperlink" Target="https://www2.tceq.texas.gov/oce/eer/index.cfm?fuseaction=main.getDetails&amp;target=350050" TargetMode="External"/><Relationship Id="rId14" Type="http://schemas.openxmlformats.org/officeDocument/2006/relationships/hyperlink" Target="https://www2.tceq.texas.gov/oce/eer/index.cfm?fuseaction=main.getDetails&amp;target=350050" TargetMode="External"/><Relationship Id="rId15" Type="http://schemas.openxmlformats.org/officeDocument/2006/relationships/hyperlink" Target="https://www2.tceq.texas.gov/oce/eer/index.cfm?fuseaction=main.getDetails&amp;target=350050" TargetMode="External"/><Relationship Id="rId16" Type="http://schemas.openxmlformats.org/officeDocument/2006/relationships/hyperlink" Target="https://www2.tceq.texas.gov/oce/eer/index.cfm?fuseaction=main.getDetails&amp;target=350047" TargetMode="External"/><Relationship Id="rId17" Type="http://schemas.openxmlformats.org/officeDocument/2006/relationships/hyperlink" Target="https://www2.tceq.texas.gov/oce/eer/index.cfm?fuseaction=main.getDetails&amp;target=350047" TargetMode="External"/><Relationship Id="rId18" Type="http://schemas.openxmlformats.org/officeDocument/2006/relationships/hyperlink" Target="https://www2.tceq.texas.gov/oce/eer/index.cfm?fuseaction=main.getDetails&amp;target=350047" TargetMode="External"/><Relationship Id="rId19" Type="http://schemas.openxmlformats.org/officeDocument/2006/relationships/hyperlink" Target="https://www2.tceq.texas.gov/oce/eer/index.cfm?fuseaction=main.getDetails&amp;target=350047" TargetMode="External"/><Relationship Id="rId20" Type="http://schemas.openxmlformats.org/officeDocument/2006/relationships/hyperlink" Target="https://www2.tceq.texas.gov/oce/eer/index.cfm?fuseaction=main.getDetails&amp;target=350047" TargetMode="External"/><Relationship Id="rId21" Type="http://schemas.openxmlformats.org/officeDocument/2006/relationships/hyperlink" Target="https://www2.tceq.texas.gov/oce/eer/index.cfm?fuseaction=main.getDetails&amp;target=350031" TargetMode="External"/><Relationship Id="rId22" Type="http://schemas.openxmlformats.org/officeDocument/2006/relationships/hyperlink" Target="https://www2.tceq.texas.gov/oce/eer/index.cfm?fuseaction=main.getDetails&amp;target=350027" TargetMode="External"/><Relationship Id="rId23" Type="http://schemas.openxmlformats.org/officeDocument/2006/relationships/hyperlink" Target="https://www2.tceq.texas.gov/oce/eer/index.cfm?fuseaction=main.getDetails&amp;target=350027" TargetMode="External"/><Relationship Id="rId24" Type="http://schemas.openxmlformats.org/officeDocument/2006/relationships/hyperlink" Target="https://www2.tceq.texas.gov/oce/eer/index.cfm?fuseaction=main.getDetails&amp;target=350027" TargetMode="External"/><Relationship Id="rId25" Type="http://schemas.openxmlformats.org/officeDocument/2006/relationships/hyperlink" Target="https://www2.tceq.texas.gov/oce/eer/index.cfm?fuseaction=main.getDetails&amp;target=350027" TargetMode="External"/><Relationship Id="rId26" Type="http://schemas.openxmlformats.org/officeDocument/2006/relationships/hyperlink" Target="https://www2.tceq.texas.gov/oce/eer/index.cfm?fuseaction=main.getDetails&amp;target=350027" TargetMode="External"/><Relationship Id="rId27" Type="http://schemas.openxmlformats.org/officeDocument/2006/relationships/hyperlink" Target="https://www2.tceq.texas.gov/oce/eer/index.cfm?fuseaction=main.getDetails&amp;target=350027" TargetMode="External"/><Relationship Id="rId28" Type="http://schemas.openxmlformats.org/officeDocument/2006/relationships/hyperlink" Target="https://www2.tceq.texas.gov/oce/eer/index.cfm?fuseaction=main.getDetails&amp;target=350027" TargetMode="External"/><Relationship Id="rId29" Type="http://schemas.openxmlformats.org/officeDocument/2006/relationships/hyperlink" Target="https://www2.tceq.texas.gov/oce/eer/index.cfm?fuseaction=main.getDetails&amp;target=350027" TargetMode="External"/><Relationship Id="rId30" Type="http://schemas.openxmlformats.org/officeDocument/2006/relationships/hyperlink" Target="https://www2.tceq.texas.gov/oce/eer/index.cfm?fuseaction=main.getDetails&amp;target=350027" TargetMode="External"/><Relationship Id="rId31" Type="http://schemas.openxmlformats.org/officeDocument/2006/relationships/hyperlink" Target="https://www2.tceq.texas.gov/oce/eer/index.cfm?fuseaction=main.getDetails&amp;target=350027" TargetMode="External"/><Relationship Id="rId32" Type="http://schemas.openxmlformats.org/officeDocument/2006/relationships/hyperlink" Target="https://www2.tceq.texas.gov/oce/eer/index.cfm?fuseaction=main.getDetails&amp;target=350027" TargetMode="External"/><Relationship Id="rId33" Type="http://schemas.openxmlformats.org/officeDocument/2006/relationships/hyperlink" Target="https://www2.tceq.texas.gov/oce/eer/index.cfm?fuseaction=main.getDetails&amp;target=350027" TargetMode="External"/><Relationship Id="rId34" Type="http://schemas.openxmlformats.org/officeDocument/2006/relationships/hyperlink" Target="https://www2.tceq.texas.gov/oce/eer/index.cfm?fuseaction=main.getDetails&amp;target=350027" TargetMode="External"/><Relationship Id="rId35" Type="http://schemas.openxmlformats.org/officeDocument/2006/relationships/hyperlink" Target="https://www2.tceq.texas.gov/oce/eer/index.cfm?fuseaction=main.getDetails&amp;target=350027" TargetMode="External"/><Relationship Id="rId36" Type="http://schemas.openxmlformats.org/officeDocument/2006/relationships/hyperlink" Target="https://www2.tceq.texas.gov/oce/eer/index.cfm?fuseaction=main.getDetails&amp;target=350027" TargetMode="External"/><Relationship Id="rId37" Type="http://schemas.openxmlformats.org/officeDocument/2006/relationships/hyperlink" Target="https://www2.tceq.texas.gov/oce/eer/index.cfm?fuseaction=main.getDetails&amp;target=350011" TargetMode="External"/><Relationship Id="rId38" Type="http://schemas.openxmlformats.org/officeDocument/2006/relationships/hyperlink" Target="https://www2.tceq.texas.gov/oce/eer/index.cfm?fuseaction=main.getDetails&amp;target=350011" TargetMode="External"/><Relationship Id="rId39" Type="http://schemas.openxmlformats.org/officeDocument/2006/relationships/hyperlink" Target="https://www2.tceq.texas.gov/oce/eer/index.cfm?fuseaction=main.getDetails&amp;target=350011" TargetMode="External"/><Relationship Id="rId40" Type="http://schemas.openxmlformats.org/officeDocument/2006/relationships/hyperlink" Target="https://www2.tceq.texas.gov/oce/eer/index.cfm?fuseaction=main.getDetails&amp;target=350011" TargetMode="External"/><Relationship Id="rId41" Type="http://schemas.openxmlformats.org/officeDocument/2006/relationships/hyperlink" Target="https://www2.tceq.texas.gov/oce/eer/index.cfm?fuseaction=main.getDetails&amp;target=350011" TargetMode="External"/><Relationship Id="rId42" Type="http://schemas.openxmlformats.org/officeDocument/2006/relationships/hyperlink" Target="https://www2.tceq.texas.gov/oce/eer/index.cfm?fuseaction=main.getDetails&amp;target=349974" TargetMode="External"/><Relationship Id="rId43" Type="http://schemas.openxmlformats.org/officeDocument/2006/relationships/hyperlink" Target="https://www2.tceq.texas.gov/oce/eer/index.cfm?fuseaction=main.getDetails&amp;target=349974" TargetMode="External"/><Relationship Id="rId44" Type="http://schemas.openxmlformats.org/officeDocument/2006/relationships/hyperlink" Target="https://www2.tceq.texas.gov/oce/eer/index.cfm?fuseaction=main.getDetails&amp;target=349974" TargetMode="External"/><Relationship Id="rId45" Type="http://schemas.openxmlformats.org/officeDocument/2006/relationships/hyperlink" Target="https://www2.tceq.texas.gov/oce/eer/index.cfm?fuseaction=main.getDetails&amp;target=349974" TargetMode="External"/><Relationship Id="rId46" Type="http://schemas.openxmlformats.org/officeDocument/2006/relationships/hyperlink" Target="https://www2.tceq.texas.gov/oce/eer/index.cfm?fuseaction=main.getDetails&amp;target=349974" TargetMode="External"/><Relationship Id="rId47" Type="http://schemas.openxmlformats.org/officeDocument/2006/relationships/hyperlink" Target="https://www2.tceq.texas.gov/oce/eer/index.cfm?fuseaction=main.getDetails&amp;target=349974" TargetMode="External"/><Relationship Id="rId48" Type="http://schemas.openxmlformats.org/officeDocument/2006/relationships/hyperlink" Target="https://www2.tceq.texas.gov/oce/eer/index.cfm?fuseaction=main.getDetails&amp;target=349974" TargetMode="External"/><Relationship Id="rId49" Type="http://schemas.openxmlformats.org/officeDocument/2006/relationships/hyperlink" Target="https://www2.tceq.texas.gov/oce/eer/index.cfm?fuseaction=main.getDetails&amp;target=349974" TargetMode="External"/><Relationship Id="rId50" Type="http://schemas.openxmlformats.org/officeDocument/2006/relationships/hyperlink" Target="https://www2.tceq.texas.gov/oce/eer/index.cfm?fuseaction=main.getDetails&amp;target=349974" TargetMode="External"/><Relationship Id="rId51" Type="http://schemas.openxmlformats.org/officeDocument/2006/relationships/hyperlink" Target="https://www2.tceq.texas.gov/oce/eer/index.cfm?fuseaction=main.getDetails&amp;target=349974" TargetMode="External"/><Relationship Id="rId52" Type="http://schemas.openxmlformats.org/officeDocument/2006/relationships/hyperlink" Target="https://www2.tceq.texas.gov/oce/eer/index.cfm?fuseaction=main.getDetails&amp;target=349974" TargetMode="External"/><Relationship Id="rId53" Type="http://schemas.openxmlformats.org/officeDocument/2006/relationships/hyperlink" Target="https://www2.tceq.texas.gov/oce/eer/index.cfm?fuseaction=main.getDetails&amp;target=349974" TargetMode="External"/><Relationship Id="rId54" Type="http://schemas.openxmlformats.org/officeDocument/2006/relationships/hyperlink" Target="https://www2.tceq.texas.gov/oce/eer/index.cfm?fuseaction=main.getDetails&amp;target=349974" TargetMode="External"/><Relationship Id="rId55" Type="http://schemas.openxmlformats.org/officeDocument/2006/relationships/hyperlink" Target="https://www2.tceq.texas.gov/oce/eer/index.cfm?fuseaction=main.getDetails&amp;target=349974" TargetMode="External"/><Relationship Id="rId56" Type="http://schemas.openxmlformats.org/officeDocument/2006/relationships/hyperlink" Target="https://www2.tceq.texas.gov/oce/eer/index.cfm?fuseaction=main.getDetails&amp;target=349974" TargetMode="External"/><Relationship Id="rId57" Type="http://schemas.openxmlformats.org/officeDocument/2006/relationships/hyperlink" Target="https://www2.tceq.texas.gov/oce/eer/index.cfm?fuseaction=main.getDetails&amp;target=349974" TargetMode="External"/><Relationship Id="rId58" Type="http://schemas.openxmlformats.org/officeDocument/2006/relationships/hyperlink" Target="https://www2.tceq.texas.gov/oce/eer/index.cfm?fuseaction=main.getDetails&amp;target=349974" TargetMode="External"/><Relationship Id="rId59" Type="http://schemas.openxmlformats.org/officeDocument/2006/relationships/hyperlink" Target="https://www2.tceq.texas.gov/oce/eer/index.cfm?fuseaction=main.getDetails&amp;target=349974" TargetMode="External"/><Relationship Id="rId60" Type="http://schemas.openxmlformats.org/officeDocument/2006/relationships/hyperlink" Target="https://www2.tceq.texas.gov/oce/eer/index.cfm?fuseaction=main.getDetails&amp;target=349974" TargetMode="External"/><Relationship Id="rId61" Type="http://schemas.openxmlformats.org/officeDocument/2006/relationships/hyperlink" Target="https://www2.tceq.texas.gov/oce/eer/index.cfm?fuseaction=main.getDetails&amp;target=349974" TargetMode="External"/><Relationship Id="rId62" Type="http://schemas.openxmlformats.org/officeDocument/2006/relationships/hyperlink" Target="https://www2.tceq.texas.gov/oce/eer/index.cfm?fuseaction=main.getDetails&amp;target=349974" TargetMode="External"/><Relationship Id="rId63" Type="http://schemas.openxmlformats.org/officeDocument/2006/relationships/hyperlink" Target="https://www2.tceq.texas.gov/oce/eer/index.cfm?fuseaction=main.getDetails&amp;target=349974" TargetMode="External"/><Relationship Id="rId64" Type="http://schemas.openxmlformats.org/officeDocument/2006/relationships/hyperlink" Target="https://www2.tceq.texas.gov/oce/eer/index.cfm?fuseaction=main.getDetails&amp;target=349974" TargetMode="External"/><Relationship Id="rId65" Type="http://schemas.openxmlformats.org/officeDocument/2006/relationships/hyperlink" Target="https://www2.tceq.texas.gov/oce/eer/index.cfm?fuseaction=main.getDetails&amp;target=349974" TargetMode="External"/><Relationship Id="rId66" Type="http://schemas.openxmlformats.org/officeDocument/2006/relationships/hyperlink" Target="https://www2.tceq.texas.gov/oce/eer/index.cfm?fuseaction=main.getDetails&amp;target=349974" TargetMode="External"/><Relationship Id="rId67" Type="http://schemas.openxmlformats.org/officeDocument/2006/relationships/hyperlink" Target="https://www2.tceq.texas.gov/oce/eer/index.cfm?fuseaction=main.getDetails&amp;target=349974" TargetMode="External"/><Relationship Id="rId68" Type="http://schemas.openxmlformats.org/officeDocument/2006/relationships/hyperlink" Target="https://www2.tceq.texas.gov/oce/eer/index.cfm?fuseaction=main.getDetails&amp;target=349974" TargetMode="External"/><Relationship Id="rId69" Type="http://schemas.openxmlformats.org/officeDocument/2006/relationships/hyperlink" Target="https://www2.tceq.texas.gov/oce/eer/index.cfm?fuseaction=main.getDetails&amp;target=349974" TargetMode="External"/><Relationship Id="rId70" Type="http://schemas.openxmlformats.org/officeDocument/2006/relationships/hyperlink" Target="https://www2.tceq.texas.gov/oce/eer/index.cfm?fuseaction=main.getDetails&amp;target=349974" TargetMode="External"/><Relationship Id="rId71" Type="http://schemas.openxmlformats.org/officeDocument/2006/relationships/hyperlink" Target="https://www2.tceq.texas.gov/oce/eer/index.cfm?fuseaction=main.getDetails&amp;target=349974" TargetMode="External"/><Relationship Id="rId72" Type="http://schemas.openxmlformats.org/officeDocument/2006/relationships/hyperlink" Target="https://www2.tceq.texas.gov/oce/eer/index.cfm?fuseaction=main.getDetails&amp;target=349973" TargetMode="External"/><Relationship Id="rId73" Type="http://schemas.openxmlformats.org/officeDocument/2006/relationships/hyperlink" Target="https://www2.tceq.texas.gov/oce/eer/index.cfm?fuseaction=main.getDetails&amp;target=349973" TargetMode="External"/><Relationship Id="rId74" Type="http://schemas.openxmlformats.org/officeDocument/2006/relationships/hyperlink" Target="https://www2.tceq.texas.gov/oce/eer/index.cfm?fuseaction=main.getDetails&amp;target=349954" TargetMode="External"/><Relationship Id="rId75" Type="http://schemas.openxmlformats.org/officeDocument/2006/relationships/hyperlink" Target="https://www2.tceq.texas.gov/oce/eer/index.cfm?fuseaction=main.getDetails&amp;target=349954" TargetMode="External"/><Relationship Id="rId76" Type="http://schemas.openxmlformats.org/officeDocument/2006/relationships/hyperlink" Target="https://www2.tceq.texas.gov/oce/eer/index.cfm?fuseaction=main.getDetails&amp;target=349954" TargetMode="External"/><Relationship Id="rId77" Type="http://schemas.openxmlformats.org/officeDocument/2006/relationships/hyperlink" Target="https://www2.tceq.texas.gov/oce/eer/index.cfm?fuseaction=main.getDetails&amp;target=349954" TargetMode="External"/><Relationship Id="rId78" Type="http://schemas.openxmlformats.org/officeDocument/2006/relationships/hyperlink" Target="https://www2.tceq.texas.gov/oce/eer/index.cfm?fuseaction=main.getDetails&amp;target=349954" TargetMode="External"/><Relationship Id="rId79" Type="http://schemas.openxmlformats.org/officeDocument/2006/relationships/hyperlink" Target="https://www2.tceq.texas.gov/oce/eer/index.cfm?fuseaction=main.getDetails&amp;target=349953" TargetMode="External"/><Relationship Id="rId80" Type="http://schemas.openxmlformats.org/officeDocument/2006/relationships/hyperlink" Target="https://www2.tceq.texas.gov/oce/eer/index.cfm?fuseaction=main.getDetails&amp;target=349953" TargetMode="External"/><Relationship Id="rId81" Type="http://schemas.openxmlformats.org/officeDocument/2006/relationships/hyperlink" Target="https://www2.tceq.texas.gov/oce/eer/index.cfm?fuseaction=main.getDetails&amp;target=349953" TargetMode="External"/><Relationship Id="rId82" Type="http://schemas.openxmlformats.org/officeDocument/2006/relationships/hyperlink" Target="https://www2.tceq.texas.gov/oce/eer/index.cfm?fuseaction=main.getDetails&amp;target=349953" TargetMode="External"/><Relationship Id="rId83" Type="http://schemas.openxmlformats.org/officeDocument/2006/relationships/hyperlink" Target="https://www2.tceq.texas.gov/oce/eer/index.cfm?fuseaction=main.getDetails&amp;target=349953" TargetMode="External"/><Relationship Id="rId84" Type="http://schemas.openxmlformats.org/officeDocument/2006/relationships/hyperlink" Target="https://www2.tceq.texas.gov/oce/eer/index.cfm?fuseaction=main.getDetails&amp;target=349952" TargetMode="External"/><Relationship Id="rId85" Type="http://schemas.openxmlformats.org/officeDocument/2006/relationships/hyperlink" Target="https://www2.tceq.texas.gov/oce/eer/index.cfm?fuseaction=main.getDetails&amp;target=349952" TargetMode="External"/><Relationship Id="rId86" Type="http://schemas.openxmlformats.org/officeDocument/2006/relationships/hyperlink" Target="https://www2.tceq.texas.gov/oce/eer/index.cfm?fuseaction=main.getDetails&amp;target=349952" TargetMode="External"/><Relationship Id="rId87" Type="http://schemas.openxmlformats.org/officeDocument/2006/relationships/hyperlink" Target="https://www2.tceq.texas.gov/oce/eer/index.cfm?fuseaction=main.getDetails&amp;target=349952" TargetMode="External"/><Relationship Id="rId88" Type="http://schemas.openxmlformats.org/officeDocument/2006/relationships/hyperlink" Target="https://www2.tceq.texas.gov/oce/eer/index.cfm?fuseaction=main.getDetails&amp;target=349952" TargetMode="External"/><Relationship Id="rId89" Type="http://schemas.openxmlformats.org/officeDocument/2006/relationships/hyperlink" Target="https://www2.tceq.texas.gov/oce/eer/index.cfm?fuseaction=main.getDetails&amp;target=349952" TargetMode="External"/><Relationship Id="rId90" Type="http://schemas.openxmlformats.org/officeDocument/2006/relationships/hyperlink" Target="https://www2.tceq.texas.gov/oce/eer/index.cfm?fuseaction=main.getDetails&amp;target=349951" TargetMode="External"/><Relationship Id="rId91" Type="http://schemas.openxmlformats.org/officeDocument/2006/relationships/hyperlink" Target="https://www2.tceq.texas.gov/oce/eer/index.cfm?fuseaction=main.getDetails&amp;target=349951" TargetMode="External"/><Relationship Id="rId92" Type="http://schemas.openxmlformats.org/officeDocument/2006/relationships/hyperlink" Target="https://www2.tceq.texas.gov/oce/eer/index.cfm?fuseaction=main.getDetails&amp;target=349940" TargetMode="External"/><Relationship Id="rId93" Type="http://schemas.openxmlformats.org/officeDocument/2006/relationships/hyperlink" Target="https://www2.tceq.texas.gov/oce/eer/index.cfm?fuseaction=main.getDetails&amp;target=349940" TargetMode="External"/><Relationship Id="rId94" Type="http://schemas.openxmlformats.org/officeDocument/2006/relationships/hyperlink" Target="https://www2.tceq.texas.gov/oce/eer/index.cfm?fuseaction=main.getDetails&amp;target=349940" TargetMode="External"/><Relationship Id="rId95" Type="http://schemas.openxmlformats.org/officeDocument/2006/relationships/hyperlink" Target="https://www2.tceq.texas.gov/oce/eer/index.cfm?fuseaction=main.getDetails&amp;target=349940" TargetMode="External"/><Relationship Id="rId96" Type="http://schemas.openxmlformats.org/officeDocument/2006/relationships/hyperlink" Target="https://www2.tceq.texas.gov/oce/eer/index.cfm?fuseaction=main.getDetails&amp;target=349940" TargetMode="External"/><Relationship Id="rId97" Type="http://schemas.openxmlformats.org/officeDocument/2006/relationships/hyperlink" Target="https://www2.tceq.texas.gov/oce/eer/index.cfm?fuseaction=main.getDetails&amp;target=349940" TargetMode="External"/><Relationship Id="rId98" Type="http://schemas.openxmlformats.org/officeDocument/2006/relationships/hyperlink" Target="https://www2.tceq.texas.gov/oce/eer/index.cfm?fuseaction=main.getDetails&amp;target=349940" TargetMode="External"/><Relationship Id="rId99" Type="http://schemas.openxmlformats.org/officeDocument/2006/relationships/hyperlink" Target="https://www2.tceq.texas.gov/oce/eer/index.cfm?fuseaction=main.getDetails&amp;target=349940" TargetMode="External"/><Relationship Id="rId100" Type="http://schemas.openxmlformats.org/officeDocument/2006/relationships/hyperlink" Target="https://www2.tceq.texas.gov/oce/eer/index.cfm?fuseaction=main.getDetails&amp;target=349940" TargetMode="External"/><Relationship Id="rId101" Type="http://schemas.openxmlformats.org/officeDocument/2006/relationships/hyperlink" Target="https://www2.tceq.texas.gov/oce/eer/index.cfm?fuseaction=main.getDetails&amp;target=349940" TargetMode="External"/><Relationship Id="rId102" Type="http://schemas.openxmlformats.org/officeDocument/2006/relationships/hyperlink" Target="https://www2.tceq.texas.gov/oce/eer/index.cfm?fuseaction=main.getDetails&amp;target=349940" TargetMode="External"/><Relationship Id="rId103" Type="http://schemas.openxmlformats.org/officeDocument/2006/relationships/hyperlink" Target="https://www2.tceq.texas.gov/oce/eer/index.cfm?fuseaction=main.getDetails&amp;target=349940" TargetMode="External"/><Relationship Id="rId104" Type="http://schemas.openxmlformats.org/officeDocument/2006/relationships/hyperlink" Target="https://www2.tceq.texas.gov/oce/eer/index.cfm?fuseaction=main.getDetails&amp;target=349940" TargetMode="External"/><Relationship Id="rId105" Type="http://schemas.openxmlformats.org/officeDocument/2006/relationships/hyperlink" Target="https://www2.tceq.texas.gov/oce/eer/index.cfm?fuseaction=main.getDetails&amp;target=349940" TargetMode="External"/><Relationship Id="rId106" Type="http://schemas.openxmlformats.org/officeDocument/2006/relationships/hyperlink" Target="https://www2.tceq.texas.gov/oce/eer/index.cfm?fuseaction=main.getDetails&amp;target=349881" TargetMode="External"/><Relationship Id="rId107" Type="http://schemas.openxmlformats.org/officeDocument/2006/relationships/hyperlink" Target="https://www2.tceq.texas.gov/oce/eer/index.cfm?fuseaction=main.getDetails&amp;target=349731" TargetMode="External"/><Relationship Id="rId108" Type="http://schemas.openxmlformats.org/officeDocument/2006/relationships/hyperlink" Target="https://www2.tceq.texas.gov/oce/eer/index.cfm?fuseaction=main.getDetails&amp;target=349731" TargetMode="External"/><Relationship Id="rId109" Type="http://schemas.openxmlformats.org/officeDocument/2006/relationships/hyperlink" Target="https://www2.tceq.texas.gov/oce/eer/index.cfm?fuseaction=main.getDetails&amp;target=349731" TargetMode="External"/><Relationship Id="rId110" Type="http://schemas.openxmlformats.org/officeDocument/2006/relationships/hyperlink" Target="https://www2.tceq.texas.gov/oce/eer/index.cfm?fuseaction=main.getDetails&amp;target=349731" TargetMode="External"/><Relationship Id="rId111" Type="http://schemas.openxmlformats.org/officeDocument/2006/relationships/hyperlink" Target="https://www2.tceq.texas.gov/oce/eer/index.cfm?fuseaction=main.getDetails&amp;target=349731" TargetMode="External"/><Relationship Id="rId112" Type="http://schemas.openxmlformats.org/officeDocument/2006/relationships/hyperlink" Target="https://www2.tceq.texas.gov/oce/eer/index.cfm?fuseaction=main.getDetails&amp;target=349731" TargetMode="External"/><Relationship Id="rId113" Type="http://schemas.openxmlformats.org/officeDocument/2006/relationships/hyperlink" Target="https://www2.tceq.texas.gov/oce/eer/index.cfm?fuseaction=main.getDetails&amp;target=34972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2.tceq.texas.gov/oce/eer/index.cfm?fuseaction=main.getDetails&amp;target=351262" TargetMode="External"/><Relationship Id="rId2" Type="http://schemas.openxmlformats.org/officeDocument/2006/relationships/hyperlink" Target="https://www2.tceq.texas.gov/oce/eer/index.cfm?fuseaction=main.getDetails&amp;target=350072" TargetMode="External"/><Relationship Id="rId3" Type="http://schemas.openxmlformats.org/officeDocument/2006/relationships/hyperlink" Target="https://www2.tceq.texas.gov/oce/eer/index.cfm?fuseaction=main.getDetails&amp;target=350050" TargetMode="External"/><Relationship Id="rId4" Type="http://schemas.openxmlformats.org/officeDocument/2006/relationships/hyperlink" Target="https://www2.tceq.texas.gov/oce/eer/index.cfm?fuseaction=main.getDetails&amp;target=350047" TargetMode="External"/><Relationship Id="rId5" Type="http://schemas.openxmlformats.org/officeDocument/2006/relationships/hyperlink" Target="https://www2.tceq.texas.gov/oce/eer/index.cfm?fuseaction=main.getDetails&amp;target=350031" TargetMode="External"/><Relationship Id="rId6" Type="http://schemas.openxmlformats.org/officeDocument/2006/relationships/hyperlink" Target="https://www2.tceq.texas.gov/oce/eer/index.cfm?fuseaction=main.getDetails&amp;target=350027" TargetMode="External"/><Relationship Id="rId7" Type="http://schemas.openxmlformats.org/officeDocument/2006/relationships/hyperlink" Target="https://www2.tceq.texas.gov/oce/eer/index.cfm?fuseaction=main.getDetails&amp;target=350011" TargetMode="External"/><Relationship Id="rId8" Type="http://schemas.openxmlformats.org/officeDocument/2006/relationships/hyperlink" Target="https://www2.tceq.texas.gov/oce/eer/index.cfm?fuseaction=main.getDetails&amp;target=349974" TargetMode="External"/><Relationship Id="rId9" Type="http://schemas.openxmlformats.org/officeDocument/2006/relationships/hyperlink" Target="https://www2.tceq.texas.gov/oce/eer/index.cfm?fuseaction=main.getDetails&amp;target=349973" TargetMode="External"/><Relationship Id="rId10" Type="http://schemas.openxmlformats.org/officeDocument/2006/relationships/hyperlink" Target="https://www2.tceq.texas.gov/oce/eer/index.cfm?fuseaction=main.getDetails&amp;target=349954" TargetMode="External"/><Relationship Id="rId11" Type="http://schemas.openxmlformats.org/officeDocument/2006/relationships/hyperlink" Target="https://www2.tceq.texas.gov/oce/eer/index.cfm?fuseaction=main.getDetails&amp;target=349953" TargetMode="External"/><Relationship Id="rId12" Type="http://schemas.openxmlformats.org/officeDocument/2006/relationships/hyperlink" Target="https://www2.tceq.texas.gov/oce/eer/index.cfm?fuseaction=main.getDetails&amp;target=349952" TargetMode="External"/><Relationship Id="rId13" Type="http://schemas.openxmlformats.org/officeDocument/2006/relationships/hyperlink" Target="https://www2.tceq.texas.gov/oce/eer/index.cfm?fuseaction=main.getDetails&amp;target=349951" TargetMode="External"/><Relationship Id="rId14" Type="http://schemas.openxmlformats.org/officeDocument/2006/relationships/hyperlink" Target="https://www2.tceq.texas.gov/oce/eer/index.cfm?fuseaction=main.getDetails&amp;target=349940" TargetMode="External"/><Relationship Id="rId15" Type="http://schemas.openxmlformats.org/officeDocument/2006/relationships/hyperlink" Target="https://www2.tceq.texas.gov/oce/eer/index.cfm?fuseaction=main.getDetails&amp;target=349881" TargetMode="External"/><Relationship Id="rId16" Type="http://schemas.openxmlformats.org/officeDocument/2006/relationships/hyperlink" Target="https://www2.tceq.texas.gov/oce/eer/index.cfm?fuseaction=main.getDetails&amp;target=349731" TargetMode="External"/><Relationship Id="rId17" Type="http://schemas.openxmlformats.org/officeDocument/2006/relationships/hyperlink" Target="https://www2.tceq.texas.gov/oce/eer/index.cfm?fuseaction=main.getDetails&amp;target=349726" TargetMode="External"/></Relationships>
</file>

<file path=xl/worksheets/sheet1.xml><?xml version="1.0" encoding="utf-8"?>
<worksheet xmlns="http://schemas.openxmlformats.org/spreadsheetml/2006/main" xmlns:r="http://schemas.openxmlformats.org/officeDocument/2006/relationships">
  <dimension ref="A1:AA114"/>
  <sheetViews>
    <sheetView tabSelected="1" workbookViewId="0"/>
  </sheetViews>
  <sheetFormatPr defaultRowHeight="15"/>
  <sheetData>
    <row r="1" spans="1:27">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c r="A2" s="1" t="s">
        <v>33</v>
      </c>
      <c r="B2" t="s">
        <v>34</v>
      </c>
      <c r="C2" t="s">
        <v>35</v>
      </c>
      <c r="D2" t="s">
        <v>36</v>
      </c>
      <c r="E2" t="s">
        <v>37</v>
      </c>
      <c r="F2">
        <v>7</v>
      </c>
      <c r="G2" t="s">
        <v>38</v>
      </c>
      <c r="H2" t="s">
        <v>39</v>
      </c>
      <c r="I2" t="s">
        <v>40</v>
      </c>
      <c r="J2" t="s">
        <v>41</v>
      </c>
      <c r="K2" t="s">
        <v>42</v>
      </c>
      <c r="L2" t="s">
        <v>27</v>
      </c>
      <c r="M2">
        <v>3309.46</v>
      </c>
      <c r="P2" t="s">
        <v>28</v>
      </c>
      <c r="Q2">
        <v>0</v>
      </c>
      <c r="R2" t="s">
        <v>29</v>
      </c>
      <c r="S2" t="s">
        <v>30</v>
      </c>
      <c r="U2" t="s">
        <v>43</v>
      </c>
      <c r="V2" t="s">
        <v>44</v>
      </c>
      <c r="W2" t="s">
        <v>45</v>
      </c>
      <c r="X2" t="s">
        <v>46</v>
      </c>
      <c r="Y2">
        <f>(H2-G2)*24</f>
        <v>0</v>
      </c>
      <c r="Z2">
        <f>M2/Y2</f>
        <v>0</v>
      </c>
      <c r="AA2">
        <f>IF(Z2&gt;=Q2,"Y","N")</f>
        <v>0</v>
      </c>
    </row>
    <row r="3" spans="1:27">
      <c r="A3" s="1" t="s">
        <v>33</v>
      </c>
      <c r="B3" t="s">
        <v>34</v>
      </c>
      <c r="C3" t="s">
        <v>35</v>
      </c>
      <c r="D3" t="s">
        <v>36</v>
      </c>
      <c r="E3" t="s">
        <v>37</v>
      </c>
      <c r="F3">
        <v>7</v>
      </c>
      <c r="G3" t="s">
        <v>38</v>
      </c>
      <c r="H3" t="s">
        <v>39</v>
      </c>
      <c r="I3" t="s">
        <v>40</v>
      </c>
      <c r="J3" t="s">
        <v>41</v>
      </c>
      <c r="K3" t="s">
        <v>42</v>
      </c>
      <c r="L3" t="s">
        <v>31</v>
      </c>
      <c r="M3">
        <v>5911.12</v>
      </c>
      <c r="P3" t="s">
        <v>28</v>
      </c>
      <c r="Q3">
        <v>0</v>
      </c>
      <c r="R3" t="s">
        <v>29</v>
      </c>
      <c r="S3" t="s">
        <v>30</v>
      </c>
      <c r="U3" t="s">
        <v>43</v>
      </c>
      <c r="V3" t="s">
        <v>44</v>
      </c>
      <c r="W3" t="s">
        <v>45</v>
      </c>
      <c r="X3" t="s">
        <v>46</v>
      </c>
      <c r="Y3">
        <f>(H3-G3)*24</f>
        <v>0</v>
      </c>
      <c r="Z3">
        <f>M3/Y3</f>
        <v>0</v>
      </c>
      <c r="AA3">
        <f>IF(Z3&gt;=Q3,"Y","N")</f>
        <v>0</v>
      </c>
    </row>
    <row r="4" spans="1:27">
      <c r="A4" s="1" t="s">
        <v>33</v>
      </c>
      <c r="B4" t="s">
        <v>34</v>
      </c>
      <c r="C4" t="s">
        <v>35</v>
      </c>
      <c r="D4" t="s">
        <v>36</v>
      </c>
      <c r="E4" t="s">
        <v>37</v>
      </c>
      <c r="F4">
        <v>7</v>
      </c>
      <c r="G4" t="s">
        <v>38</v>
      </c>
      <c r="H4" t="s">
        <v>39</v>
      </c>
      <c r="I4" t="s">
        <v>40</v>
      </c>
      <c r="J4" t="s">
        <v>41</v>
      </c>
      <c r="K4" t="s">
        <v>42</v>
      </c>
      <c r="L4" t="s">
        <v>32</v>
      </c>
      <c r="M4">
        <v>1657.6</v>
      </c>
      <c r="P4" t="s">
        <v>28</v>
      </c>
      <c r="Q4">
        <v>0</v>
      </c>
      <c r="R4" t="s">
        <v>29</v>
      </c>
      <c r="S4" t="s">
        <v>30</v>
      </c>
      <c r="U4" t="s">
        <v>43</v>
      </c>
      <c r="V4" t="s">
        <v>44</v>
      </c>
      <c r="W4" t="s">
        <v>45</v>
      </c>
      <c r="X4" t="s">
        <v>46</v>
      </c>
      <c r="Y4">
        <f>(H4-G4)*24</f>
        <v>0</v>
      </c>
      <c r="Z4">
        <f>M4/Y4</f>
        <v>0</v>
      </c>
      <c r="AA4">
        <f>IF(Z4&gt;=Q4,"Y","N")</f>
        <v>0</v>
      </c>
    </row>
    <row r="5" spans="1:27">
      <c r="A5" s="1" t="s">
        <v>53</v>
      </c>
      <c r="B5" t="s">
        <v>54</v>
      </c>
      <c r="C5" t="s">
        <v>55</v>
      </c>
      <c r="D5" t="s">
        <v>56</v>
      </c>
      <c r="E5" t="s">
        <v>57</v>
      </c>
      <c r="F5">
        <v>1</v>
      </c>
      <c r="G5" t="s">
        <v>58</v>
      </c>
      <c r="H5" t="s">
        <v>59</v>
      </c>
      <c r="I5" t="s">
        <v>40</v>
      </c>
      <c r="J5" t="s">
        <v>60</v>
      </c>
      <c r="K5" t="s">
        <v>61</v>
      </c>
      <c r="L5" t="s">
        <v>27</v>
      </c>
      <c r="M5">
        <v>0.213</v>
      </c>
      <c r="P5" t="s">
        <v>28</v>
      </c>
      <c r="Q5">
        <v>0</v>
      </c>
      <c r="R5" t="s">
        <v>29</v>
      </c>
      <c r="S5" t="s">
        <v>47</v>
      </c>
      <c r="U5" t="s">
        <v>62</v>
      </c>
      <c r="V5" t="s">
        <v>62</v>
      </c>
      <c r="W5" t="s">
        <v>63</v>
      </c>
      <c r="X5" t="s">
        <v>64</v>
      </c>
      <c r="Y5">
        <f>(H5-G5)*24</f>
        <v>0</v>
      </c>
      <c r="Z5">
        <f>M5/Y5</f>
        <v>0</v>
      </c>
      <c r="AA5">
        <f>IF(Z5&gt;=Q5,"Y","N")</f>
        <v>0</v>
      </c>
    </row>
    <row r="6" spans="1:27">
      <c r="A6" s="1" t="s">
        <v>53</v>
      </c>
      <c r="B6" t="s">
        <v>54</v>
      </c>
      <c r="C6" t="s">
        <v>55</v>
      </c>
      <c r="D6" t="s">
        <v>56</v>
      </c>
      <c r="E6" t="s">
        <v>57</v>
      </c>
      <c r="F6">
        <v>1</v>
      </c>
      <c r="G6" t="s">
        <v>58</v>
      </c>
      <c r="H6" t="s">
        <v>59</v>
      </c>
      <c r="I6" t="s">
        <v>40</v>
      </c>
      <c r="J6" t="s">
        <v>60</v>
      </c>
      <c r="K6" t="s">
        <v>61</v>
      </c>
      <c r="L6" t="s">
        <v>48</v>
      </c>
      <c r="M6">
        <v>8.65</v>
      </c>
      <c r="P6" t="s">
        <v>28</v>
      </c>
      <c r="Q6">
        <v>0</v>
      </c>
      <c r="R6" t="s">
        <v>29</v>
      </c>
      <c r="S6" t="s">
        <v>47</v>
      </c>
      <c r="U6" t="s">
        <v>62</v>
      </c>
      <c r="V6" t="s">
        <v>62</v>
      </c>
      <c r="W6" t="s">
        <v>63</v>
      </c>
      <c r="X6" t="s">
        <v>64</v>
      </c>
      <c r="Y6">
        <f>(H6-G6)*24</f>
        <v>0</v>
      </c>
      <c r="Z6">
        <f>M6/Y6</f>
        <v>0</v>
      </c>
      <c r="AA6">
        <f>IF(Z6&gt;=Q6,"Y","N")</f>
        <v>0</v>
      </c>
    </row>
    <row r="7" spans="1:27">
      <c r="A7" s="1" t="s">
        <v>53</v>
      </c>
      <c r="B7" t="s">
        <v>54</v>
      </c>
      <c r="C7" t="s">
        <v>55</v>
      </c>
      <c r="D7" t="s">
        <v>56</v>
      </c>
      <c r="E7" t="s">
        <v>57</v>
      </c>
      <c r="F7">
        <v>1</v>
      </c>
      <c r="G7" t="s">
        <v>58</v>
      </c>
      <c r="H7" t="s">
        <v>59</v>
      </c>
      <c r="I7" t="s">
        <v>40</v>
      </c>
      <c r="J7" t="s">
        <v>60</v>
      </c>
      <c r="K7" t="s">
        <v>61</v>
      </c>
      <c r="L7" t="s">
        <v>49</v>
      </c>
      <c r="M7">
        <v>0.003</v>
      </c>
      <c r="P7" t="s">
        <v>28</v>
      </c>
      <c r="Q7">
        <v>0</v>
      </c>
      <c r="R7" t="s">
        <v>29</v>
      </c>
      <c r="S7" t="s">
        <v>47</v>
      </c>
      <c r="U7" t="s">
        <v>62</v>
      </c>
      <c r="V7" t="s">
        <v>62</v>
      </c>
      <c r="W7" t="s">
        <v>63</v>
      </c>
      <c r="X7" t="s">
        <v>64</v>
      </c>
      <c r="Y7">
        <f>(H7-G7)*24</f>
        <v>0</v>
      </c>
      <c r="Z7">
        <f>M7/Y7</f>
        <v>0</v>
      </c>
      <c r="AA7">
        <f>IF(Z7&gt;=Q7,"Y","N")</f>
        <v>0</v>
      </c>
    </row>
    <row r="8" spans="1:27">
      <c r="A8" s="1" t="s">
        <v>53</v>
      </c>
      <c r="B8" t="s">
        <v>54</v>
      </c>
      <c r="C8" t="s">
        <v>55</v>
      </c>
      <c r="D8" t="s">
        <v>56</v>
      </c>
      <c r="E8" t="s">
        <v>57</v>
      </c>
      <c r="F8">
        <v>1</v>
      </c>
      <c r="G8" t="s">
        <v>58</v>
      </c>
      <c r="H8" t="s">
        <v>59</v>
      </c>
      <c r="I8" t="s">
        <v>40</v>
      </c>
      <c r="J8" t="s">
        <v>60</v>
      </c>
      <c r="K8" t="s">
        <v>61</v>
      </c>
      <c r="L8" t="s">
        <v>50</v>
      </c>
      <c r="M8">
        <v>0.025</v>
      </c>
      <c r="P8" t="s">
        <v>28</v>
      </c>
      <c r="Q8">
        <v>0</v>
      </c>
      <c r="R8" t="s">
        <v>29</v>
      </c>
      <c r="S8" t="s">
        <v>47</v>
      </c>
      <c r="U8" t="s">
        <v>62</v>
      </c>
      <c r="V8" t="s">
        <v>62</v>
      </c>
      <c r="W8" t="s">
        <v>63</v>
      </c>
      <c r="X8" t="s">
        <v>64</v>
      </c>
      <c r="Y8">
        <f>(H8-G8)*24</f>
        <v>0</v>
      </c>
      <c r="Z8">
        <f>M8/Y8</f>
        <v>0</v>
      </c>
      <c r="AA8">
        <f>IF(Z8&gt;=Q8,"Y","N")</f>
        <v>0</v>
      </c>
    </row>
    <row r="9" spans="1:27">
      <c r="A9" s="1" t="s">
        <v>53</v>
      </c>
      <c r="B9" t="s">
        <v>54</v>
      </c>
      <c r="C9" t="s">
        <v>55</v>
      </c>
      <c r="D9" t="s">
        <v>56</v>
      </c>
      <c r="E9" t="s">
        <v>57</v>
      </c>
      <c r="F9">
        <v>1</v>
      </c>
      <c r="G9" t="s">
        <v>58</v>
      </c>
      <c r="H9" t="s">
        <v>59</v>
      </c>
      <c r="I9" t="s">
        <v>40</v>
      </c>
      <c r="J9" t="s">
        <v>60</v>
      </c>
      <c r="K9" t="s">
        <v>61</v>
      </c>
      <c r="L9" t="s">
        <v>51</v>
      </c>
      <c r="M9">
        <v>796.749</v>
      </c>
      <c r="P9" t="s">
        <v>28</v>
      </c>
      <c r="Q9">
        <v>0</v>
      </c>
      <c r="R9" t="s">
        <v>29</v>
      </c>
      <c r="S9" t="s">
        <v>47</v>
      </c>
      <c r="U9" t="s">
        <v>62</v>
      </c>
      <c r="V9" t="s">
        <v>62</v>
      </c>
      <c r="W9" t="s">
        <v>63</v>
      </c>
      <c r="X9" t="s">
        <v>64</v>
      </c>
      <c r="Y9">
        <f>(H9-G9)*24</f>
        <v>0</v>
      </c>
      <c r="Z9">
        <f>M9/Y9</f>
        <v>0</v>
      </c>
      <c r="AA9">
        <f>IF(Z9&gt;=Q9,"Y","N")</f>
        <v>0</v>
      </c>
    </row>
    <row r="10" spans="1:27">
      <c r="A10" s="1" t="s">
        <v>53</v>
      </c>
      <c r="B10" t="s">
        <v>54</v>
      </c>
      <c r="C10" t="s">
        <v>55</v>
      </c>
      <c r="D10" t="s">
        <v>56</v>
      </c>
      <c r="E10" t="s">
        <v>57</v>
      </c>
      <c r="F10">
        <v>1</v>
      </c>
      <c r="G10" t="s">
        <v>58</v>
      </c>
      <c r="H10" t="s">
        <v>59</v>
      </c>
      <c r="I10" t="s">
        <v>40</v>
      </c>
      <c r="J10" t="s">
        <v>60</v>
      </c>
      <c r="K10" t="s">
        <v>61</v>
      </c>
      <c r="L10" t="s">
        <v>52</v>
      </c>
      <c r="M10">
        <v>0.056</v>
      </c>
      <c r="P10" t="s">
        <v>28</v>
      </c>
      <c r="Q10">
        <v>0</v>
      </c>
      <c r="R10" t="s">
        <v>29</v>
      </c>
      <c r="S10" t="s">
        <v>47</v>
      </c>
      <c r="U10" t="s">
        <v>62</v>
      </c>
      <c r="V10" t="s">
        <v>62</v>
      </c>
      <c r="W10" t="s">
        <v>63</v>
      </c>
      <c r="X10" t="s">
        <v>64</v>
      </c>
      <c r="Y10">
        <f>(H10-G10)*24</f>
        <v>0</v>
      </c>
      <c r="Z10">
        <f>M10/Y10</f>
        <v>0</v>
      </c>
      <c r="AA10">
        <f>IF(Z10&gt;=Q10,"Y","N")</f>
        <v>0</v>
      </c>
    </row>
    <row r="11" spans="1:27">
      <c r="A11" s="1" t="s">
        <v>66</v>
      </c>
      <c r="B11" t="s">
        <v>67</v>
      </c>
      <c r="C11" t="s">
        <v>68</v>
      </c>
      <c r="D11" t="s">
        <v>69</v>
      </c>
      <c r="E11" t="s">
        <v>70</v>
      </c>
      <c r="F11">
        <v>1</v>
      </c>
      <c r="G11" t="s">
        <v>71</v>
      </c>
      <c r="H11" t="s">
        <v>72</v>
      </c>
      <c r="I11" t="s">
        <v>40</v>
      </c>
      <c r="J11" t="s">
        <v>73</v>
      </c>
      <c r="K11" t="s">
        <v>61</v>
      </c>
      <c r="L11" t="s">
        <v>27</v>
      </c>
      <c r="M11">
        <v>5.253</v>
      </c>
      <c r="P11" t="s">
        <v>28</v>
      </c>
      <c r="Q11">
        <v>0</v>
      </c>
      <c r="R11" t="s">
        <v>29</v>
      </c>
      <c r="S11" t="s">
        <v>47</v>
      </c>
      <c r="U11" t="s">
        <v>74</v>
      </c>
      <c r="V11" t="s">
        <v>75</v>
      </c>
      <c r="W11" t="s">
        <v>76</v>
      </c>
      <c r="X11" t="s">
        <v>77</v>
      </c>
      <c r="Y11">
        <f>(H11-G11)*24</f>
        <v>0</v>
      </c>
      <c r="Z11">
        <f>M11/Y11</f>
        <v>0</v>
      </c>
      <c r="AA11">
        <f>IF(Z11&gt;=Q11,"Y","N")</f>
        <v>0</v>
      </c>
    </row>
    <row r="12" spans="1:27">
      <c r="A12" s="1" t="s">
        <v>66</v>
      </c>
      <c r="B12" t="s">
        <v>67</v>
      </c>
      <c r="C12" t="s">
        <v>68</v>
      </c>
      <c r="D12" t="s">
        <v>69</v>
      </c>
      <c r="E12" t="s">
        <v>70</v>
      </c>
      <c r="F12">
        <v>1</v>
      </c>
      <c r="G12" t="s">
        <v>71</v>
      </c>
      <c r="H12" t="s">
        <v>72</v>
      </c>
      <c r="I12" t="s">
        <v>40</v>
      </c>
      <c r="J12" t="s">
        <v>73</v>
      </c>
      <c r="K12" t="s">
        <v>61</v>
      </c>
      <c r="L12" t="s">
        <v>48</v>
      </c>
      <c r="M12">
        <v>190.241</v>
      </c>
      <c r="P12" t="s">
        <v>28</v>
      </c>
      <c r="Q12">
        <v>0</v>
      </c>
      <c r="R12" t="s">
        <v>29</v>
      </c>
      <c r="S12" t="s">
        <v>47</v>
      </c>
      <c r="U12" t="s">
        <v>74</v>
      </c>
      <c r="V12" t="s">
        <v>75</v>
      </c>
      <c r="W12" t="s">
        <v>76</v>
      </c>
      <c r="X12" t="s">
        <v>77</v>
      </c>
      <c r="Y12">
        <f>(H12-G12)*24</f>
        <v>0</v>
      </c>
      <c r="Z12">
        <f>M12/Y12</f>
        <v>0</v>
      </c>
      <c r="AA12">
        <f>IF(Z12&gt;=Q12,"Y","N")</f>
        <v>0</v>
      </c>
    </row>
    <row r="13" spans="1:27">
      <c r="A13" s="1" t="s">
        <v>66</v>
      </c>
      <c r="B13" t="s">
        <v>67</v>
      </c>
      <c r="C13" t="s">
        <v>68</v>
      </c>
      <c r="D13" t="s">
        <v>69</v>
      </c>
      <c r="E13" t="s">
        <v>70</v>
      </c>
      <c r="F13">
        <v>1</v>
      </c>
      <c r="G13" t="s">
        <v>71</v>
      </c>
      <c r="H13" t="s">
        <v>72</v>
      </c>
      <c r="I13" t="s">
        <v>40</v>
      </c>
      <c r="J13" t="s">
        <v>73</v>
      </c>
      <c r="K13" t="s">
        <v>61</v>
      </c>
      <c r="L13" t="s">
        <v>49</v>
      </c>
      <c r="M13">
        <v>0.066</v>
      </c>
      <c r="P13" t="s">
        <v>28</v>
      </c>
      <c r="Q13">
        <v>0</v>
      </c>
      <c r="R13" t="s">
        <v>29</v>
      </c>
      <c r="S13" t="s">
        <v>47</v>
      </c>
      <c r="U13" t="s">
        <v>74</v>
      </c>
      <c r="V13" t="s">
        <v>75</v>
      </c>
      <c r="W13" t="s">
        <v>76</v>
      </c>
      <c r="X13" t="s">
        <v>77</v>
      </c>
      <c r="Y13">
        <f>(H13-G13)*24</f>
        <v>0</v>
      </c>
      <c r="Z13">
        <f>M13/Y13</f>
        <v>0</v>
      </c>
      <c r="AA13">
        <f>IF(Z13&gt;=Q13,"Y","N")</f>
        <v>0</v>
      </c>
    </row>
    <row r="14" spans="1:27">
      <c r="A14" s="1" t="s">
        <v>66</v>
      </c>
      <c r="B14" t="s">
        <v>67</v>
      </c>
      <c r="C14" t="s">
        <v>68</v>
      </c>
      <c r="D14" t="s">
        <v>69</v>
      </c>
      <c r="E14" t="s">
        <v>70</v>
      </c>
      <c r="F14">
        <v>1</v>
      </c>
      <c r="G14" t="s">
        <v>71</v>
      </c>
      <c r="H14" t="s">
        <v>72</v>
      </c>
      <c r="I14" t="s">
        <v>40</v>
      </c>
      <c r="J14" t="s">
        <v>73</v>
      </c>
      <c r="K14" t="s">
        <v>61</v>
      </c>
      <c r="L14" t="s">
        <v>65</v>
      </c>
      <c r="M14">
        <v>0.613</v>
      </c>
      <c r="P14" t="s">
        <v>28</v>
      </c>
      <c r="Q14">
        <v>0</v>
      </c>
      <c r="R14" t="s">
        <v>29</v>
      </c>
      <c r="S14" t="s">
        <v>47</v>
      </c>
      <c r="U14" t="s">
        <v>74</v>
      </c>
      <c r="V14" t="s">
        <v>75</v>
      </c>
      <c r="W14" t="s">
        <v>76</v>
      </c>
      <c r="X14" t="s">
        <v>77</v>
      </c>
      <c r="Y14">
        <f>(H14-G14)*24</f>
        <v>0</v>
      </c>
      <c r="Z14">
        <f>M14/Y14</f>
        <v>0</v>
      </c>
      <c r="AA14">
        <f>IF(Z14&gt;=Q14,"Y","N")</f>
        <v>0</v>
      </c>
    </row>
    <row r="15" spans="1:27">
      <c r="A15" s="1" t="s">
        <v>66</v>
      </c>
      <c r="B15" t="s">
        <v>67</v>
      </c>
      <c r="C15" t="s">
        <v>68</v>
      </c>
      <c r="D15" t="s">
        <v>69</v>
      </c>
      <c r="E15" t="s">
        <v>70</v>
      </c>
      <c r="F15">
        <v>1</v>
      </c>
      <c r="G15" t="s">
        <v>71</v>
      </c>
      <c r="H15" t="s">
        <v>72</v>
      </c>
      <c r="I15" t="s">
        <v>40</v>
      </c>
      <c r="J15" t="s">
        <v>73</v>
      </c>
      <c r="K15" t="s">
        <v>61</v>
      </c>
      <c r="L15" t="s">
        <v>51</v>
      </c>
      <c r="M15">
        <v>17522.796</v>
      </c>
      <c r="P15" t="s">
        <v>28</v>
      </c>
      <c r="Q15">
        <v>0</v>
      </c>
      <c r="R15" t="s">
        <v>29</v>
      </c>
      <c r="S15" t="s">
        <v>47</v>
      </c>
      <c r="U15" t="s">
        <v>74</v>
      </c>
      <c r="V15" t="s">
        <v>75</v>
      </c>
      <c r="W15" t="s">
        <v>76</v>
      </c>
      <c r="X15" t="s">
        <v>77</v>
      </c>
      <c r="Y15">
        <f>(H15-G15)*24</f>
        <v>0</v>
      </c>
      <c r="Z15">
        <f>M15/Y15</f>
        <v>0</v>
      </c>
      <c r="AA15">
        <f>IF(Z15&gt;=Q15,"Y","N")</f>
        <v>0</v>
      </c>
    </row>
    <row r="16" spans="1:27">
      <c r="A16" s="1" t="s">
        <v>66</v>
      </c>
      <c r="B16" t="s">
        <v>67</v>
      </c>
      <c r="C16" t="s">
        <v>68</v>
      </c>
      <c r="D16" t="s">
        <v>69</v>
      </c>
      <c r="E16" t="s">
        <v>70</v>
      </c>
      <c r="F16">
        <v>1</v>
      </c>
      <c r="G16" t="s">
        <v>71</v>
      </c>
      <c r="H16" t="s">
        <v>72</v>
      </c>
      <c r="I16" t="s">
        <v>40</v>
      </c>
      <c r="J16" t="s">
        <v>73</v>
      </c>
      <c r="K16" t="s">
        <v>61</v>
      </c>
      <c r="L16" t="s">
        <v>52</v>
      </c>
      <c r="M16">
        <v>32.726</v>
      </c>
      <c r="P16" t="s">
        <v>28</v>
      </c>
      <c r="Q16">
        <v>0</v>
      </c>
      <c r="R16" t="s">
        <v>29</v>
      </c>
      <c r="S16" t="s">
        <v>47</v>
      </c>
      <c r="U16" t="s">
        <v>74</v>
      </c>
      <c r="V16" t="s">
        <v>75</v>
      </c>
      <c r="W16" t="s">
        <v>76</v>
      </c>
      <c r="X16" t="s">
        <v>77</v>
      </c>
      <c r="Y16">
        <f>(H16-G16)*24</f>
        <v>0</v>
      </c>
      <c r="Z16">
        <f>M16/Y16</f>
        <v>0</v>
      </c>
      <c r="AA16">
        <f>IF(Z16&gt;=Q16,"Y","N")</f>
        <v>0</v>
      </c>
    </row>
    <row r="17" spans="1:27">
      <c r="A17" s="1" t="s">
        <v>79</v>
      </c>
      <c r="B17" t="s">
        <v>80</v>
      </c>
      <c r="C17" t="s">
        <v>81</v>
      </c>
      <c r="D17" t="s">
        <v>82</v>
      </c>
      <c r="E17" t="s">
        <v>83</v>
      </c>
      <c r="F17">
        <v>2</v>
      </c>
      <c r="G17" t="s">
        <v>84</v>
      </c>
      <c r="H17" t="s">
        <v>85</v>
      </c>
      <c r="I17" t="s">
        <v>40</v>
      </c>
      <c r="J17" t="s">
        <v>86</v>
      </c>
      <c r="K17" t="s">
        <v>86</v>
      </c>
      <c r="L17" t="s">
        <v>27</v>
      </c>
      <c r="M17">
        <v>1160</v>
      </c>
      <c r="P17" t="s">
        <v>28</v>
      </c>
      <c r="Q17">
        <v>0</v>
      </c>
      <c r="R17" t="s">
        <v>29</v>
      </c>
      <c r="S17" t="s">
        <v>78</v>
      </c>
      <c r="U17" t="s">
        <v>87</v>
      </c>
      <c r="V17" t="s">
        <v>88</v>
      </c>
      <c r="W17" t="s">
        <v>89</v>
      </c>
      <c r="X17" t="s">
        <v>90</v>
      </c>
      <c r="Y17">
        <f>(H17-G17)*24</f>
        <v>0</v>
      </c>
      <c r="Z17">
        <f>M17/Y17</f>
        <v>0</v>
      </c>
      <c r="AA17">
        <f>IF(Z17&gt;=Q17,"Y","N")</f>
        <v>0</v>
      </c>
    </row>
    <row r="18" spans="1:27">
      <c r="A18" s="1" t="s">
        <v>79</v>
      </c>
      <c r="B18" t="s">
        <v>80</v>
      </c>
      <c r="C18" t="s">
        <v>81</v>
      </c>
      <c r="D18" t="s">
        <v>82</v>
      </c>
      <c r="E18" t="s">
        <v>83</v>
      </c>
      <c r="F18">
        <v>2</v>
      </c>
      <c r="G18" t="s">
        <v>84</v>
      </c>
      <c r="H18" t="s">
        <v>85</v>
      </c>
      <c r="I18" t="s">
        <v>40</v>
      </c>
      <c r="J18" t="s">
        <v>86</v>
      </c>
      <c r="K18" t="s">
        <v>86</v>
      </c>
      <c r="L18" t="s">
        <v>48</v>
      </c>
      <c r="M18">
        <v>16</v>
      </c>
      <c r="P18" t="s">
        <v>28</v>
      </c>
      <c r="Q18">
        <v>0</v>
      </c>
      <c r="R18" t="s">
        <v>29</v>
      </c>
      <c r="S18" t="s">
        <v>78</v>
      </c>
      <c r="U18" t="s">
        <v>87</v>
      </c>
      <c r="V18" t="s">
        <v>88</v>
      </c>
      <c r="W18" t="s">
        <v>89</v>
      </c>
      <c r="X18" t="s">
        <v>90</v>
      </c>
      <c r="Y18">
        <f>(H18-G18)*24</f>
        <v>0</v>
      </c>
      <c r="Z18">
        <f>M18/Y18</f>
        <v>0</v>
      </c>
      <c r="AA18">
        <f>IF(Z18&gt;=Q18,"Y","N")</f>
        <v>0</v>
      </c>
    </row>
    <row r="19" spans="1:27">
      <c r="A19" s="1" t="s">
        <v>79</v>
      </c>
      <c r="B19" t="s">
        <v>80</v>
      </c>
      <c r="C19" t="s">
        <v>81</v>
      </c>
      <c r="D19" t="s">
        <v>82</v>
      </c>
      <c r="E19" t="s">
        <v>83</v>
      </c>
      <c r="F19">
        <v>2</v>
      </c>
      <c r="G19" t="s">
        <v>84</v>
      </c>
      <c r="H19" t="s">
        <v>85</v>
      </c>
      <c r="I19" t="s">
        <v>40</v>
      </c>
      <c r="J19" t="s">
        <v>86</v>
      </c>
      <c r="K19" t="s">
        <v>86</v>
      </c>
      <c r="L19" t="s">
        <v>31</v>
      </c>
      <c r="M19">
        <v>47</v>
      </c>
      <c r="P19" t="s">
        <v>28</v>
      </c>
      <c r="Q19">
        <v>0</v>
      </c>
      <c r="R19" t="s">
        <v>29</v>
      </c>
      <c r="S19" t="s">
        <v>78</v>
      </c>
      <c r="U19" t="s">
        <v>87</v>
      </c>
      <c r="V19" t="s">
        <v>88</v>
      </c>
      <c r="W19" t="s">
        <v>89</v>
      </c>
      <c r="X19" t="s">
        <v>90</v>
      </c>
      <c r="Y19">
        <f>(H19-G19)*24</f>
        <v>0</v>
      </c>
      <c r="Z19">
        <f>M19/Y19</f>
        <v>0</v>
      </c>
      <c r="AA19">
        <f>IF(Z19&gt;=Q19,"Y","N")</f>
        <v>0</v>
      </c>
    </row>
    <row r="20" spans="1:27">
      <c r="A20" s="1" t="s">
        <v>79</v>
      </c>
      <c r="B20" t="s">
        <v>80</v>
      </c>
      <c r="C20" t="s">
        <v>81</v>
      </c>
      <c r="D20" t="s">
        <v>82</v>
      </c>
      <c r="E20" t="s">
        <v>83</v>
      </c>
      <c r="F20">
        <v>2</v>
      </c>
      <c r="G20" t="s">
        <v>84</v>
      </c>
      <c r="H20" t="s">
        <v>85</v>
      </c>
      <c r="I20" t="s">
        <v>40</v>
      </c>
      <c r="J20" t="s">
        <v>86</v>
      </c>
      <c r="K20" t="s">
        <v>86</v>
      </c>
      <c r="L20" t="s">
        <v>32</v>
      </c>
      <c r="M20">
        <v>135.3</v>
      </c>
      <c r="P20" t="s">
        <v>28</v>
      </c>
      <c r="Q20">
        <v>0</v>
      </c>
      <c r="R20" t="s">
        <v>29</v>
      </c>
      <c r="S20" t="s">
        <v>78</v>
      </c>
      <c r="U20" t="s">
        <v>87</v>
      </c>
      <c r="V20" t="s">
        <v>88</v>
      </c>
      <c r="W20" t="s">
        <v>89</v>
      </c>
      <c r="X20" t="s">
        <v>90</v>
      </c>
      <c r="Y20">
        <f>(H20-G20)*24</f>
        <v>0</v>
      </c>
      <c r="Z20">
        <f>M20/Y20</f>
        <v>0</v>
      </c>
      <c r="AA20">
        <f>IF(Z20&gt;=Q20,"Y","N")</f>
        <v>0</v>
      </c>
    </row>
    <row r="21" spans="1:27">
      <c r="A21" s="1" t="s">
        <v>79</v>
      </c>
      <c r="B21" t="s">
        <v>80</v>
      </c>
      <c r="C21" t="s">
        <v>81</v>
      </c>
      <c r="D21" t="s">
        <v>82</v>
      </c>
      <c r="E21" t="s">
        <v>83</v>
      </c>
      <c r="F21">
        <v>2</v>
      </c>
      <c r="G21" t="s">
        <v>84</v>
      </c>
      <c r="H21" t="s">
        <v>85</v>
      </c>
      <c r="I21" t="s">
        <v>40</v>
      </c>
      <c r="J21" t="s">
        <v>86</v>
      </c>
      <c r="K21" t="s">
        <v>86</v>
      </c>
      <c r="L21" t="s">
        <v>51</v>
      </c>
      <c r="M21">
        <v>1477</v>
      </c>
      <c r="P21" t="s">
        <v>28</v>
      </c>
      <c r="Q21">
        <v>0</v>
      </c>
      <c r="R21" t="s">
        <v>29</v>
      </c>
      <c r="S21" t="s">
        <v>78</v>
      </c>
      <c r="U21" t="s">
        <v>87</v>
      </c>
      <c r="V21" t="s">
        <v>88</v>
      </c>
      <c r="W21" t="s">
        <v>89</v>
      </c>
      <c r="X21" t="s">
        <v>90</v>
      </c>
      <c r="Y21">
        <f>(H21-G21)*24</f>
        <v>0</v>
      </c>
      <c r="Z21">
        <f>M21/Y21</f>
        <v>0</v>
      </c>
      <c r="AA21">
        <f>IF(Z21&gt;=Q21,"Y","N")</f>
        <v>0</v>
      </c>
    </row>
    <row r="22" spans="1:27">
      <c r="A22" s="1" t="s">
        <v>92</v>
      </c>
      <c r="B22" t="s">
        <v>93</v>
      </c>
      <c r="C22" t="s">
        <v>94</v>
      </c>
      <c r="D22" t="s">
        <v>95</v>
      </c>
      <c r="E22" t="s">
        <v>96</v>
      </c>
      <c r="F22">
        <v>7</v>
      </c>
      <c r="G22" t="s">
        <v>97</v>
      </c>
      <c r="H22" t="s">
        <v>98</v>
      </c>
      <c r="I22" t="s">
        <v>40</v>
      </c>
      <c r="J22" t="s">
        <v>99</v>
      </c>
      <c r="K22" t="s">
        <v>42</v>
      </c>
      <c r="L22" t="s">
        <v>51</v>
      </c>
      <c r="M22">
        <v>872</v>
      </c>
      <c r="P22" t="s">
        <v>28</v>
      </c>
      <c r="Q22">
        <v>500</v>
      </c>
      <c r="R22" t="s">
        <v>28</v>
      </c>
      <c r="S22" t="s">
        <v>91</v>
      </c>
      <c r="U22" t="s">
        <v>100</v>
      </c>
      <c r="V22" t="s">
        <v>101</v>
      </c>
      <c r="W22" t="s">
        <v>102</v>
      </c>
      <c r="X22" t="s">
        <v>103</v>
      </c>
      <c r="Y22">
        <f>(H22-G22)*24</f>
        <v>0</v>
      </c>
      <c r="Z22">
        <f>M22/Y22</f>
        <v>0</v>
      </c>
      <c r="AA22">
        <f>IF(Z22&gt;=Q22,"Y","N")</f>
        <v>0</v>
      </c>
    </row>
    <row r="23" spans="1:27">
      <c r="A23" s="1" t="s">
        <v>117</v>
      </c>
      <c r="B23" t="s">
        <v>118</v>
      </c>
      <c r="C23" t="s">
        <v>119</v>
      </c>
      <c r="D23" t="s">
        <v>120</v>
      </c>
      <c r="E23" t="s">
        <v>121</v>
      </c>
      <c r="F23">
        <v>10</v>
      </c>
      <c r="G23" t="s">
        <v>122</v>
      </c>
      <c r="H23" t="s">
        <v>123</v>
      </c>
      <c r="I23" t="s">
        <v>40</v>
      </c>
      <c r="J23" t="s">
        <v>124</v>
      </c>
      <c r="K23" t="s">
        <v>125</v>
      </c>
      <c r="L23" t="s">
        <v>104</v>
      </c>
      <c r="M23">
        <v>28.37</v>
      </c>
      <c r="P23" t="s">
        <v>28</v>
      </c>
      <c r="Q23">
        <v>26.28</v>
      </c>
      <c r="R23" t="s">
        <v>105</v>
      </c>
      <c r="S23" t="s">
        <v>106</v>
      </c>
      <c r="U23" t="s">
        <v>126</v>
      </c>
      <c r="V23" t="s">
        <v>127</v>
      </c>
      <c r="W23" t="s">
        <v>128</v>
      </c>
      <c r="X23" t="s">
        <v>129</v>
      </c>
      <c r="Y23">
        <f>(H23-G23)*24</f>
        <v>0</v>
      </c>
      <c r="Z23">
        <f>M23/Y23</f>
        <v>0</v>
      </c>
      <c r="AA23">
        <f>IF(Z23&gt;=Q23,"Y","N")</f>
        <v>0</v>
      </c>
    </row>
    <row r="24" spans="1:27">
      <c r="A24" s="1" t="s">
        <v>117</v>
      </c>
      <c r="B24" t="s">
        <v>118</v>
      </c>
      <c r="C24" t="s">
        <v>119</v>
      </c>
      <c r="D24" t="s">
        <v>120</v>
      </c>
      <c r="E24" t="s">
        <v>121</v>
      </c>
      <c r="F24">
        <v>10</v>
      </c>
      <c r="G24" t="s">
        <v>122</v>
      </c>
      <c r="H24" t="s">
        <v>123</v>
      </c>
      <c r="I24" t="s">
        <v>40</v>
      </c>
      <c r="J24" t="s">
        <v>124</v>
      </c>
      <c r="K24" t="s">
        <v>125</v>
      </c>
      <c r="L24" t="s">
        <v>107</v>
      </c>
      <c r="M24">
        <v>4.93</v>
      </c>
      <c r="P24" t="s">
        <v>28</v>
      </c>
      <c r="Q24">
        <v>5.25</v>
      </c>
      <c r="R24" t="s">
        <v>105</v>
      </c>
      <c r="S24" t="s">
        <v>106</v>
      </c>
      <c r="U24" t="s">
        <v>126</v>
      </c>
      <c r="V24" t="s">
        <v>127</v>
      </c>
      <c r="W24" t="s">
        <v>128</v>
      </c>
      <c r="X24" t="s">
        <v>129</v>
      </c>
      <c r="Y24">
        <f>(H24-G24)*24</f>
        <v>0</v>
      </c>
      <c r="Z24">
        <f>M24/Y24</f>
        <v>0</v>
      </c>
      <c r="AA24">
        <f>IF(Z24&gt;=Q24,"Y","N")</f>
        <v>0</v>
      </c>
    </row>
    <row r="25" spans="1:27">
      <c r="A25" s="1" t="s">
        <v>117</v>
      </c>
      <c r="B25" t="s">
        <v>118</v>
      </c>
      <c r="C25" t="s">
        <v>119</v>
      </c>
      <c r="D25" t="s">
        <v>120</v>
      </c>
      <c r="E25" t="s">
        <v>121</v>
      </c>
      <c r="F25">
        <v>10</v>
      </c>
      <c r="G25" t="s">
        <v>122</v>
      </c>
      <c r="H25" t="s">
        <v>123</v>
      </c>
      <c r="I25" t="s">
        <v>40</v>
      </c>
      <c r="J25" t="s">
        <v>124</v>
      </c>
      <c r="K25" t="s">
        <v>125</v>
      </c>
      <c r="L25" t="s">
        <v>108</v>
      </c>
      <c r="M25">
        <v>0.43</v>
      </c>
      <c r="P25" t="s">
        <v>28</v>
      </c>
      <c r="Q25">
        <v>0.32</v>
      </c>
      <c r="R25" t="s">
        <v>105</v>
      </c>
      <c r="S25" t="s">
        <v>106</v>
      </c>
      <c r="U25" t="s">
        <v>126</v>
      </c>
      <c r="V25" t="s">
        <v>127</v>
      </c>
      <c r="W25" t="s">
        <v>128</v>
      </c>
      <c r="X25" t="s">
        <v>129</v>
      </c>
      <c r="Y25">
        <f>(H25-G25)*24</f>
        <v>0</v>
      </c>
      <c r="Z25">
        <f>M25/Y25</f>
        <v>0</v>
      </c>
      <c r="AA25">
        <f>IF(Z25&gt;=Q25,"Y","N")</f>
        <v>0</v>
      </c>
    </row>
    <row r="26" spans="1:27">
      <c r="A26" s="1" t="s">
        <v>117</v>
      </c>
      <c r="B26" t="s">
        <v>118</v>
      </c>
      <c r="C26" t="s">
        <v>119</v>
      </c>
      <c r="D26" t="s">
        <v>120</v>
      </c>
      <c r="E26" t="s">
        <v>121</v>
      </c>
      <c r="F26">
        <v>10</v>
      </c>
      <c r="G26" t="s">
        <v>122</v>
      </c>
      <c r="H26" t="s">
        <v>123</v>
      </c>
      <c r="I26" t="s">
        <v>40</v>
      </c>
      <c r="J26" t="s">
        <v>124</v>
      </c>
      <c r="K26" t="s">
        <v>125</v>
      </c>
      <c r="L26" t="s">
        <v>104</v>
      </c>
      <c r="M26">
        <v>94.06</v>
      </c>
      <c r="P26" t="s">
        <v>28</v>
      </c>
      <c r="Q26">
        <v>364.28</v>
      </c>
      <c r="R26" t="s">
        <v>105</v>
      </c>
      <c r="S26" t="s">
        <v>109</v>
      </c>
      <c r="U26" t="s">
        <v>126</v>
      </c>
      <c r="V26" t="s">
        <v>127</v>
      </c>
      <c r="W26" t="s">
        <v>128</v>
      </c>
      <c r="X26" t="s">
        <v>129</v>
      </c>
      <c r="Y26">
        <f>(H26-G26)*24</f>
        <v>0</v>
      </c>
      <c r="Z26">
        <f>M26/Y26</f>
        <v>0</v>
      </c>
      <c r="AA26">
        <f>IF(Z26&gt;=Q26,"Y","N")</f>
        <v>0</v>
      </c>
    </row>
    <row r="27" spans="1:27">
      <c r="A27" s="1" t="s">
        <v>117</v>
      </c>
      <c r="B27" t="s">
        <v>118</v>
      </c>
      <c r="C27" t="s">
        <v>119</v>
      </c>
      <c r="D27" t="s">
        <v>120</v>
      </c>
      <c r="E27" t="s">
        <v>121</v>
      </c>
      <c r="F27">
        <v>10</v>
      </c>
      <c r="G27" t="s">
        <v>122</v>
      </c>
      <c r="H27" t="s">
        <v>123</v>
      </c>
      <c r="I27" t="s">
        <v>40</v>
      </c>
      <c r="J27" t="s">
        <v>124</v>
      </c>
      <c r="K27" t="s">
        <v>125</v>
      </c>
      <c r="L27" t="s">
        <v>110</v>
      </c>
      <c r="M27">
        <v>49.57</v>
      </c>
      <c r="P27" t="s">
        <v>28</v>
      </c>
      <c r="Q27">
        <v>476.58</v>
      </c>
      <c r="R27" t="s">
        <v>105</v>
      </c>
      <c r="S27" t="s">
        <v>111</v>
      </c>
      <c r="U27" t="s">
        <v>126</v>
      </c>
      <c r="V27" t="s">
        <v>127</v>
      </c>
      <c r="W27" t="s">
        <v>128</v>
      </c>
      <c r="X27" t="s">
        <v>129</v>
      </c>
      <c r="Y27">
        <f>(H27-G27)*24</f>
        <v>0</v>
      </c>
      <c r="Z27">
        <f>M27/Y27</f>
        <v>0</v>
      </c>
      <c r="AA27">
        <f>IF(Z27&gt;=Q27,"Y","N")</f>
        <v>0</v>
      </c>
    </row>
    <row r="28" spans="1:27">
      <c r="A28" s="1" t="s">
        <v>117</v>
      </c>
      <c r="B28" t="s">
        <v>118</v>
      </c>
      <c r="C28" t="s">
        <v>119</v>
      </c>
      <c r="D28" t="s">
        <v>120</v>
      </c>
      <c r="E28" t="s">
        <v>121</v>
      </c>
      <c r="F28">
        <v>10</v>
      </c>
      <c r="G28" t="s">
        <v>122</v>
      </c>
      <c r="H28" t="s">
        <v>123</v>
      </c>
      <c r="I28" t="s">
        <v>40</v>
      </c>
      <c r="J28" t="s">
        <v>124</v>
      </c>
      <c r="K28" t="s">
        <v>125</v>
      </c>
      <c r="L28" t="s">
        <v>107</v>
      </c>
      <c r="M28">
        <v>18.46</v>
      </c>
      <c r="P28" t="s">
        <v>28</v>
      </c>
      <c r="Q28">
        <v>71.48999999999999</v>
      </c>
      <c r="R28" t="s">
        <v>105</v>
      </c>
      <c r="S28" t="s">
        <v>109</v>
      </c>
      <c r="U28" t="s">
        <v>126</v>
      </c>
      <c r="V28" t="s">
        <v>127</v>
      </c>
      <c r="W28" t="s">
        <v>128</v>
      </c>
      <c r="X28" t="s">
        <v>129</v>
      </c>
      <c r="Y28">
        <f>(H28-G28)*24</f>
        <v>0</v>
      </c>
      <c r="Z28">
        <f>M28/Y28</f>
        <v>0</v>
      </c>
      <c r="AA28">
        <f>IF(Z28&gt;=Q28,"Y","N")</f>
        <v>0</v>
      </c>
    </row>
    <row r="29" spans="1:27">
      <c r="A29" s="1" t="s">
        <v>117</v>
      </c>
      <c r="B29" t="s">
        <v>118</v>
      </c>
      <c r="C29" t="s">
        <v>119</v>
      </c>
      <c r="D29" t="s">
        <v>120</v>
      </c>
      <c r="E29" t="s">
        <v>121</v>
      </c>
      <c r="F29">
        <v>10</v>
      </c>
      <c r="G29" t="s">
        <v>122</v>
      </c>
      <c r="H29" t="s">
        <v>123</v>
      </c>
      <c r="I29" t="s">
        <v>40</v>
      </c>
      <c r="J29" t="s">
        <v>124</v>
      </c>
      <c r="K29" t="s">
        <v>125</v>
      </c>
      <c r="L29" t="s">
        <v>112</v>
      </c>
      <c r="M29">
        <v>18.23</v>
      </c>
      <c r="P29" t="s">
        <v>28</v>
      </c>
      <c r="Q29">
        <v>476.58</v>
      </c>
      <c r="R29" t="s">
        <v>105</v>
      </c>
      <c r="S29" t="s">
        <v>111</v>
      </c>
      <c r="U29" t="s">
        <v>126</v>
      </c>
      <c r="V29" t="s">
        <v>127</v>
      </c>
      <c r="W29" t="s">
        <v>128</v>
      </c>
      <c r="X29" t="s">
        <v>129</v>
      </c>
      <c r="Y29">
        <f>(H29-G29)*24</f>
        <v>0</v>
      </c>
      <c r="Z29">
        <f>M29/Y29</f>
        <v>0</v>
      </c>
      <c r="AA29">
        <f>IF(Z29&gt;=Q29,"Y","N")</f>
        <v>0</v>
      </c>
    </row>
    <row r="30" spans="1:27">
      <c r="A30" s="1" t="s">
        <v>117</v>
      </c>
      <c r="B30" t="s">
        <v>118</v>
      </c>
      <c r="C30" t="s">
        <v>119</v>
      </c>
      <c r="D30" t="s">
        <v>120</v>
      </c>
      <c r="E30" t="s">
        <v>121</v>
      </c>
      <c r="F30">
        <v>10</v>
      </c>
      <c r="G30" t="s">
        <v>122</v>
      </c>
      <c r="H30" t="s">
        <v>123</v>
      </c>
      <c r="I30" t="s">
        <v>40</v>
      </c>
      <c r="J30" t="s">
        <v>124</v>
      </c>
      <c r="K30" t="s">
        <v>125</v>
      </c>
      <c r="L30" t="s">
        <v>113</v>
      </c>
      <c r="M30">
        <v>10.33</v>
      </c>
      <c r="P30" t="s">
        <v>28</v>
      </c>
      <c r="Q30">
        <v>476.58</v>
      </c>
      <c r="R30" t="s">
        <v>105</v>
      </c>
      <c r="S30" t="s">
        <v>111</v>
      </c>
      <c r="U30" t="s">
        <v>126</v>
      </c>
      <c r="V30" t="s">
        <v>127</v>
      </c>
      <c r="W30" t="s">
        <v>128</v>
      </c>
      <c r="X30" t="s">
        <v>129</v>
      </c>
      <c r="Y30">
        <f>(H30-G30)*24</f>
        <v>0</v>
      </c>
      <c r="Z30">
        <f>M30/Y30</f>
        <v>0</v>
      </c>
      <c r="AA30">
        <f>IF(Z30&gt;=Q30,"Y","N")</f>
        <v>0</v>
      </c>
    </row>
    <row r="31" spans="1:27">
      <c r="A31" s="1" t="s">
        <v>117</v>
      </c>
      <c r="B31" t="s">
        <v>118</v>
      </c>
      <c r="C31" t="s">
        <v>119</v>
      </c>
      <c r="D31" t="s">
        <v>120</v>
      </c>
      <c r="E31" t="s">
        <v>121</v>
      </c>
      <c r="F31">
        <v>10</v>
      </c>
      <c r="G31" t="s">
        <v>122</v>
      </c>
      <c r="H31" t="s">
        <v>123</v>
      </c>
      <c r="I31" t="s">
        <v>40</v>
      </c>
      <c r="J31" t="s">
        <v>124</v>
      </c>
      <c r="K31" t="s">
        <v>125</v>
      </c>
      <c r="L31" t="s">
        <v>114</v>
      </c>
      <c r="M31">
        <v>1.03</v>
      </c>
      <c r="P31" t="s">
        <v>28</v>
      </c>
      <c r="Q31">
        <v>416.5</v>
      </c>
      <c r="R31" t="s">
        <v>105</v>
      </c>
      <c r="S31" t="s">
        <v>111</v>
      </c>
      <c r="U31" t="s">
        <v>126</v>
      </c>
      <c r="V31" t="s">
        <v>127</v>
      </c>
      <c r="W31" t="s">
        <v>128</v>
      </c>
      <c r="X31" t="s">
        <v>129</v>
      </c>
      <c r="Y31">
        <f>(H31-G31)*24</f>
        <v>0</v>
      </c>
      <c r="Z31">
        <f>M31/Y31</f>
        <v>0</v>
      </c>
      <c r="AA31">
        <f>IF(Z31&gt;=Q31,"Y","N")</f>
        <v>0</v>
      </c>
    </row>
    <row r="32" spans="1:27">
      <c r="A32" s="1" t="s">
        <v>117</v>
      </c>
      <c r="B32" t="s">
        <v>118</v>
      </c>
      <c r="C32" t="s">
        <v>119</v>
      </c>
      <c r="D32" t="s">
        <v>120</v>
      </c>
      <c r="E32" t="s">
        <v>121</v>
      </c>
      <c r="F32">
        <v>10</v>
      </c>
      <c r="G32" t="s">
        <v>122</v>
      </c>
      <c r="H32" t="s">
        <v>123</v>
      </c>
      <c r="I32" t="s">
        <v>40</v>
      </c>
      <c r="J32" t="s">
        <v>124</v>
      </c>
      <c r="K32" t="s">
        <v>125</v>
      </c>
      <c r="L32" t="s">
        <v>115</v>
      </c>
      <c r="M32">
        <v>1.31</v>
      </c>
      <c r="P32" t="s">
        <v>28</v>
      </c>
      <c r="Q32">
        <v>416.5</v>
      </c>
      <c r="R32" t="s">
        <v>105</v>
      </c>
      <c r="S32" t="s">
        <v>111</v>
      </c>
      <c r="U32" t="s">
        <v>126</v>
      </c>
      <c r="V32" t="s">
        <v>127</v>
      </c>
      <c r="W32" t="s">
        <v>128</v>
      </c>
      <c r="X32" t="s">
        <v>129</v>
      </c>
      <c r="Y32">
        <f>(H32-G32)*24</f>
        <v>0</v>
      </c>
      <c r="Z32">
        <f>M32/Y32</f>
        <v>0</v>
      </c>
      <c r="AA32">
        <f>IF(Z32&gt;=Q32,"Y","N")</f>
        <v>0</v>
      </c>
    </row>
    <row r="33" spans="1:27">
      <c r="A33" s="1" t="s">
        <v>117</v>
      </c>
      <c r="B33" t="s">
        <v>118</v>
      </c>
      <c r="C33" t="s">
        <v>119</v>
      </c>
      <c r="D33" t="s">
        <v>120</v>
      </c>
      <c r="E33" t="s">
        <v>121</v>
      </c>
      <c r="F33">
        <v>10</v>
      </c>
      <c r="G33" t="s">
        <v>122</v>
      </c>
      <c r="H33" t="s">
        <v>123</v>
      </c>
      <c r="I33" t="s">
        <v>40</v>
      </c>
      <c r="J33" t="s">
        <v>124</v>
      </c>
      <c r="K33" t="s">
        <v>125</v>
      </c>
      <c r="L33" t="s">
        <v>104</v>
      </c>
      <c r="M33">
        <v>2096.35</v>
      </c>
      <c r="P33" t="s">
        <v>28</v>
      </c>
      <c r="Q33">
        <v>362.11</v>
      </c>
      <c r="R33" t="s">
        <v>105</v>
      </c>
      <c r="S33" t="s">
        <v>109</v>
      </c>
      <c r="U33" t="s">
        <v>126</v>
      </c>
      <c r="V33" t="s">
        <v>127</v>
      </c>
      <c r="W33" t="s">
        <v>128</v>
      </c>
      <c r="X33" t="s">
        <v>129</v>
      </c>
      <c r="Y33">
        <f>(H33-G33)*24</f>
        <v>0</v>
      </c>
      <c r="Z33">
        <f>M33/Y33</f>
        <v>0</v>
      </c>
      <c r="AA33">
        <f>IF(Z33&gt;=Q33,"Y","N")</f>
        <v>0</v>
      </c>
    </row>
    <row r="34" spans="1:27">
      <c r="A34" s="1" t="s">
        <v>117</v>
      </c>
      <c r="B34" t="s">
        <v>118</v>
      </c>
      <c r="C34" t="s">
        <v>119</v>
      </c>
      <c r="D34" t="s">
        <v>120</v>
      </c>
      <c r="E34" t="s">
        <v>121</v>
      </c>
      <c r="F34">
        <v>10</v>
      </c>
      <c r="G34" t="s">
        <v>122</v>
      </c>
      <c r="H34" t="s">
        <v>123</v>
      </c>
      <c r="I34" t="s">
        <v>40</v>
      </c>
      <c r="J34" t="s">
        <v>124</v>
      </c>
      <c r="K34" t="s">
        <v>125</v>
      </c>
      <c r="L34" t="s">
        <v>116</v>
      </c>
      <c r="M34">
        <v>1611.44</v>
      </c>
      <c r="P34" t="s">
        <v>28</v>
      </c>
      <c r="Q34">
        <v>416.5</v>
      </c>
      <c r="R34" t="s">
        <v>105</v>
      </c>
      <c r="S34" t="s">
        <v>111</v>
      </c>
      <c r="U34" t="s">
        <v>126</v>
      </c>
      <c r="V34" t="s">
        <v>127</v>
      </c>
      <c r="W34" t="s">
        <v>128</v>
      </c>
      <c r="X34" t="s">
        <v>129</v>
      </c>
      <c r="Y34">
        <f>(H34-G34)*24</f>
        <v>0</v>
      </c>
      <c r="Z34">
        <f>M34/Y34</f>
        <v>0</v>
      </c>
      <c r="AA34">
        <f>IF(Z34&gt;=Q34,"Y","N")</f>
        <v>0</v>
      </c>
    </row>
    <row r="35" spans="1:27">
      <c r="A35" s="1" t="s">
        <v>117</v>
      </c>
      <c r="B35" t="s">
        <v>118</v>
      </c>
      <c r="C35" t="s">
        <v>119</v>
      </c>
      <c r="D35" t="s">
        <v>120</v>
      </c>
      <c r="E35" t="s">
        <v>121</v>
      </c>
      <c r="F35">
        <v>10</v>
      </c>
      <c r="G35" t="s">
        <v>122</v>
      </c>
      <c r="H35" t="s">
        <v>123</v>
      </c>
      <c r="I35" t="s">
        <v>40</v>
      </c>
      <c r="J35" t="s">
        <v>124</v>
      </c>
      <c r="K35" t="s">
        <v>125</v>
      </c>
      <c r="L35" t="s">
        <v>107</v>
      </c>
      <c r="M35">
        <v>296.33</v>
      </c>
      <c r="P35" t="s">
        <v>28</v>
      </c>
      <c r="Q35">
        <v>90.68000000000001</v>
      </c>
      <c r="R35" t="s">
        <v>105</v>
      </c>
      <c r="S35" t="s">
        <v>109</v>
      </c>
      <c r="U35" t="s">
        <v>126</v>
      </c>
      <c r="V35" t="s">
        <v>127</v>
      </c>
      <c r="W35" t="s">
        <v>128</v>
      </c>
      <c r="X35" t="s">
        <v>129</v>
      </c>
      <c r="Y35">
        <f>(H35-G35)*24</f>
        <v>0</v>
      </c>
      <c r="Z35">
        <f>M35/Y35</f>
        <v>0</v>
      </c>
      <c r="AA35">
        <f>IF(Z35&gt;=Q35,"Y","N")</f>
        <v>0</v>
      </c>
    </row>
    <row r="36" spans="1:27">
      <c r="A36" s="1" t="s">
        <v>117</v>
      </c>
      <c r="B36" t="s">
        <v>118</v>
      </c>
      <c r="C36" t="s">
        <v>119</v>
      </c>
      <c r="D36" t="s">
        <v>120</v>
      </c>
      <c r="E36" t="s">
        <v>121</v>
      </c>
      <c r="F36">
        <v>10</v>
      </c>
      <c r="G36" t="s">
        <v>122</v>
      </c>
      <c r="H36" t="s">
        <v>123</v>
      </c>
      <c r="I36" t="s">
        <v>40</v>
      </c>
      <c r="J36" t="s">
        <v>124</v>
      </c>
      <c r="K36" t="s">
        <v>125</v>
      </c>
      <c r="L36" t="s">
        <v>112</v>
      </c>
      <c r="M36">
        <v>8.92</v>
      </c>
      <c r="P36" t="s">
        <v>28</v>
      </c>
      <c r="Q36">
        <v>416.5</v>
      </c>
      <c r="R36" t="s">
        <v>105</v>
      </c>
      <c r="S36" t="s">
        <v>111</v>
      </c>
      <c r="U36" t="s">
        <v>126</v>
      </c>
      <c r="V36" t="s">
        <v>127</v>
      </c>
      <c r="W36" t="s">
        <v>128</v>
      </c>
      <c r="X36" t="s">
        <v>129</v>
      </c>
      <c r="Y36">
        <f>(H36-G36)*24</f>
        <v>0</v>
      </c>
      <c r="Z36">
        <f>M36/Y36</f>
        <v>0</v>
      </c>
      <c r="AA36">
        <f>IF(Z36&gt;=Q36,"Y","N")</f>
        <v>0</v>
      </c>
    </row>
    <row r="37" spans="1:27">
      <c r="A37" s="1" t="s">
        <v>117</v>
      </c>
      <c r="B37" t="s">
        <v>118</v>
      </c>
      <c r="C37" t="s">
        <v>119</v>
      </c>
      <c r="D37" t="s">
        <v>120</v>
      </c>
      <c r="E37" t="s">
        <v>121</v>
      </c>
      <c r="F37">
        <v>10</v>
      </c>
      <c r="G37" t="s">
        <v>122</v>
      </c>
      <c r="H37" t="s">
        <v>123</v>
      </c>
      <c r="I37" t="s">
        <v>40</v>
      </c>
      <c r="J37" t="s">
        <v>124</v>
      </c>
      <c r="K37" t="s">
        <v>125</v>
      </c>
      <c r="L37" t="s">
        <v>113</v>
      </c>
      <c r="M37">
        <v>30.61</v>
      </c>
      <c r="P37" t="s">
        <v>28</v>
      </c>
      <c r="Q37">
        <v>416.5</v>
      </c>
      <c r="R37" t="s">
        <v>105</v>
      </c>
      <c r="S37" t="s">
        <v>111</v>
      </c>
      <c r="U37" t="s">
        <v>126</v>
      </c>
      <c r="V37" t="s">
        <v>127</v>
      </c>
      <c r="W37" t="s">
        <v>128</v>
      </c>
      <c r="X37" t="s">
        <v>129</v>
      </c>
      <c r="Y37">
        <f>(H37-G37)*24</f>
        <v>0</v>
      </c>
      <c r="Z37">
        <f>M37/Y37</f>
        <v>0</v>
      </c>
      <c r="AA37">
        <f>IF(Z37&gt;=Q37,"Y","N")</f>
        <v>0</v>
      </c>
    </row>
    <row r="38" spans="1:27">
      <c r="A38" s="1" t="s">
        <v>131</v>
      </c>
      <c r="B38" t="s">
        <v>132</v>
      </c>
      <c r="C38" t="s">
        <v>133</v>
      </c>
      <c r="D38" t="s">
        <v>134</v>
      </c>
      <c r="E38" t="s">
        <v>135</v>
      </c>
      <c r="F38">
        <v>3</v>
      </c>
      <c r="G38" t="s">
        <v>136</v>
      </c>
      <c r="H38" t="s">
        <v>137</v>
      </c>
      <c r="I38" t="s">
        <v>40</v>
      </c>
      <c r="J38" t="s">
        <v>138</v>
      </c>
      <c r="L38" t="s">
        <v>27</v>
      </c>
      <c r="M38">
        <v>548</v>
      </c>
      <c r="P38" t="s">
        <v>28</v>
      </c>
      <c r="Q38">
        <v>0</v>
      </c>
      <c r="R38" t="s">
        <v>29</v>
      </c>
      <c r="S38" t="s">
        <v>130</v>
      </c>
      <c r="U38" t="s">
        <v>139</v>
      </c>
      <c r="V38" t="s">
        <v>140</v>
      </c>
      <c r="W38" t="s">
        <v>141</v>
      </c>
      <c r="X38" t="s">
        <v>142</v>
      </c>
      <c r="Y38">
        <f>(H38-G38)*24</f>
        <v>0</v>
      </c>
      <c r="Z38">
        <f>M38/Y38</f>
        <v>0</v>
      </c>
      <c r="AA38">
        <f>IF(Z38&gt;=Q38,"Y","N")</f>
        <v>0</v>
      </c>
    </row>
    <row r="39" spans="1:27">
      <c r="A39" s="1" t="s">
        <v>131</v>
      </c>
      <c r="B39" t="s">
        <v>132</v>
      </c>
      <c r="C39" t="s">
        <v>133</v>
      </c>
      <c r="D39" t="s">
        <v>134</v>
      </c>
      <c r="E39" t="s">
        <v>135</v>
      </c>
      <c r="F39">
        <v>3</v>
      </c>
      <c r="G39" t="s">
        <v>136</v>
      </c>
      <c r="H39" t="s">
        <v>137</v>
      </c>
      <c r="I39" t="s">
        <v>40</v>
      </c>
      <c r="J39" t="s">
        <v>138</v>
      </c>
      <c r="L39" t="s">
        <v>48</v>
      </c>
      <c r="M39">
        <v>16</v>
      </c>
      <c r="P39" t="s">
        <v>28</v>
      </c>
      <c r="Q39">
        <v>0</v>
      </c>
      <c r="R39" t="s">
        <v>29</v>
      </c>
      <c r="S39" t="s">
        <v>130</v>
      </c>
      <c r="U39" t="s">
        <v>139</v>
      </c>
      <c r="V39" t="s">
        <v>140</v>
      </c>
      <c r="W39" t="s">
        <v>141</v>
      </c>
      <c r="X39" t="s">
        <v>142</v>
      </c>
      <c r="Y39">
        <f>(H39-G39)*24</f>
        <v>0</v>
      </c>
      <c r="Z39">
        <f>M39/Y39</f>
        <v>0</v>
      </c>
      <c r="AA39">
        <f>IF(Z39&gt;=Q39,"Y","N")</f>
        <v>0</v>
      </c>
    </row>
    <row r="40" spans="1:27">
      <c r="A40" s="1" t="s">
        <v>131</v>
      </c>
      <c r="B40" t="s">
        <v>132</v>
      </c>
      <c r="C40" t="s">
        <v>133</v>
      </c>
      <c r="D40" t="s">
        <v>134</v>
      </c>
      <c r="E40" t="s">
        <v>135</v>
      </c>
      <c r="F40">
        <v>3</v>
      </c>
      <c r="G40" t="s">
        <v>136</v>
      </c>
      <c r="H40" t="s">
        <v>137</v>
      </c>
      <c r="I40" t="s">
        <v>40</v>
      </c>
      <c r="J40" t="s">
        <v>138</v>
      </c>
      <c r="L40" t="s">
        <v>31</v>
      </c>
      <c r="M40">
        <v>766</v>
      </c>
      <c r="P40" t="s">
        <v>28</v>
      </c>
      <c r="Q40">
        <v>0</v>
      </c>
      <c r="R40" t="s">
        <v>29</v>
      </c>
      <c r="S40" t="s">
        <v>130</v>
      </c>
      <c r="U40" t="s">
        <v>139</v>
      </c>
      <c r="V40" t="s">
        <v>140</v>
      </c>
      <c r="W40" t="s">
        <v>141</v>
      </c>
      <c r="X40" t="s">
        <v>142</v>
      </c>
      <c r="Y40">
        <f>(H40-G40)*24</f>
        <v>0</v>
      </c>
      <c r="Z40">
        <f>M40/Y40</f>
        <v>0</v>
      </c>
      <c r="AA40">
        <f>IF(Z40&gt;=Q40,"Y","N")</f>
        <v>0</v>
      </c>
    </row>
    <row r="41" spans="1:27">
      <c r="A41" s="1" t="s">
        <v>131</v>
      </c>
      <c r="B41" t="s">
        <v>132</v>
      </c>
      <c r="C41" t="s">
        <v>133</v>
      </c>
      <c r="D41" t="s">
        <v>134</v>
      </c>
      <c r="E41" t="s">
        <v>135</v>
      </c>
      <c r="F41">
        <v>3</v>
      </c>
      <c r="G41" t="s">
        <v>136</v>
      </c>
      <c r="H41" t="s">
        <v>137</v>
      </c>
      <c r="I41" t="s">
        <v>40</v>
      </c>
      <c r="J41" t="s">
        <v>138</v>
      </c>
      <c r="L41" t="s">
        <v>32</v>
      </c>
      <c r="M41">
        <v>64</v>
      </c>
      <c r="P41" t="s">
        <v>28</v>
      </c>
      <c r="Q41">
        <v>0</v>
      </c>
      <c r="R41" t="s">
        <v>29</v>
      </c>
      <c r="S41" t="s">
        <v>130</v>
      </c>
      <c r="U41" t="s">
        <v>139</v>
      </c>
      <c r="V41" t="s">
        <v>140</v>
      </c>
      <c r="W41" t="s">
        <v>141</v>
      </c>
      <c r="X41" t="s">
        <v>142</v>
      </c>
      <c r="Y41">
        <f>(H41-G41)*24</f>
        <v>0</v>
      </c>
      <c r="Z41">
        <f>M41/Y41</f>
        <v>0</v>
      </c>
      <c r="AA41">
        <f>IF(Z41&gt;=Q41,"Y","N")</f>
        <v>0</v>
      </c>
    </row>
    <row r="42" spans="1:27">
      <c r="A42" s="1" t="s">
        <v>131</v>
      </c>
      <c r="B42" t="s">
        <v>132</v>
      </c>
      <c r="C42" t="s">
        <v>133</v>
      </c>
      <c r="D42" t="s">
        <v>134</v>
      </c>
      <c r="E42" t="s">
        <v>135</v>
      </c>
      <c r="F42">
        <v>3</v>
      </c>
      <c r="G42" t="s">
        <v>136</v>
      </c>
      <c r="H42" t="s">
        <v>137</v>
      </c>
      <c r="I42" t="s">
        <v>40</v>
      </c>
      <c r="J42" t="s">
        <v>138</v>
      </c>
      <c r="L42" t="s">
        <v>51</v>
      </c>
      <c r="M42">
        <v>1477</v>
      </c>
      <c r="P42" t="s">
        <v>28</v>
      </c>
      <c r="Q42">
        <v>0</v>
      </c>
      <c r="R42" t="s">
        <v>29</v>
      </c>
      <c r="S42" t="s">
        <v>130</v>
      </c>
      <c r="U42" t="s">
        <v>139</v>
      </c>
      <c r="V42" t="s">
        <v>140</v>
      </c>
      <c r="W42" t="s">
        <v>141</v>
      </c>
      <c r="X42" t="s">
        <v>142</v>
      </c>
      <c r="Y42">
        <f>(H42-G42)*24</f>
        <v>0</v>
      </c>
      <c r="Z42">
        <f>M42/Y42</f>
        <v>0</v>
      </c>
      <c r="AA42">
        <f>IF(Z42&gt;=Q42,"Y","N")</f>
        <v>0</v>
      </c>
    </row>
    <row r="43" spans="1:27">
      <c r="A43" s="1" t="s">
        <v>157</v>
      </c>
      <c r="B43" t="s">
        <v>158</v>
      </c>
      <c r="C43" t="s">
        <v>159</v>
      </c>
      <c r="D43" t="s">
        <v>160</v>
      </c>
      <c r="E43" t="s">
        <v>161</v>
      </c>
      <c r="F43">
        <v>7</v>
      </c>
      <c r="G43" t="s">
        <v>162</v>
      </c>
      <c r="H43" t="s">
        <v>163</v>
      </c>
      <c r="I43" t="s">
        <v>40</v>
      </c>
      <c r="J43" t="s">
        <v>164</v>
      </c>
      <c r="K43" t="s">
        <v>165</v>
      </c>
      <c r="L43" t="s">
        <v>114</v>
      </c>
      <c r="M43">
        <v>5.67</v>
      </c>
      <c r="P43" t="s">
        <v>28</v>
      </c>
      <c r="Q43">
        <v>10</v>
      </c>
      <c r="R43" t="s">
        <v>28</v>
      </c>
      <c r="S43" t="s">
        <v>143</v>
      </c>
      <c r="U43" t="s">
        <v>166</v>
      </c>
      <c r="V43" t="s">
        <v>167</v>
      </c>
      <c r="W43" t="s">
        <v>168</v>
      </c>
      <c r="X43" t="s">
        <v>169</v>
      </c>
      <c r="Y43">
        <f>(H43-G43)*24</f>
        <v>0</v>
      </c>
      <c r="Z43">
        <f>M43/Y43</f>
        <v>0</v>
      </c>
      <c r="AA43">
        <f>IF(Z43&gt;=Q43,"Y","N")</f>
        <v>0</v>
      </c>
    </row>
    <row r="44" spans="1:27">
      <c r="A44" s="1" t="s">
        <v>157</v>
      </c>
      <c r="B44" t="s">
        <v>158</v>
      </c>
      <c r="C44" t="s">
        <v>159</v>
      </c>
      <c r="D44" t="s">
        <v>160</v>
      </c>
      <c r="E44" t="s">
        <v>161</v>
      </c>
      <c r="F44">
        <v>7</v>
      </c>
      <c r="G44" t="s">
        <v>162</v>
      </c>
      <c r="H44" t="s">
        <v>163</v>
      </c>
      <c r="I44" t="s">
        <v>40</v>
      </c>
      <c r="J44" t="s">
        <v>164</v>
      </c>
      <c r="K44" t="s">
        <v>165</v>
      </c>
      <c r="L44" t="s">
        <v>144</v>
      </c>
      <c r="M44">
        <v>777.62</v>
      </c>
      <c r="P44" t="s">
        <v>28</v>
      </c>
      <c r="Q44">
        <v>5000</v>
      </c>
      <c r="R44" t="s">
        <v>28</v>
      </c>
      <c r="S44" t="s">
        <v>143</v>
      </c>
      <c r="U44" t="s">
        <v>166</v>
      </c>
      <c r="V44" t="s">
        <v>167</v>
      </c>
      <c r="W44" t="s">
        <v>168</v>
      </c>
      <c r="X44" t="s">
        <v>169</v>
      </c>
      <c r="Y44">
        <f>(H44-G44)*24</f>
        <v>0</v>
      </c>
      <c r="Z44">
        <f>M44/Y44</f>
        <v>0</v>
      </c>
      <c r="AA44">
        <f>IF(Z44&gt;=Q44,"Y","N")</f>
        <v>0</v>
      </c>
    </row>
    <row r="45" spans="1:27">
      <c r="A45" s="1" t="s">
        <v>157</v>
      </c>
      <c r="B45" t="s">
        <v>158</v>
      </c>
      <c r="C45" t="s">
        <v>159</v>
      </c>
      <c r="D45" t="s">
        <v>160</v>
      </c>
      <c r="E45" t="s">
        <v>161</v>
      </c>
      <c r="F45">
        <v>7</v>
      </c>
      <c r="G45" t="s">
        <v>162</v>
      </c>
      <c r="H45" t="s">
        <v>163</v>
      </c>
      <c r="I45" t="s">
        <v>40</v>
      </c>
      <c r="J45" t="s">
        <v>164</v>
      </c>
      <c r="K45" t="s">
        <v>165</v>
      </c>
      <c r="L45" t="s">
        <v>27</v>
      </c>
      <c r="M45">
        <v>2508.68</v>
      </c>
      <c r="P45" t="s">
        <v>28</v>
      </c>
      <c r="Q45">
        <v>5000</v>
      </c>
      <c r="R45" t="s">
        <v>28</v>
      </c>
      <c r="S45" t="s">
        <v>143</v>
      </c>
      <c r="U45" t="s">
        <v>166</v>
      </c>
      <c r="V45" t="s">
        <v>167</v>
      </c>
      <c r="W45" t="s">
        <v>168</v>
      </c>
      <c r="X45" t="s">
        <v>169</v>
      </c>
      <c r="Y45">
        <f>(H45-G45)*24</f>
        <v>0</v>
      </c>
      <c r="Z45">
        <f>M45/Y45</f>
        <v>0</v>
      </c>
      <c r="AA45">
        <f>IF(Z45&gt;=Q45,"Y","N")</f>
        <v>0</v>
      </c>
    </row>
    <row r="46" spans="1:27">
      <c r="A46" s="1" t="s">
        <v>157</v>
      </c>
      <c r="B46" t="s">
        <v>158</v>
      </c>
      <c r="C46" t="s">
        <v>159</v>
      </c>
      <c r="D46" t="s">
        <v>160</v>
      </c>
      <c r="E46" t="s">
        <v>161</v>
      </c>
      <c r="F46">
        <v>7</v>
      </c>
      <c r="G46" t="s">
        <v>162</v>
      </c>
      <c r="H46" t="s">
        <v>163</v>
      </c>
      <c r="I46" t="s">
        <v>40</v>
      </c>
      <c r="J46" t="s">
        <v>164</v>
      </c>
      <c r="K46" t="s">
        <v>165</v>
      </c>
      <c r="L46" t="s">
        <v>110</v>
      </c>
      <c r="M46">
        <v>18.67</v>
      </c>
      <c r="P46" t="s">
        <v>28</v>
      </c>
      <c r="Q46">
        <v>1000</v>
      </c>
      <c r="R46" t="s">
        <v>28</v>
      </c>
      <c r="S46" t="s">
        <v>143</v>
      </c>
      <c r="U46" t="s">
        <v>166</v>
      </c>
      <c r="V46" t="s">
        <v>167</v>
      </c>
      <c r="W46" t="s">
        <v>168</v>
      </c>
      <c r="X46" t="s">
        <v>169</v>
      </c>
      <c r="Y46">
        <f>(H46-G46)*24</f>
        <v>0</v>
      </c>
      <c r="Z46">
        <f>M46/Y46</f>
        <v>0</v>
      </c>
      <c r="AA46">
        <f>IF(Z46&gt;=Q46,"Y","N")</f>
        <v>0</v>
      </c>
    </row>
    <row r="47" spans="1:27">
      <c r="A47" s="1" t="s">
        <v>157</v>
      </c>
      <c r="B47" t="s">
        <v>158</v>
      </c>
      <c r="C47" t="s">
        <v>159</v>
      </c>
      <c r="D47" t="s">
        <v>160</v>
      </c>
      <c r="E47" t="s">
        <v>161</v>
      </c>
      <c r="F47">
        <v>7</v>
      </c>
      <c r="G47" t="s">
        <v>162</v>
      </c>
      <c r="H47" t="s">
        <v>163</v>
      </c>
      <c r="I47" t="s">
        <v>40</v>
      </c>
      <c r="J47" t="s">
        <v>164</v>
      </c>
      <c r="K47" t="s">
        <v>165</v>
      </c>
      <c r="L47" t="s">
        <v>145</v>
      </c>
      <c r="M47">
        <v>5.79</v>
      </c>
      <c r="P47" t="s">
        <v>28</v>
      </c>
      <c r="Q47">
        <v>5000</v>
      </c>
      <c r="R47" t="s">
        <v>28</v>
      </c>
      <c r="S47" t="s">
        <v>143</v>
      </c>
      <c r="U47" t="s">
        <v>166</v>
      </c>
      <c r="V47" t="s">
        <v>167</v>
      </c>
      <c r="W47" t="s">
        <v>168</v>
      </c>
      <c r="X47" t="s">
        <v>169</v>
      </c>
      <c r="Y47">
        <f>(H47-G47)*24</f>
        <v>0</v>
      </c>
      <c r="Z47">
        <f>M47/Y47</f>
        <v>0</v>
      </c>
      <c r="AA47">
        <f>IF(Z47&gt;=Q47,"Y","N")</f>
        <v>0</v>
      </c>
    </row>
    <row r="48" spans="1:27">
      <c r="A48" s="1" t="s">
        <v>157</v>
      </c>
      <c r="B48" t="s">
        <v>158</v>
      </c>
      <c r="C48" t="s">
        <v>159</v>
      </c>
      <c r="D48" t="s">
        <v>160</v>
      </c>
      <c r="E48" t="s">
        <v>161</v>
      </c>
      <c r="F48">
        <v>7</v>
      </c>
      <c r="G48" t="s">
        <v>162</v>
      </c>
      <c r="H48" t="s">
        <v>163</v>
      </c>
      <c r="I48" t="s">
        <v>40</v>
      </c>
      <c r="J48" t="s">
        <v>164</v>
      </c>
      <c r="K48" t="s">
        <v>165</v>
      </c>
      <c r="L48" t="s">
        <v>146</v>
      </c>
      <c r="M48">
        <v>0.42</v>
      </c>
      <c r="P48" t="s">
        <v>28</v>
      </c>
      <c r="Q48">
        <v>1000</v>
      </c>
      <c r="R48" t="s">
        <v>28</v>
      </c>
      <c r="S48" t="s">
        <v>143</v>
      </c>
      <c r="U48" t="s">
        <v>166</v>
      </c>
      <c r="V48" t="s">
        <v>167</v>
      </c>
      <c r="W48" t="s">
        <v>168</v>
      </c>
      <c r="X48" t="s">
        <v>169</v>
      </c>
      <c r="Y48">
        <f>(H48-G48)*24</f>
        <v>0</v>
      </c>
      <c r="Z48">
        <f>M48/Y48</f>
        <v>0</v>
      </c>
      <c r="AA48">
        <f>IF(Z48&gt;=Q48,"Y","N")</f>
        <v>0</v>
      </c>
    </row>
    <row r="49" spans="1:27">
      <c r="A49" s="1" t="s">
        <v>157</v>
      </c>
      <c r="B49" t="s">
        <v>158</v>
      </c>
      <c r="C49" t="s">
        <v>159</v>
      </c>
      <c r="D49" t="s">
        <v>160</v>
      </c>
      <c r="E49" t="s">
        <v>161</v>
      </c>
      <c r="F49">
        <v>7</v>
      </c>
      <c r="G49" t="s">
        <v>162</v>
      </c>
      <c r="H49" t="s">
        <v>163</v>
      </c>
      <c r="I49" t="s">
        <v>40</v>
      </c>
      <c r="J49" t="s">
        <v>164</v>
      </c>
      <c r="K49" t="s">
        <v>165</v>
      </c>
      <c r="L49" t="s">
        <v>147</v>
      </c>
      <c r="M49">
        <v>43.11</v>
      </c>
      <c r="P49" t="s">
        <v>28</v>
      </c>
      <c r="Q49">
        <v>5000</v>
      </c>
      <c r="R49" t="s">
        <v>28</v>
      </c>
      <c r="S49" t="s">
        <v>143</v>
      </c>
      <c r="U49" t="s">
        <v>166</v>
      </c>
      <c r="V49" t="s">
        <v>167</v>
      </c>
      <c r="W49" t="s">
        <v>168</v>
      </c>
      <c r="X49" t="s">
        <v>169</v>
      </c>
      <c r="Y49">
        <f>(H49-G49)*24</f>
        <v>0</v>
      </c>
      <c r="Z49">
        <f>M49/Y49</f>
        <v>0</v>
      </c>
      <c r="AA49">
        <f>IF(Z49&gt;=Q49,"Y","N")</f>
        <v>0</v>
      </c>
    </row>
    <row r="50" spans="1:27">
      <c r="A50" s="1" t="s">
        <v>157</v>
      </c>
      <c r="B50" t="s">
        <v>158</v>
      </c>
      <c r="C50" t="s">
        <v>159</v>
      </c>
      <c r="D50" t="s">
        <v>160</v>
      </c>
      <c r="E50" t="s">
        <v>161</v>
      </c>
      <c r="F50">
        <v>7</v>
      </c>
      <c r="G50" t="s">
        <v>162</v>
      </c>
      <c r="H50" t="s">
        <v>163</v>
      </c>
      <c r="I50" t="s">
        <v>40</v>
      </c>
      <c r="J50" t="s">
        <v>164</v>
      </c>
      <c r="K50" t="s">
        <v>165</v>
      </c>
      <c r="L50" t="s">
        <v>148</v>
      </c>
      <c r="M50">
        <v>75.54000000000001</v>
      </c>
      <c r="P50" t="s">
        <v>28</v>
      </c>
      <c r="Q50">
        <v>5000</v>
      </c>
      <c r="R50" t="s">
        <v>28</v>
      </c>
      <c r="S50" t="s">
        <v>143</v>
      </c>
      <c r="U50" t="s">
        <v>166</v>
      </c>
      <c r="V50" t="s">
        <v>167</v>
      </c>
      <c r="W50" t="s">
        <v>168</v>
      </c>
      <c r="X50" t="s">
        <v>169</v>
      </c>
      <c r="Y50">
        <f>(H50-G50)*24</f>
        <v>0</v>
      </c>
      <c r="Z50">
        <f>M50/Y50</f>
        <v>0</v>
      </c>
      <c r="AA50">
        <f>IF(Z50&gt;=Q50,"Y","N")</f>
        <v>0</v>
      </c>
    </row>
    <row r="51" spans="1:27">
      <c r="A51" s="1" t="s">
        <v>157</v>
      </c>
      <c r="B51" t="s">
        <v>158</v>
      </c>
      <c r="C51" t="s">
        <v>159</v>
      </c>
      <c r="D51" t="s">
        <v>160</v>
      </c>
      <c r="E51" t="s">
        <v>161</v>
      </c>
      <c r="F51">
        <v>7</v>
      </c>
      <c r="G51" t="s">
        <v>162</v>
      </c>
      <c r="H51" t="s">
        <v>163</v>
      </c>
      <c r="I51" t="s">
        <v>40</v>
      </c>
      <c r="J51" t="s">
        <v>164</v>
      </c>
      <c r="K51" t="s">
        <v>165</v>
      </c>
      <c r="L51" t="s">
        <v>149</v>
      </c>
      <c r="M51">
        <v>4.8</v>
      </c>
      <c r="P51" t="s">
        <v>28</v>
      </c>
      <c r="Q51">
        <v>5000</v>
      </c>
      <c r="R51" t="s">
        <v>28</v>
      </c>
      <c r="S51" t="s">
        <v>143</v>
      </c>
      <c r="U51" t="s">
        <v>166</v>
      </c>
      <c r="V51" t="s">
        <v>167</v>
      </c>
      <c r="W51" t="s">
        <v>168</v>
      </c>
      <c r="X51" t="s">
        <v>169</v>
      </c>
      <c r="Y51">
        <f>(H51-G51)*24</f>
        <v>0</v>
      </c>
      <c r="Z51">
        <f>M51/Y51</f>
        <v>0</v>
      </c>
      <c r="AA51">
        <f>IF(Z51&gt;=Q51,"Y","N")</f>
        <v>0</v>
      </c>
    </row>
    <row r="52" spans="1:27">
      <c r="A52" s="1" t="s">
        <v>157</v>
      </c>
      <c r="B52" t="s">
        <v>158</v>
      </c>
      <c r="C52" t="s">
        <v>159</v>
      </c>
      <c r="D52" t="s">
        <v>160</v>
      </c>
      <c r="E52" t="s">
        <v>161</v>
      </c>
      <c r="F52">
        <v>7</v>
      </c>
      <c r="G52" t="s">
        <v>162</v>
      </c>
      <c r="H52" t="s">
        <v>163</v>
      </c>
      <c r="I52" t="s">
        <v>40</v>
      </c>
      <c r="J52" t="s">
        <v>164</v>
      </c>
      <c r="K52" t="s">
        <v>165</v>
      </c>
      <c r="L52" t="s">
        <v>150</v>
      </c>
      <c r="M52">
        <v>17.76</v>
      </c>
      <c r="P52" t="s">
        <v>28</v>
      </c>
      <c r="Q52">
        <v>5000</v>
      </c>
      <c r="R52" t="s">
        <v>28</v>
      </c>
      <c r="S52" t="s">
        <v>143</v>
      </c>
      <c r="U52" t="s">
        <v>166</v>
      </c>
      <c r="V52" t="s">
        <v>167</v>
      </c>
      <c r="W52" t="s">
        <v>168</v>
      </c>
      <c r="X52" t="s">
        <v>169</v>
      </c>
      <c r="Y52">
        <f>(H52-G52)*24</f>
        <v>0</v>
      </c>
      <c r="Z52">
        <f>M52/Y52</f>
        <v>0</v>
      </c>
      <c r="AA52">
        <f>IF(Z52&gt;=Q52,"Y","N")</f>
        <v>0</v>
      </c>
    </row>
    <row r="53" spans="1:27">
      <c r="A53" s="1" t="s">
        <v>157</v>
      </c>
      <c r="B53" t="s">
        <v>158</v>
      </c>
      <c r="C53" t="s">
        <v>159</v>
      </c>
      <c r="D53" t="s">
        <v>160</v>
      </c>
      <c r="E53" t="s">
        <v>161</v>
      </c>
      <c r="F53">
        <v>7</v>
      </c>
      <c r="G53" t="s">
        <v>162</v>
      </c>
      <c r="H53" t="s">
        <v>163</v>
      </c>
      <c r="I53" t="s">
        <v>40</v>
      </c>
      <c r="J53" t="s">
        <v>164</v>
      </c>
      <c r="K53" t="s">
        <v>165</v>
      </c>
      <c r="L53" t="s">
        <v>32</v>
      </c>
      <c r="M53">
        <v>1256.62</v>
      </c>
      <c r="P53" t="s">
        <v>28</v>
      </c>
      <c r="Q53">
        <v>5000</v>
      </c>
      <c r="R53" t="s">
        <v>28</v>
      </c>
      <c r="S53" t="s">
        <v>143</v>
      </c>
      <c r="U53" t="s">
        <v>166</v>
      </c>
      <c r="V53" t="s">
        <v>167</v>
      </c>
      <c r="W53" t="s">
        <v>168</v>
      </c>
      <c r="X53" t="s">
        <v>169</v>
      </c>
      <c r="Y53">
        <f>(H53-G53)*24</f>
        <v>0</v>
      </c>
      <c r="Z53">
        <f>M53/Y53</f>
        <v>0</v>
      </c>
      <c r="AA53">
        <f>IF(Z53&gt;=Q53,"Y","N")</f>
        <v>0</v>
      </c>
    </row>
    <row r="54" spans="1:27">
      <c r="A54" s="1" t="s">
        <v>157</v>
      </c>
      <c r="B54" t="s">
        <v>158</v>
      </c>
      <c r="C54" t="s">
        <v>159</v>
      </c>
      <c r="D54" t="s">
        <v>160</v>
      </c>
      <c r="E54" t="s">
        <v>161</v>
      </c>
      <c r="F54">
        <v>7</v>
      </c>
      <c r="G54" t="s">
        <v>162</v>
      </c>
      <c r="H54" t="s">
        <v>163</v>
      </c>
      <c r="I54" t="s">
        <v>40</v>
      </c>
      <c r="J54" t="s">
        <v>164</v>
      </c>
      <c r="K54" t="s">
        <v>165</v>
      </c>
      <c r="L54" t="s">
        <v>151</v>
      </c>
      <c r="M54">
        <v>317.63</v>
      </c>
      <c r="P54" t="s">
        <v>28</v>
      </c>
      <c r="Q54">
        <v>5000</v>
      </c>
      <c r="R54" t="s">
        <v>28</v>
      </c>
      <c r="S54" t="s">
        <v>143</v>
      </c>
      <c r="U54" t="s">
        <v>166</v>
      </c>
      <c r="V54" t="s">
        <v>167</v>
      </c>
      <c r="W54" t="s">
        <v>168</v>
      </c>
      <c r="X54" t="s">
        <v>169</v>
      </c>
      <c r="Y54">
        <f>(H54-G54)*24</f>
        <v>0</v>
      </c>
      <c r="Z54">
        <f>M54/Y54</f>
        <v>0</v>
      </c>
      <c r="AA54">
        <f>IF(Z54&gt;=Q54,"Y","N")</f>
        <v>0</v>
      </c>
    </row>
    <row r="55" spans="1:27">
      <c r="A55" s="1" t="s">
        <v>157</v>
      </c>
      <c r="B55" t="s">
        <v>158</v>
      </c>
      <c r="C55" t="s">
        <v>159</v>
      </c>
      <c r="D55" t="s">
        <v>160</v>
      </c>
      <c r="E55" t="s">
        <v>161</v>
      </c>
      <c r="F55">
        <v>7</v>
      </c>
      <c r="G55" t="s">
        <v>162</v>
      </c>
      <c r="H55" t="s">
        <v>163</v>
      </c>
      <c r="I55" t="s">
        <v>40</v>
      </c>
      <c r="J55" t="s">
        <v>164</v>
      </c>
      <c r="K55" t="s">
        <v>165</v>
      </c>
      <c r="L55" t="s">
        <v>152</v>
      </c>
      <c r="M55">
        <v>1380.27</v>
      </c>
      <c r="P55" t="s">
        <v>28</v>
      </c>
      <c r="Q55">
        <v>5000</v>
      </c>
      <c r="R55" t="s">
        <v>28</v>
      </c>
      <c r="S55" t="s">
        <v>143</v>
      </c>
      <c r="U55" t="s">
        <v>166</v>
      </c>
      <c r="V55" t="s">
        <v>167</v>
      </c>
      <c r="W55" t="s">
        <v>168</v>
      </c>
      <c r="X55" t="s">
        <v>169</v>
      </c>
      <c r="Y55">
        <f>(H55-G55)*24</f>
        <v>0</v>
      </c>
      <c r="Z55">
        <f>M55/Y55</f>
        <v>0</v>
      </c>
      <c r="AA55">
        <f>IF(Z55&gt;=Q55,"Y","N")</f>
        <v>0</v>
      </c>
    </row>
    <row r="56" spans="1:27">
      <c r="A56" s="1" t="s">
        <v>157</v>
      </c>
      <c r="B56" t="s">
        <v>158</v>
      </c>
      <c r="C56" t="s">
        <v>159</v>
      </c>
      <c r="D56" t="s">
        <v>160</v>
      </c>
      <c r="E56" t="s">
        <v>161</v>
      </c>
      <c r="F56">
        <v>7</v>
      </c>
      <c r="G56" t="s">
        <v>162</v>
      </c>
      <c r="H56" t="s">
        <v>163</v>
      </c>
      <c r="I56" t="s">
        <v>40</v>
      </c>
      <c r="J56" t="s">
        <v>164</v>
      </c>
      <c r="K56" t="s">
        <v>165</v>
      </c>
      <c r="L56" t="s">
        <v>153</v>
      </c>
      <c r="M56">
        <v>6.05</v>
      </c>
      <c r="P56" t="s">
        <v>28</v>
      </c>
      <c r="Q56">
        <v>1000</v>
      </c>
      <c r="R56" t="s">
        <v>28</v>
      </c>
      <c r="S56" t="s">
        <v>143</v>
      </c>
      <c r="U56" t="s">
        <v>166</v>
      </c>
      <c r="V56" t="s">
        <v>167</v>
      </c>
      <c r="W56" t="s">
        <v>168</v>
      </c>
      <c r="X56" t="s">
        <v>169</v>
      </c>
      <c r="Y56">
        <f>(H56-G56)*24</f>
        <v>0</v>
      </c>
      <c r="Z56">
        <f>M56/Y56</f>
        <v>0</v>
      </c>
      <c r="AA56">
        <f>IF(Z56&gt;=Q56,"Y","N")</f>
        <v>0</v>
      </c>
    </row>
    <row r="57" spans="1:27">
      <c r="A57" s="1" t="s">
        <v>157</v>
      </c>
      <c r="B57" t="s">
        <v>158</v>
      </c>
      <c r="C57" t="s">
        <v>159</v>
      </c>
      <c r="D57" t="s">
        <v>160</v>
      </c>
      <c r="E57" t="s">
        <v>161</v>
      </c>
      <c r="F57">
        <v>7</v>
      </c>
      <c r="G57" t="s">
        <v>162</v>
      </c>
      <c r="H57" t="s">
        <v>163</v>
      </c>
      <c r="I57" t="s">
        <v>40</v>
      </c>
      <c r="J57" t="s">
        <v>164</v>
      </c>
      <c r="K57" t="s">
        <v>165</v>
      </c>
      <c r="L57" t="s">
        <v>154</v>
      </c>
      <c r="M57">
        <v>1.25</v>
      </c>
      <c r="P57" t="s">
        <v>28</v>
      </c>
      <c r="Q57">
        <v>100</v>
      </c>
      <c r="R57" t="s">
        <v>28</v>
      </c>
      <c r="S57" t="s">
        <v>143</v>
      </c>
      <c r="U57" t="s">
        <v>166</v>
      </c>
      <c r="V57" t="s">
        <v>167</v>
      </c>
      <c r="W57" t="s">
        <v>168</v>
      </c>
      <c r="X57" t="s">
        <v>169</v>
      </c>
      <c r="Y57">
        <f>(H57-G57)*24</f>
        <v>0</v>
      </c>
      <c r="Z57">
        <f>M57/Y57</f>
        <v>0</v>
      </c>
      <c r="AA57">
        <f>IF(Z57&gt;=Q57,"Y","N")</f>
        <v>0</v>
      </c>
    </row>
    <row r="58" spans="1:27">
      <c r="A58" s="1" t="s">
        <v>157</v>
      </c>
      <c r="B58" t="s">
        <v>158</v>
      </c>
      <c r="C58" t="s">
        <v>159</v>
      </c>
      <c r="D58" t="s">
        <v>160</v>
      </c>
      <c r="E58" t="s">
        <v>161</v>
      </c>
      <c r="F58">
        <v>7</v>
      </c>
      <c r="G58" t="s">
        <v>162</v>
      </c>
      <c r="H58" t="s">
        <v>163</v>
      </c>
      <c r="I58" t="s">
        <v>40</v>
      </c>
      <c r="J58" t="s">
        <v>164</v>
      </c>
      <c r="K58" t="s">
        <v>165</v>
      </c>
      <c r="L58" t="s">
        <v>114</v>
      </c>
      <c r="M58">
        <v>6.79</v>
      </c>
      <c r="P58" t="s">
        <v>28</v>
      </c>
      <c r="Q58">
        <v>10</v>
      </c>
      <c r="R58" t="s">
        <v>28</v>
      </c>
      <c r="S58" t="s">
        <v>143</v>
      </c>
      <c r="U58" t="s">
        <v>166</v>
      </c>
      <c r="V58" t="s">
        <v>167</v>
      </c>
      <c r="W58" t="s">
        <v>168</v>
      </c>
      <c r="X58" t="s">
        <v>169</v>
      </c>
      <c r="Y58">
        <f>(H58-G58)*24</f>
        <v>0</v>
      </c>
      <c r="Z58">
        <f>M58/Y58</f>
        <v>0</v>
      </c>
      <c r="AA58">
        <f>IF(Z58&gt;=Q58,"Y","N")</f>
        <v>0</v>
      </c>
    </row>
    <row r="59" spans="1:27">
      <c r="A59" s="1" t="s">
        <v>157</v>
      </c>
      <c r="B59" t="s">
        <v>158</v>
      </c>
      <c r="C59" t="s">
        <v>159</v>
      </c>
      <c r="D59" t="s">
        <v>160</v>
      </c>
      <c r="E59" t="s">
        <v>161</v>
      </c>
      <c r="F59">
        <v>7</v>
      </c>
      <c r="G59" t="s">
        <v>162</v>
      </c>
      <c r="H59" t="s">
        <v>163</v>
      </c>
      <c r="I59" t="s">
        <v>40</v>
      </c>
      <c r="J59" t="s">
        <v>164</v>
      </c>
      <c r="K59" t="s">
        <v>165</v>
      </c>
      <c r="L59" t="s">
        <v>144</v>
      </c>
      <c r="M59">
        <v>930.9400000000001</v>
      </c>
      <c r="P59" t="s">
        <v>28</v>
      </c>
      <c r="Q59">
        <v>5000</v>
      </c>
      <c r="R59" t="s">
        <v>28</v>
      </c>
      <c r="S59" t="s">
        <v>143</v>
      </c>
      <c r="U59" t="s">
        <v>166</v>
      </c>
      <c r="V59" t="s">
        <v>167</v>
      </c>
      <c r="W59" t="s">
        <v>168</v>
      </c>
      <c r="X59" t="s">
        <v>169</v>
      </c>
      <c r="Y59">
        <f>(H59-G59)*24</f>
        <v>0</v>
      </c>
      <c r="Z59">
        <f>M59/Y59</f>
        <v>0</v>
      </c>
      <c r="AA59">
        <f>IF(Z59&gt;=Q59,"Y","N")</f>
        <v>0</v>
      </c>
    </row>
    <row r="60" spans="1:27">
      <c r="A60" s="1" t="s">
        <v>157</v>
      </c>
      <c r="B60" t="s">
        <v>158</v>
      </c>
      <c r="C60" t="s">
        <v>159</v>
      </c>
      <c r="D60" t="s">
        <v>160</v>
      </c>
      <c r="E60" t="s">
        <v>161</v>
      </c>
      <c r="F60">
        <v>7</v>
      </c>
      <c r="G60" t="s">
        <v>162</v>
      </c>
      <c r="H60" t="s">
        <v>163</v>
      </c>
      <c r="I60" t="s">
        <v>40</v>
      </c>
      <c r="J60" t="s">
        <v>164</v>
      </c>
      <c r="K60" t="s">
        <v>165</v>
      </c>
      <c r="L60" t="s">
        <v>27</v>
      </c>
      <c r="M60">
        <v>4485.08</v>
      </c>
      <c r="P60" t="s">
        <v>28</v>
      </c>
      <c r="Q60">
        <v>5000</v>
      </c>
      <c r="R60" t="s">
        <v>28</v>
      </c>
      <c r="S60" t="s">
        <v>143</v>
      </c>
      <c r="U60" t="s">
        <v>166</v>
      </c>
      <c r="V60" t="s">
        <v>167</v>
      </c>
      <c r="W60" t="s">
        <v>168</v>
      </c>
      <c r="X60" t="s">
        <v>169</v>
      </c>
      <c r="Y60">
        <f>(H60-G60)*24</f>
        <v>0</v>
      </c>
      <c r="Z60">
        <f>M60/Y60</f>
        <v>0</v>
      </c>
      <c r="AA60">
        <f>IF(Z60&gt;=Q60,"Y","N")</f>
        <v>0</v>
      </c>
    </row>
    <row r="61" spans="1:27">
      <c r="A61" s="1" t="s">
        <v>157</v>
      </c>
      <c r="B61" t="s">
        <v>158</v>
      </c>
      <c r="C61" t="s">
        <v>159</v>
      </c>
      <c r="D61" t="s">
        <v>160</v>
      </c>
      <c r="E61" t="s">
        <v>161</v>
      </c>
      <c r="F61">
        <v>7</v>
      </c>
      <c r="G61" t="s">
        <v>162</v>
      </c>
      <c r="H61" t="s">
        <v>163</v>
      </c>
      <c r="I61" t="s">
        <v>40</v>
      </c>
      <c r="J61" t="s">
        <v>164</v>
      </c>
      <c r="K61" t="s">
        <v>165</v>
      </c>
      <c r="L61" t="s">
        <v>110</v>
      </c>
      <c r="M61">
        <v>22.35</v>
      </c>
      <c r="P61" t="s">
        <v>28</v>
      </c>
      <c r="Q61">
        <v>1000</v>
      </c>
      <c r="R61" t="s">
        <v>28</v>
      </c>
      <c r="S61" t="s">
        <v>143</v>
      </c>
      <c r="U61" t="s">
        <v>166</v>
      </c>
      <c r="V61" t="s">
        <v>167</v>
      </c>
      <c r="W61" t="s">
        <v>168</v>
      </c>
      <c r="X61" t="s">
        <v>169</v>
      </c>
      <c r="Y61">
        <f>(H61-G61)*24</f>
        <v>0</v>
      </c>
      <c r="Z61">
        <f>M61/Y61</f>
        <v>0</v>
      </c>
      <c r="AA61">
        <f>IF(Z61&gt;=Q61,"Y","N")</f>
        <v>0</v>
      </c>
    </row>
    <row r="62" spans="1:27">
      <c r="A62" s="1" t="s">
        <v>157</v>
      </c>
      <c r="B62" t="s">
        <v>158</v>
      </c>
      <c r="C62" t="s">
        <v>159</v>
      </c>
      <c r="D62" t="s">
        <v>160</v>
      </c>
      <c r="E62" t="s">
        <v>161</v>
      </c>
      <c r="F62">
        <v>7</v>
      </c>
      <c r="G62" t="s">
        <v>162</v>
      </c>
      <c r="H62" t="s">
        <v>163</v>
      </c>
      <c r="I62" t="s">
        <v>40</v>
      </c>
      <c r="J62" t="s">
        <v>164</v>
      </c>
      <c r="K62" t="s">
        <v>165</v>
      </c>
      <c r="L62" t="s">
        <v>155</v>
      </c>
      <c r="M62">
        <v>6.92</v>
      </c>
      <c r="P62" t="s">
        <v>28</v>
      </c>
      <c r="Q62">
        <v>5000</v>
      </c>
      <c r="R62" t="s">
        <v>28</v>
      </c>
      <c r="S62" t="s">
        <v>143</v>
      </c>
      <c r="U62" t="s">
        <v>166</v>
      </c>
      <c r="V62" t="s">
        <v>167</v>
      </c>
      <c r="W62" t="s">
        <v>168</v>
      </c>
      <c r="X62" t="s">
        <v>169</v>
      </c>
      <c r="Y62">
        <f>(H62-G62)*24</f>
        <v>0</v>
      </c>
      <c r="Z62">
        <f>M62/Y62</f>
        <v>0</v>
      </c>
      <c r="AA62">
        <f>IF(Z62&gt;=Q62,"Y","N")</f>
        <v>0</v>
      </c>
    </row>
    <row r="63" spans="1:27">
      <c r="A63" s="1" t="s">
        <v>157</v>
      </c>
      <c r="B63" t="s">
        <v>158</v>
      </c>
      <c r="C63" t="s">
        <v>159</v>
      </c>
      <c r="D63" t="s">
        <v>160</v>
      </c>
      <c r="E63" t="s">
        <v>161</v>
      </c>
      <c r="F63">
        <v>7</v>
      </c>
      <c r="G63" t="s">
        <v>162</v>
      </c>
      <c r="H63" t="s">
        <v>163</v>
      </c>
      <c r="I63" t="s">
        <v>40</v>
      </c>
      <c r="J63" t="s">
        <v>164</v>
      </c>
      <c r="K63" t="s">
        <v>165</v>
      </c>
      <c r="L63" t="s">
        <v>146</v>
      </c>
      <c r="M63">
        <v>0.5</v>
      </c>
      <c r="P63" t="s">
        <v>28</v>
      </c>
      <c r="Q63">
        <v>1000</v>
      </c>
      <c r="R63" t="s">
        <v>28</v>
      </c>
      <c r="S63" t="s">
        <v>143</v>
      </c>
      <c r="U63" t="s">
        <v>166</v>
      </c>
      <c r="V63" t="s">
        <v>167</v>
      </c>
      <c r="W63" t="s">
        <v>168</v>
      </c>
      <c r="X63" t="s">
        <v>169</v>
      </c>
      <c r="Y63">
        <f>(H63-G63)*24</f>
        <v>0</v>
      </c>
      <c r="Z63">
        <f>M63/Y63</f>
        <v>0</v>
      </c>
      <c r="AA63">
        <f>IF(Z63&gt;=Q63,"Y","N")</f>
        <v>0</v>
      </c>
    </row>
    <row r="64" spans="1:27">
      <c r="A64" s="1" t="s">
        <v>157</v>
      </c>
      <c r="B64" t="s">
        <v>158</v>
      </c>
      <c r="C64" t="s">
        <v>159</v>
      </c>
      <c r="D64" t="s">
        <v>160</v>
      </c>
      <c r="E64" t="s">
        <v>161</v>
      </c>
      <c r="F64">
        <v>7</v>
      </c>
      <c r="G64" t="s">
        <v>162</v>
      </c>
      <c r="H64" t="s">
        <v>163</v>
      </c>
      <c r="I64" t="s">
        <v>40</v>
      </c>
      <c r="J64" t="s">
        <v>164</v>
      </c>
      <c r="K64" t="s">
        <v>165</v>
      </c>
      <c r="L64" t="s">
        <v>147</v>
      </c>
      <c r="M64">
        <v>51.61</v>
      </c>
      <c r="P64" t="s">
        <v>28</v>
      </c>
      <c r="Q64">
        <v>5000</v>
      </c>
      <c r="R64" t="s">
        <v>28</v>
      </c>
      <c r="S64" t="s">
        <v>143</v>
      </c>
      <c r="U64" t="s">
        <v>166</v>
      </c>
      <c r="V64" t="s">
        <v>167</v>
      </c>
      <c r="W64" t="s">
        <v>168</v>
      </c>
      <c r="X64" t="s">
        <v>169</v>
      </c>
      <c r="Y64">
        <f>(H64-G64)*24</f>
        <v>0</v>
      </c>
      <c r="Z64">
        <f>M64/Y64</f>
        <v>0</v>
      </c>
      <c r="AA64">
        <f>IF(Z64&gt;=Q64,"Y","N")</f>
        <v>0</v>
      </c>
    </row>
    <row r="65" spans="1:27">
      <c r="A65" s="1" t="s">
        <v>157</v>
      </c>
      <c r="B65" t="s">
        <v>158</v>
      </c>
      <c r="C65" t="s">
        <v>159</v>
      </c>
      <c r="D65" t="s">
        <v>160</v>
      </c>
      <c r="E65" t="s">
        <v>161</v>
      </c>
      <c r="F65">
        <v>7</v>
      </c>
      <c r="G65" t="s">
        <v>162</v>
      </c>
      <c r="H65" t="s">
        <v>163</v>
      </c>
      <c r="I65" t="s">
        <v>40</v>
      </c>
      <c r="J65" t="s">
        <v>164</v>
      </c>
      <c r="K65" t="s">
        <v>165</v>
      </c>
      <c r="L65" t="s">
        <v>148</v>
      </c>
      <c r="M65">
        <v>89.23999999999999</v>
      </c>
      <c r="P65" t="s">
        <v>28</v>
      </c>
      <c r="Q65">
        <v>5000</v>
      </c>
      <c r="R65" t="s">
        <v>28</v>
      </c>
      <c r="S65" t="s">
        <v>143</v>
      </c>
      <c r="U65" t="s">
        <v>166</v>
      </c>
      <c r="V65" t="s">
        <v>167</v>
      </c>
      <c r="W65" t="s">
        <v>168</v>
      </c>
      <c r="X65" t="s">
        <v>169</v>
      </c>
      <c r="Y65">
        <f>(H65-G65)*24</f>
        <v>0</v>
      </c>
      <c r="Z65">
        <f>M65/Y65</f>
        <v>0</v>
      </c>
      <c r="AA65">
        <f>IF(Z65&gt;=Q65,"Y","N")</f>
        <v>0</v>
      </c>
    </row>
    <row r="66" spans="1:27">
      <c r="A66" s="1" t="s">
        <v>157</v>
      </c>
      <c r="B66" t="s">
        <v>158</v>
      </c>
      <c r="C66" t="s">
        <v>159</v>
      </c>
      <c r="D66" t="s">
        <v>160</v>
      </c>
      <c r="E66" t="s">
        <v>161</v>
      </c>
      <c r="F66">
        <v>7</v>
      </c>
      <c r="G66" t="s">
        <v>162</v>
      </c>
      <c r="H66" t="s">
        <v>163</v>
      </c>
      <c r="I66" t="s">
        <v>40</v>
      </c>
      <c r="J66" t="s">
        <v>164</v>
      </c>
      <c r="K66" t="s">
        <v>165</v>
      </c>
      <c r="L66" t="s">
        <v>149</v>
      </c>
      <c r="M66">
        <v>5.74</v>
      </c>
      <c r="P66" t="s">
        <v>28</v>
      </c>
      <c r="Q66">
        <v>5000</v>
      </c>
      <c r="R66" t="s">
        <v>28</v>
      </c>
      <c r="S66" t="s">
        <v>143</v>
      </c>
      <c r="U66" t="s">
        <v>166</v>
      </c>
      <c r="V66" t="s">
        <v>167</v>
      </c>
      <c r="W66" t="s">
        <v>168</v>
      </c>
      <c r="X66" t="s">
        <v>169</v>
      </c>
      <c r="Y66">
        <f>(H66-G66)*24</f>
        <v>0</v>
      </c>
      <c r="Z66">
        <f>M66/Y66</f>
        <v>0</v>
      </c>
      <c r="AA66">
        <f>IF(Z66&gt;=Q66,"Y","N")</f>
        <v>0</v>
      </c>
    </row>
    <row r="67" spans="1:27">
      <c r="A67" s="1" t="s">
        <v>157</v>
      </c>
      <c r="B67" t="s">
        <v>158</v>
      </c>
      <c r="C67" t="s">
        <v>159</v>
      </c>
      <c r="D67" t="s">
        <v>160</v>
      </c>
      <c r="E67" t="s">
        <v>161</v>
      </c>
      <c r="F67">
        <v>7</v>
      </c>
      <c r="G67" t="s">
        <v>162</v>
      </c>
      <c r="H67" t="s">
        <v>163</v>
      </c>
      <c r="I67" t="s">
        <v>40</v>
      </c>
      <c r="J67" t="s">
        <v>164</v>
      </c>
      <c r="K67" t="s">
        <v>165</v>
      </c>
      <c r="L67" t="s">
        <v>150</v>
      </c>
      <c r="M67">
        <v>21.26</v>
      </c>
      <c r="P67" t="s">
        <v>28</v>
      </c>
      <c r="Q67">
        <v>5000</v>
      </c>
      <c r="R67" t="s">
        <v>28</v>
      </c>
      <c r="S67" t="s">
        <v>143</v>
      </c>
      <c r="U67" t="s">
        <v>166</v>
      </c>
      <c r="V67" t="s">
        <v>167</v>
      </c>
      <c r="W67" t="s">
        <v>168</v>
      </c>
      <c r="X67" t="s">
        <v>169</v>
      </c>
      <c r="Y67">
        <f>(H67-G67)*24</f>
        <v>0</v>
      </c>
      <c r="Z67">
        <f>M67/Y67</f>
        <v>0</v>
      </c>
      <c r="AA67">
        <f>IF(Z67&gt;=Q67,"Y","N")</f>
        <v>0</v>
      </c>
    </row>
    <row r="68" spans="1:27">
      <c r="A68" s="1" t="s">
        <v>157</v>
      </c>
      <c r="B68" t="s">
        <v>158</v>
      </c>
      <c r="C68" t="s">
        <v>159</v>
      </c>
      <c r="D68" t="s">
        <v>160</v>
      </c>
      <c r="E68" t="s">
        <v>161</v>
      </c>
      <c r="F68">
        <v>7</v>
      </c>
      <c r="G68" t="s">
        <v>162</v>
      </c>
      <c r="H68" t="s">
        <v>163</v>
      </c>
      <c r="I68" t="s">
        <v>40</v>
      </c>
      <c r="J68" t="s">
        <v>164</v>
      </c>
      <c r="K68" t="s">
        <v>165</v>
      </c>
      <c r="L68" t="s">
        <v>32</v>
      </c>
      <c r="M68">
        <v>1677.21</v>
      </c>
      <c r="P68" t="s">
        <v>28</v>
      </c>
      <c r="Q68">
        <v>5000</v>
      </c>
      <c r="R68" t="s">
        <v>28</v>
      </c>
      <c r="S68" t="s">
        <v>143</v>
      </c>
      <c r="U68" t="s">
        <v>166</v>
      </c>
      <c r="V68" t="s">
        <v>167</v>
      </c>
      <c r="W68" t="s">
        <v>168</v>
      </c>
      <c r="X68" t="s">
        <v>169</v>
      </c>
      <c r="Y68">
        <f>(H68-G68)*24</f>
        <v>0</v>
      </c>
      <c r="Z68">
        <f>M68/Y68</f>
        <v>0</v>
      </c>
      <c r="AA68">
        <f>IF(Z68&gt;=Q68,"Y","N")</f>
        <v>0</v>
      </c>
    </row>
    <row r="69" spans="1:27">
      <c r="A69" s="1" t="s">
        <v>157</v>
      </c>
      <c r="B69" t="s">
        <v>158</v>
      </c>
      <c r="C69" t="s">
        <v>159</v>
      </c>
      <c r="D69" t="s">
        <v>160</v>
      </c>
      <c r="E69" t="s">
        <v>161</v>
      </c>
      <c r="F69">
        <v>7</v>
      </c>
      <c r="G69" t="s">
        <v>162</v>
      </c>
      <c r="H69" t="s">
        <v>163</v>
      </c>
      <c r="I69" t="s">
        <v>40</v>
      </c>
      <c r="J69" t="s">
        <v>164</v>
      </c>
      <c r="K69" t="s">
        <v>165</v>
      </c>
      <c r="L69" t="s">
        <v>151</v>
      </c>
      <c r="M69">
        <v>380.26</v>
      </c>
      <c r="P69" t="s">
        <v>28</v>
      </c>
      <c r="Q69">
        <v>5000</v>
      </c>
      <c r="R69" t="s">
        <v>28</v>
      </c>
      <c r="S69" t="s">
        <v>143</v>
      </c>
      <c r="U69" t="s">
        <v>166</v>
      </c>
      <c r="V69" t="s">
        <v>167</v>
      </c>
      <c r="W69" t="s">
        <v>168</v>
      </c>
      <c r="X69" t="s">
        <v>169</v>
      </c>
      <c r="Y69">
        <f>(H69-G69)*24</f>
        <v>0</v>
      </c>
      <c r="Z69">
        <f>M69/Y69</f>
        <v>0</v>
      </c>
      <c r="AA69">
        <f>IF(Z69&gt;=Q69,"Y","N")</f>
        <v>0</v>
      </c>
    </row>
    <row r="70" spans="1:27">
      <c r="A70" s="1" t="s">
        <v>157</v>
      </c>
      <c r="B70" t="s">
        <v>158</v>
      </c>
      <c r="C70" t="s">
        <v>159</v>
      </c>
      <c r="D70" t="s">
        <v>160</v>
      </c>
      <c r="E70" t="s">
        <v>161</v>
      </c>
      <c r="F70">
        <v>7</v>
      </c>
      <c r="G70" t="s">
        <v>162</v>
      </c>
      <c r="H70" t="s">
        <v>163</v>
      </c>
      <c r="I70" t="s">
        <v>40</v>
      </c>
      <c r="J70" t="s">
        <v>164</v>
      </c>
      <c r="K70" t="s">
        <v>165</v>
      </c>
      <c r="L70" t="s">
        <v>152</v>
      </c>
      <c r="M70">
        <v>1654.37</v>
      </c>
      <c r="P70" t="s">
        <v>28</v>
      </c>
      <c r="Q70">
        <v>5000</v>
      </c>
      <c r="R70" t="s">
        <v>28</v>
      </c>
      <c r="S70" t="s">
        <v>143</v>
      </c>
      <c r="U70" t="s">
        <v>166</v>
      </c>
      <c r="V70" t="s">
        <v>167</v>
      </c>
      <c r="W70" t="s">
        <v>168</v>
      </c>
      <c r="X70" t="s">
        <v>169</v>
      </c>
      <c r="Y70">
        <f>(H70-G70)*24</f>
        <v>0</v>
      </c>
      <c r="Z70">
        <f>M70/Y70</f>
        <v>0</v>
      </c>
      <c r="AA70">
        <f>IF(Z70&gt;=Q70,"Y","N")</f>
        <v>0</v>
      </c>
    </row>
    <row r="71" spans="1:27">
      <c r="A71" s="1" t="s">
        <v>157</v>
      </c>
      <c r="B71" t="s">
        <v>158</v>
      </c>
      <c r="C71" t="s">
        <v>159</v>
      </c>
      <c r="D71" t="s">
        <v>160</v>
      </c>
      <c r="E71" t="s">
        <v>161</v>
      </c>
      <c r="F71">
        <v>7</v>
      </c>
      <c r="G71" t="s">
        <v>162</v>
      </c>
      <c r="H71" t="s">
        <v>163</v>
      </c>
      <c r="I71" t="s">
        <v>40</v>
      </c>
      <c r="J71" t="s">
        <v>164</v>
      </c>
      <c r="K71" t="s">
        <v>165</v>
      </c>
      <c r="L71" t="s">
        <v>153</v>
      </c>
      <c r="M71">
        <v>7.24</v>
      </c>
      <c r="P71" t="s">
        <v>28</v>
      </c>
      <c r="Q71">
        <v>1000</v>
      </c>
      <c r="R71" t="s">
        <v>28</v>
      </c>
      <c r="S71" t="s">
        <v>143</v>
      </c>
      <c r="U71" t="s">
        <v>166</v>
      </c>
      <c r="V71" t="s">
        <v>167</v>
      </c>
      <c r="W71" t="s">
        <v>168</v>
      </c>
      <c r="X71" t="s">
        <v>169</v>
      </c>
      <c r="Y71">
        <f>(H71-G71)*24</f>
        <v>0</v>
      </c>
      <c r="Z71">
        <f>M71/Y71</f>
        <v>0</v>
      </c>
      <c r="AA71">
        <f>IF(Z71&gt;=Q71,"Y","N")</f>
        <v>0</v>
      </c>
    </row>
    <row r="72" spans="1:27">
      <c r="A72" s="1" t="s">
        <v>157</v>
      </c>
      <c r="B72" t="s">
        <v>158</v>
      </c>
      <c r="C72" t="s">
        <v>159</v>
      </c>
      <c r="D72" t="s">
        <v>160</v>
      </c>
      <c r="E72" t="s">
        <v>161</v>
      </c>
      <c r="F72">
        <v>7</v>
      </c>
      <c r="G72" t="s">
        <v>162</v>
      </c>
      <c r="H72" t="s">
        <v>163</v>
      </c>
      <c r="I72" t="s">
        <v>40</v>
      </c>
      <c r="J72" t="s">
        <v>164</v>
      </c>
      <c r="K72" t="s">
        <v>165</v>
      </c>
      <c r="L72" t="s">
        <v>156</v>
      </c>
      <c r="M72">
        <v>1.5</v>
      </c>
      <c r="P72" t="s">
        <v>28</v>
      </c>
      <c r="Q72">
        <v>100</v>
      </c>
      <c r="R72" t="s">
        <v>28</v>
      </c>
      <c r="S72" t="s">
        <v>143</v>
      </c>
      <c r="U72" t="s">
        <v>166</v>
      </c>
      <c r="V72" t="s">
        <v>167</v>
      </c>
      <c r="W72" t="s">
        <v>168</v>
      </c>
      <c r="X72" t="s">
        <v>169</v>
      </c>
      <c r="Y72">
        <f>(H72-G72)*24</f>
        <v>0</v>
      </c>
      <c r="Z72">
        <f>M72/Y72</f>
        <v>0</v>
      </c>
      <c r="AA72">
        <f>IF(Z72&gt;=Q72,"Y","N")</f>
        <v>0</v>
      </c>
    </row>
    <row r="73" spans="1:27">
      <c r="A73" s="1" t="s">
        <v>172</v>
      </c>
      <c r="B73" t="s">
        <v>173</v>
      </c>
      <c r="C73" t="s">
        <v>174</v>
      </c>
      <c r="D73" t="s">
        <v>175</v>
      </c>
      <c r="E73" t="s">
        <v>176</v>
      </c>
      <c r="F73">
        <v>7</v>
      </c>
      <c r="G73" t="s">
        <v>177</v>
      </c>
      <c r="H73" t="s">
        <v>178</v>
      </c>
      <c r="I73" t="s">
        <v>40</v>
      </c>
      <c r="J73" t="s">
        <v>179</v>
      </c>
      <c r="K73" t="s">
        <v>180</v>
      </c>
      <c r="L73" t="s">
        <v>48</v>
      </c>
      <c r="M73">
        <v>0.6</v>
      </c>
      <c r="P73" t="s">
        <v>28</v>
      </c>
      <c r="Q73">
        <v>0</v>
      </c>
      <c r="R73" t="s">
        <v>29</v>
      </c>
      <c r="S73" t="s">
        <v>170</v>
      </c>
      <c r="U73" t="s">
        <v>181</v>
      </c>
      <c r="V73" t="s">
        <v>182</v>
      </c>
      <c r="W73" t="s">
        <v>183</v>
      </c>
      <c r="X73" t="s">
        <v>184</v>
      </c>
      <c r="Y73">
        <f>(H73-G73)*24</f>
        <v>0</v>
      </c>
      <c r="Z73">
        <f>M73/Y73</f>
        <v>0</v>
      </c>
      <c r="AA73">
        <f>IF(Z73&gt;=Q73,"Y","N")</f>
        <v>0</v>
      </c>
    </row>
    <row r="74" spans="1:27">
      <c r="A74" s="1" t="s">
        <v>172</v>
      </c>
      <c r="B74" t="s">
        <v>173</v>
      </c>
      <c r="C74" t="s">
        <v>174</v>
      </c>
      <c r="D74" t="s">
        <v>175</v>
      </c>
      <c r="E74" t="s">
        <v>176</v>
      </c>
      <c r="F74">
        <v>7</v>
      </c>
      <c r="G74" t="s">
        <v>177</v>
      </c>
      <c r="H74" t="s">
        <v>178</v>
      </c>
      <c r="I74" t="s">
        <v>40</v>
      </c>
      <c r="J74" t="s">
        <v>179</v>
      </c>
      <c r="K74" t="s">
        <v>180</v>
      </c>
      <c r="L74" t="s">
        <v>171</v>
      </c>
      <c r="M74">
        <v>32819.82</v>
      </c>
      <c r="P74" t="s">
        <v>28</v>
      </c>
      <c r="Q74">
        <v>0</v>
      </c>
      <c r="R74" t="s">
        <v>29</v>
      </c>
      <c r="S74" t="s">
        <v>170</v>
      </c>
      <c r="U74" t="s">
        <v>181</v>
      </c>
      <c r="V74" t="s">
        <v>182</v>
      </c>
      <c r="W74" t="s">
        <v>183</v>
      </c>
      <c r="X74" t="s">
        <v>184</v>
      </c>
      <c r="Y74">
        <f>(H74-G74)*24</f>
        <v>0</v>
      </c>
      <c r="Z74">
        <f>M74/Y74</f>
        <v>0</v>
      </c>
      <c r="AA74">
        <f>IF(Z74&gt;=Q74,"Y","N")</f>
        <v>0</v>
      </c>
    </row>
    <row r="75" spans="1:27">
      <c r="A75" s="1" t="s">
        <v>185</v>
      </c>
      <c r="B75" t="s">
        <v>186</v>
      </c>
      <c r="C75" t="s">
        <v>187</v>
      </c>
      <c r="D75" t="s">
        <v>188</v>
      </c>
      <c r="E75" t="s">
        <v>189</v>
      </c>
      <c r="F75">
        <v>7</v>
      </c>
      <c r="G75" t="s">
        <v>190</v>
      </c>
      <c r="H75" t="s">
        <v>191</v>
      </c>
      <c r="I75" t="s">
        <v>40</v>
      </c>
      <c r="J75" t="s">
        <v>138</v>
      </c>
      <c r="L75" t="s">
        <v>27</v>
      </c>
      <c r="M75">
        <v>12</v>
      </c>
      <c r="P75" t="s">
        <v>28</v>
      </c>
      <c r="Q75">
        <v>0</v>
      </c>
      <c r="R75" t="s">
        <v>29</v>
      </c>
      <c r="S75" t="s">
        <v>130</v>
      </c>
      <c r="U75" t="s">
        <v>192</v>
      </c>
      <c r="V75" t="s">
        <v>193</v>
      </c>
      <c r="W75" t="s">
        <v>194</v>
      </c>
      <c r="X75" t="s">
        <v>195</v>
      </c>
      <c r="Y75">
        <f>(H75-G75)*24</f>
        <v>0</v>
      </c>
      <c r="Z75">
        <f>M75/Y75</f>
        <v>0</v>
      </c>
      <c r="AA75">
        <f>IF(Z75&gt;=Q75,"Y","N")</f>
        <v>0</v>
      </c>
    </row>
    <row r="76" spans="1:27">
      <c r="A76" s="1" t="s">
        <v>185</v>
      </c>
      <c r="B76" t="s">
        <v>186</v>
      </c>
      <c r="C76" t="s">
        <v>187</v>
      </c>
      <c r="D76" t="s">
        <v>188</v>
      </c>
      <c r="E76" t="s">
        <v>189</v>
      </c>
      <c r="F76">
        <v>7</v>
      </c>
      <c r="G76" t="s">
        <v>190</v>
      </c>
      <c r="H76" t="s">
        <v>191</v>
      </c>
      <c r="I76" t="s">
        <v>40</v>
      </c>
      <c r="J76" t="s">
        <v>138</v>
      </c>
      <c r="L76" t="s">
        <v>48</v>
      </c>
      <c r="M76">
        <v>12.1</v>
      </c>
      <c r="P76" t="s">
        <v>28</v>
      </c>
      <c r="Q76">
        <v>0</v>
      </c>
      <c r="R76" t="s">
        <v>29</v>
      </c>
      <c r="S76" t="s">
        <v>130</v>
      </c>
      <c r="U76" t="s">
        <v>192</v>
      </c>
      <c r="V76" t="s">
        <v>193</v>
      </c>
      <c r="W76" t="s">
        <v>194</v>
      </c>
      <c r="X76" t="s">
        <v>195</v>
      </c>
      <c r="Y76">
        <f>(H76-G76)*24</f>
        <v>0</v>
      </c>
      <c r="Z76">
        <f>M76/Y76</f>
        <v>0</v>
      </c>
      <c r="AA76">
        <f>IF(Z76&gt;=Q76,"Y","N")</f>
        <v>0</v>
      </c>
    </row>
    <row r="77" spans="1:27">
      <c r="A77" s="1" t="s">
        <v>185</v>
      </c>
      <c r="B77" t="s">
        <v>186</v>
      </c>
      <c r="C77" t="s">
        <v>187</v>
      </c>
      <c r="D77" t="s">
        <v>188</v>
      </c>
      <c r="E77" t="s">
        <v>189</v>
      </c>
      <c r="F77">
        <v>7</v>
      </c>
      <c r="G77" t="s">
        <v>190</v>
      </c>
      <c r="H77" t="s">
        <v>191</v>
      </c>
      <c r="I77" t="s">
        <v>40</v>
      </c>
      <c r="J77" t="s">
        <v>138</v>
      </c>
      <c r="L77" t="s">
        <v>31</v>
      </c>
      <c r="M77">
        <v>38</v>
      </c>
      <c r="P77" t="s">
        <v>28</v>
      </c>
      <c r="Q77">
        <v>0</v>
      </c>
      <c r="R77" t="s">
        <v>29</v>
      </c>
      <c r="S77" t="s">
        <v>130</v>
      </c>
      <c r="U77" t="s">
        <v>192</v>
      </c>
      <c r="V77" t="s">
        <v>193</v>
      </c>
      <c r="W77" t="s">
        <v>194</v>
      </c>
      <c r="X77" t="s">
        <v>195</v>
      </c>
      <c r="Y77">
        <f>(H77-G77)*24</f>
        <v>0</v>
      </c>
      <c r="Z77">
        <f>M77/Y77</f>
        <v>0</v>
      </c>
      <c r="AA77">
        <f>IF(Z77&gt;=Q77,"Y","N")</f>
        <v>0</v>
      </c>
    </row>
    <row r="78" spans="1:27">
      <c r="A78" s="1" t="s">
        <v>185</v>
      </c>
      <c r="B78" t="s">
        <v>186</v>
      </c>
      <c r="C78" t="s">
        <v>187</v>
      </c>
      <c r="D78" t="s">
        <v>188</v>
      </c>
      <c r="E78" t="s">
        <v>189</v>
      </c>
      <c r="F78">
        <v>7</v>
      </c>
      <c r="G78" t="s">
        <v>190</v>
      </c>
      <c r="H78" t="s">
        <v>191</v>
      </c>
      <c r="I78" t="s">
        <v>40</v>
      </c>
      <c r="J78" t="s">
        <v>138</v>
      </c>
      <c r="L78" t="s">
        <v>32</v>
      </c>
      <c r="M78">
        <v>6.2</v>
      </c>
      <c r="P78" t="s">
        <v>28</v>
      </c>
      <c r="Q78">
        <v>0</v>
      </c>
      <c r="R78" t="s">
        <v>29</v>
      </c>
      <c r="S78" t="s">
        <v>130</v>
      </c>
      <c r="U78" t="s">
        <v>192</v>
      </c>
      <c r="V78" t="s">
        <v>193</v>
      </c>
      <c r="W78" t="s">
        <v>194</v>
      </c>
      <c r="X78" t="s">
        <v>195</v>
      </c>
      <c r="Y78">
        <f>(H78-G78)*24</f>
        <v>0</v>
      </c>
      <c r="Z78">
        <f>M78/Y78</f>
        <v>0</v>
      </c>
      <c r="AA78">
        <f>IF(Z78&gt;=Q78,"Y","N")</f>
        <v>0</v>
      </c>
    </row>
    <row r="79" spans="1:27">
      <c r="A79" s="1" t="s">
        <v>185</v>
      </c>
      <c r="B79" t="s">
        <v>186</v>
      </c>
      <c r="C79" t="s">
        <v>187</v>
      </c>
      <c r="D79" t="s">
        <v>188</v>
      </c>
      <c r="E79" t="s">
        <v>189</v>
      </c>
      <c r="F79">
        <v>7</v>
      </c>
      <c r="G79" t="s">
        <v>190</v>
      </c>
      <c r="H79" t="s">
        <v>191</v>
      </c>
      <c r="I79" t="s">
        <v>40</v>
      </c>
      <c r="J79" t="s">
        <v>138</v>
      </c>
      <c r="L79" t="s">
        <v>51</v>
      </c>
      <c r="M79">
        <v>1117</v>
      </c>
      <c r="P79" t="s">
        <v>28</v>
      </c>
      <c r="Q79">
        <v>0</v>
      </c>
      <c r="R79" t="s">
        <v>29</v>
      </c>
      <c r="S79" t="s">
        <v>130</v>
      </c>
      <c r="U79" t="s">
        <v>192</v>
      </c>
      <c r="V79" t="s">
        <v>193</v>
      </c>
      <c r="W79" t="s">
        <v>194</v>
      </c>
      <c r="X79" t="s">
        <v>195</v>
      </c>
      <c r="Y79">
        <f>(H79-G79)*24</f>
        <v>0</v>
      </c>
      <c r="Z79">
        <f>M79/Y79</f>
        <v>0</v>
      </c>
      <c r="AA79">
        <f>IF(Z79&gt;=Q79,"Y","N")</f>
        <v>0</v>
      </c>
    </row>
    <row r="80" spans="1:27">
      <c r="A80" s="1" t="s">
        <v>196</v>
      </c>
      <c r="B80" t="s">
        <v>197</v>
      </c>
      <c r="C80" t="s">
        <v>198</v>
      </c>
      <c r="D80" t="s">
        <v>199</v>
      </c>
      <c r="E80" t="s">
        <v>189</v>
      </c>
      <c r="F80">
        <v>7</v>
      </c>
      <c r="G80" t="s">
        <v>200</v>
      </c>
      <c r="H80" t="s">
        <v>191</v>
      </c>
      <c r="I80" t="s">
        <v>40</v>
      </c>
      <c r="J80" t="s">
        <v>138</v>
      </c>
      <c r="L80" t="s">
        <v>27</v>
      </c>
      <c r="M80">
        <v>73</v>
      </c>
      <c r="P80" t="s">
        <v>28</v>
      </c>
      <c r="Q80">
        <v>0</v>
      </c>
      <c r="R80" t="s">
        <v>29</v>
      </c>
      <c r="S80" t="s">
        <v>130</v>
      </c>
      <c r="U80" t="s">
        <v>192</v>
      </c>
      <c r="V80" t="s">
        <v>201</v>
      </c>
      <c r="W80" t="s">
        <v>202</v>
      </c>
      <c r="X80" t="s">
        <v>203</v>
      </c>
      <c r="Y80">
        <f>(H80-G80)*24</f>
        <v>0</v>
      </c>
      <c r="Z80">
        <f>M80/Y80</f>
        <v>0</v>
      </c>
      <c r="AA80">
        <f>IF(Z80&gt;=Q80,"Y","N")</f>
        <v>0</v>
      </c>
    </row>
    <row r="81" spans="1:27">
      <c r="A81" s="1" t="s">
        <v>196</v>
      </c>
      <c r="B81" t="s">
        <v>197</v>
      </c>
      <c r="C81" t="s">
        <v>198</v>
      </c>
      <c r="D81" t="s">
        <v>199</v>
      </c>
      <c r="E81" t="s">
        <v>189</v>
      </c>
      <c r="F81">
        <v>7</v>
      </c>
      <c r="G81" t="s">
        <v>200</v>
      </c>
      <c r="H81" t="s">
        <v>191</v>
      </c>
      <c r="I81" t="s">
        <v>40</v>
      </c>
      <c r="J81" t="s">
        <v>138</v>
      </c>
      <c r="L81" t="s">
        <v>48</v>
      </c>
      <c r="M81">
        <v>23</v>
      </c>
      <c r="P81" t="s">
        <v>28</v>
      </c>
      <c r="Q81">
        <v>0</v>
      </c>
      <c r="R81" t="s">
        <v>29</v>
      </c>
      <c r="S81" t="s">
        <v>130</v>
      </c>
      <c r="U81" t="s">
        <v>192</v>
      </c>
      <c r="V81" t="s">
        <v>201</v>
      </c>
      <c r="W81" t="s">
        <v>202</v>
      </c>
      <c r="X81" t="s">
        <v>203</v>
      </c>
      <c r="Y81">
        <f>(H81-G81)*24</f>
        <v>0</v>
      </c>
      <c r="Z81">
        <f>M81/Y81</f>
        <v>0</v>
      </c>
      <c r="AA81">
        <f>IF(Z81&gt;=Q81,"Y","N")</f>
        <v>0</v>
      </c>
    </row>
    <row r="82" spans="1:27">
      <c r="A82" s="1" t="s">
        <v>196</v>
      </c>
      <c r="B82" t="s">
        <v>197</v>
      </c>
      <c r="C82" t="s">
        <v>198</v>
      </c>
      <c r="D82" t="s">
        <v>199</v>
      </c>
      <c r="E82" t="s">
        <v>189</v>
      </c>
      <c r="F82">
        <v>7</v>
      </c>
      <c r="G82" t="s">
        <v>200</v>
      </c>
      <c r="H82" t="s">
        <v>191</v>
      </c>
      <c r="I82" t="s">
        <v>40</v>
      </c>
      <c r="J82" t="s">
        <v>138</v>
      </c>
      <c r="L82" t="s">
        <v>31</v>
      </c>
      <c r="M82">
        <v>93</v>
      </c>
      <c r="P82" t="s">
        <v>28</v>
      </c>
      <c r="Q82">
        <v>0</v>
      </c>
      <c r="R82" t="s">
        <v>29</v>
      </c>
      <c r="S82" t="s">
        <v>130</v>
      </c>
      <c r="U82" t="s">
        <v>192</v>
      </c>
      <c r="V82" t="s">
        <v>201</v>
      </c>
      <c r="W82" t="s">
        <v>202</v>
      </c>
      <c r="X82" t="s">
        <v>203</v>
      </c>
      <c r="Y82">
        <f>(H82-G82)*24</f>
        <v>0</v>
      </c>
      <c r="Z82">
        <f>M82/Y82</f>
        <v>0</v>
      </c>
      <c r="AA82">
        <f>IF(Z82&gt;=Q82,"Y","N")</f>
        <v>0</v>
      </c>
    </row>
    <row r="83" spans="1:27">
      <c r="A83" s="1" t="s">
        <v>196</v>
      </c>
      <c r="B83" t="s">
        <v>197</v>
      </c>
      <c r="C83" t="s">
        <v>198</v>
      </c>
      <c r="D83" t="s">
        <v>199</v>
      </c>
      <c r="E83" t="s">
        <v>189</v>
      </c>
      <c r="F83">
        <v>7</v>
      </c>
      <c r="G83" t="s">
        <v>200</v>
      </c>
      <c r="H83" t="s">
        <v>191</v>
      </c>
      <c r="I83" t="s">
        <v>40</v>
      </c>
      <c r="J83" t="s">
        <v>138</v>
      </c>
      <c r="L83" t="s">
        <v>32</v>
      </c>
      <c r="M83">
        <v>36.4</v>
      </c>
      <c r="P83" t="s">
        <v>28</v>
      </c>
      <c r="Q83">
        <v>0</v>
      </c>
      <c r="R83" t="s">
        <v>29</v>
      </c>
      <c r="S83" t="s">
        <v>130</v>
      </c>
      <c r="U83" t="s">
        <v>192</v>
      </c>
      <c r="V83" t="s">
        <v>201</v>
      </c>
      <c r="W83" t="s">
        <v>202</v>
      </c>
      <c r="X83" t="s">
        <v>203</v>
      </c>
      <c r="Y83">
        <f>(H83-G83)*24</f>
        <v>0</v>
      </c>
      <c r="Z83">
        <f>M83/Y83</f>
        <v>0</v>
      </c>
      <c r="AA83">
        <f>IF(Z83&gt;=Q83,"Y","N")</f>
        <v>0</v>
      </c>
    </row>
    <row r="84" spans="1:27">
      <c r="A84" s="1" t="s">
        <v>196</v>
      </c>
      <c r="B84" t="s">
        <v>197</v>
      </c>
      <c r="C84" t="s">
        <v>198</v>
      </c>
      <c r="D84" t="s">
        <v>199</v>
      </c>
      <c r="E84" t="s">
        <v>189</v>
      </c>
      <c r="F84">
        <v>7</v>
      </c>
      <c r="G84" t="s">
        <v>200</v>
      </c>
      <c r="H84" t="s">
        <v>191</v>
      </c>
      <c r="I84" t="s">
        <v>40</v>
      </c>
      <c r="J84" t="s">
        <v>138</v>
      </c>
      <c r="L84" t="s">
        <v>51</v>
      </c>
      <c r="M84">
        <v>2117</v>
      </c>
      <c r="P84" t="s">
        <v>28</v>
      </c>
      <c r="Q84">
        <v>0</v>
      </c>
      <c r="R84" t="s">
        <v>29</v>
      </c>
      <c r="S84" t="s">
        <v>130</v>
      </c>
      <c r="U84" t="s">
        <v>192</v>
      </c>
      <c r="V84" t="s">
        <v>201</v>
      </c>
      <c r="W84" t="s">
        <v>202</v>
      </c>
      <c r="X84" t="s">
        <v>203</v>
      </c>
      <c r="Y84">
        <f>(H84-G84)*24</f>
        <v>0</v>
      </c>
      <c r="Z84">
        <f>M84/Y84</f>
        <v>0</v>
      </c>
      <c r="AA84">
        <f>IF(Z84&gt;=Q84,"Y","N")</f>
        <v>0</v>
      </c>
    </row>
    <row r="85" spans="1:27">
      <c r="A85" s="1" t="s">
        <v>206</v>
      </c>
      <c r="B85" t="s">
        <v>207</v>
      </c>
      <c r="C85" t="s">
        <v>208</v>
      </c>
      <c r="D85" t="s">
        <v>209</v>
      </c>
      <c r="E85" t="s">
        <v>210</v>
      </c>
      <c r="F85">
        <v>7</v>
      </c>
      <c r="G85" t="s">
        <v>211</v>
      </c>
      <c r="H85" t="s">
        <v>212</v>
      </c>
      <c r="I85" t="s">
        <v>40</v>
      </c>
      <c r="J85" t="s">
        <v>213</v>
      </c>
      <c r="K85" t="s">
        <v>214</v>
      </c>
      <c r="L85" t="s">
        <v>27</v>
      </c>
      <c r="M85">
        <v>7179.48</v>
      </c>
      <c r="P85" t="s">
        <v>28</v>
      </c>
      <c r="Q85">
        <v>0</v>
      </c>
      <c r="R85" t="s">
        <v>29</v>
      </c>
      <c r="S85" t="s">
        <v>204</v>
      </c>
      <c r="U85" t="s">
        <v>215</v>
      </c>
      <c r="V85" t="s">
        <v>216</v>
      </c>
      <c r="W85" t="s">
        <v>217</v>
      </c>
      <c r="X85" t="s">
        <v>218</v>
      </c>
      <c r="Y85">
        <f>(H85-G85)*24</f>
        <v>0</v>
      </c>
      <c r="Z85">
        <f>M85/Y85</f>
        <v>0</v>
      </c>
      <c r="AA85">
        <f>IF(Z85&gt;=Q85,"Y","N")</f>
        <v>0</v>
      </c>
    </row>
    <row r="86" spans="1:27">
      <c r="A86" s="1" t="s">
        <v>206</v>
      </c>
      <c r="B86" t="s">
        <v>207</v>
      </c>
      <c r="C86" t="s">
        <v>208</v>
      </c>
      <c r="D86" t="s">
        <v>209</v>
      </c>
      <c r="E86" t="s">
        <v>210</v>
      </c>
      <c r="F86">
        <v>7</v>
      </c>
      <c r="G86" t="s">
        <v>211</v>
      </c>
      <c r="H86" t="s">
        <v>212</v>
      </c>
      <c r="I86" t="s">
        <v>40</v>
      </c>
      <c r="J86" t="s">
        <v>213</v>
      </c>
      <c r="K86" t="s">
        <v>214</v>
      </c>
      <c r="L86" t="s">
        <v>48</v>
      </c>
      <c r="M86">
        <v>0.32</v>
      </c>
      <c r="P86" t="s">
        <v>28</v>
      </c>
      <c r="Q86">
        <v>0</v>
      </c>
      <c r="R86" t="s">
        <v>29</v>
      </c>
      <c r="S86" t="s">
        <v>204</v>
      </c>
      <c r="U86" t="s">
        <v>215</v>
      </c>
      <c r="V86" t="s">
        <v>216</v>
      </c>
      <c r="W86" t="s">
        <v>217</v>
      </c>
      <c r="X86" t="s">
        <v>218</v>
      </c>
      <c r="Y86">
        <f>(H86-G86)*24</f>
        <v>0</v>
      </c>
      <c r="Z86">
        <f>M86/Y86</f>
        <v>0</v>
      </c>
      <c r="AA86">
        <f>IF(Z86&gt;=Q86,"Y","N")</f>
        <v>0</v>
      </c>
    </row>
    <row r="87" spans="1:27">
      <c r="A87" s="1" t="s">
        <v>206</v>
      </c>
      <c r="B87" t="s">
        <v>207</v>
      </c>
      <c r="C87" t="s">
        <v>208</v>
      </c>
      <c r="D87" t="s">
        <v>209</v>
      </c>
      <c r="E87" t="s">
        <v>210</v>
      </c>
      <c r="F87">
        <v>7</v>
      </c>
      <c r="G87" t="s">
        <v>211</v>
      </c>
      <c r="H87" t="s">
        <v>212</v>
      </c>
      <c r="I87" t="s">
        <v>40</v>
      </c>
      <c r="J87" t="s">
        <v>213</v>
      </c>
      <c r="K87" t="s">
        <v>214</v>
      </c>
      <c r="L87" t="s">
        <v>205</v>
      </c>
      <c r="M87">
        <v>104.55</v>
      </c>
      <c r="P87" t="s">
        <v>28</v>
      </c>
      <c r="Q87">
        <v>0</v>
      </c>
      <c r="R87" t="s">
        <v>29</v>
      </c>
      <c r="S87" t="s">
        <v>204</v>
      </c>
      <c r="U87" t="s">
        <v>215</v>
      </c>
      <c r="V87" t="s">
        <v>216</v>
      </c>
      <c r="W87" t="s">
        <v>217</v>
      </c>
      <c r="X87" t="s">
        <v>218</v>
      </c>
      <c r="Y87">
        <f>(H87-G87)*24</f>
        <v>0</v>
      </c>
      <c r="Z87">
        <f>M87/Y87</f>
        <v>0</v>
      </c>
      <c r="AA87">
        <f>IF(Z87&gt;=Q87,"Y","N")</f>
        <v>0</v>
      </c>
    </row>
    <row r="88" spans="1:27">
      <c r="A88" s="1" t="s">
        <v>206</v>
      </c>
      <c r="B88" t="s">
        <v>207</v>
      </c>
      <c r="C88" t="s">
        <v>208</v>
      </c>
      <c r="D88" t="s">
        <v>209</v>
      </c>
      <c r="E88" t="s">
        <v>210</v>
      </c>
      <c r="F88">
        <v>7</v>
      </c>
      <c r="G88" t="s">
        <v>211</v>
      </c>
      <c r="H88" t="s">
        <v>212</v>
      </c>
      <c r="I88" t="s">
        <v>40</v>
      </c>
      <c r="J88" t="s">
        <v>213</v>
      </c>
      <c r="K88" t="s">
        <v>214</v>
      </c>
      <c r="L88" t="s">
        <v>49</v>
      </c>
      <c r="M88">
        <v>899.0599999999999</v>
      </c>
      <c r="P88" t="s">
        <v>28</v>
      </c>
      <c r="Q88">
        <v>0</v>
      </c>
      <c r="R88" t="s">
        <v>29</v>
      </c>
      <c r="S88" t="s">
        <v>204</v>
      </c>
      <c r="U88" t="s">
        <v>215</v>
      </c>
      <c r="V88" t="s">
        <v>216</v>
      </c>
      <c r="W88" t="s">
        <v>217</v>
      </c>
      <c r="X88" t="s">
        <v>218</v>
      </c>
      <c r="Y88">
        <f>(H88-G88)*24</f>
        <v>0</v>
      </c>
      <c r="Z88">
        <f>M88/Y88</f>
        <v>0</v>
      </c>
      <c r="AA88">
        <f>IF(Z88&gt;=Q88,"Y","N")</f>
        <v>0</v>
      </c>
    </row>
    <row r="89" spans="1:27">
      <c r="A89" s="1" t="s">
        <v>206</v>
      </c>
      <c r="B89" t="s">
        <v>207</v>
      </c>
      <c r="C89" t="s">
        <v>208</v>
      </c>
      <c r="D89" t="s">
        <v>209</v>
      </c>
      <c r="E89" t="s">
        <v>210</v>
      </c>
      <c r="F89">
        <v>7</v>
      </c>
      <c r="G89" t="s">
        <v>211</v>
      </c>
      <c r="H89" t="s">
        <v>212</v>
      </c>
      <c r="I89" t="s">
        <v>40</v>
      </c>
      <c r="J89" t="s">
        <v>213</v>
      </c>
      <c r="K89" t="s">
        <v>214</v>
      </c>
      <c r="L89" t="s">
        <v>50</v>
      </c>
      <c r="M89">
        <v>2697.19</v>
      </c>
      <c r="P89" t="s">
        <v>28</v>
      </c>
      <c r="Q89">
        <v>0</v>
      </c>
      <c r="R89" t="s">
        <v>29</v>
      </c>
      <c r="S89" t="s">
        <v>204</v>
      </c>
      <c r="U89" t="s">
        <v>215</v>
      </c>
      <c r="V89" t="s">
        <v>216</v>
      </c>
      <c r="W89" t="s">
        <v>217</v>
      </c>
      <c r="X89" t="s">
        <v>218</v>
      </c>
      <c r="Y89">
        <f>(H89-G89)*24</f>
        <v>0</v>
      </c>
      <c r="Z89">
        <f>M89/Y89</f>
        <v>0</v>
      </c>
      <c r="AA89">
        <f>IF(Z89&gt;=Q89,"Y","N")</f>
        <v>0</v>
      </c>
    </row>
    <row r="90" spans="1:27">
      <c r="A90" s="1" t="s">
        <v>206</v>
      </c>
      <c r="B90" t="s">
        <v>207</v>
      </c>
      <c r="C90" t="s">
        <v>208</v>
      </c>
      <c r="D90" t="s">
        <v>209</v>
      </c>
      <c r="E90" t="s">
        <v>210</v>
      </c>
      <c r="F90">
        <v>7</v>
      </c>
      <c r="G90" t="s">
        <v>211</v>
      </c>
      <c r="H90" t="s">
        <v>212</v>
      </c>
      <c r="I90" t="s">
        <v>40</v>
      </c>
      <c r="J90" t="s">
        <v>213</v>
      </c>
      <c r="K90" t="s">
        <v>214</v>
      </c>
      <c r="L90" t="s">
        <v>51</v>
      </c>
      <c r="M90">
        <v>29.6</v>
      </c>
      <c r="P90" t="s">
        <v>28</v>
      </c>
      <c r="Q90">
        <v>0</v>
      </c>
      <c r="R90" t="s">
        <v>29</v>
      </c>
      <c r="S90" t="s">
        <v>204</v>
      </c>
      <c r="U90" t="s">
        <v>215</v>
      </c>
      <c r="V90" t="s">
        <v>216</v>
      </c>
      <c r="W90" t="s">
        <v>217</v>
      </c>
      <c r="X90" t="s">
        <v>218</v>
      </c>
      <c r="Y90">
        <f>(H90-G90)*24</f>
        <v>0</v>
      </c>
      <c r="Z90">
        <f>M90/Y90</f>
        <v>0</v>
      </c>
      <c r="AA90">
        <f>IF(Z90&gt;=Q90,"Y","N")</f>
        <v>0</v>
      </c>
    </row>
    <row r="91" spans="1:27">
      <c r="A91" s="1" t="s">
        <v>220</v>
      </c>
      <c r="B91" t="s">
        <v>221</v>
      </c>
      <c r="C91" t="s">
        <v>222</v>
      </c>
      <c r="D91" t="s">
        <v>223</v>
      </c>
      <c r="E91" t="s">
        <v>224</v>
      </c>
      <c r="F91">
        <v>7</v>
      </c>
      <c r="G91" t="s">
        <v>225</v>
      </c>
      <c r="H91" t="s">
        <v>226</v>
      </c>
      <c r="I91" t="s">
        <v>40</v>
      </c>
      <c r="J91" t="s">
        <v>227</v>
      </c>
      <c r="K91" t="s">
        <v>227</v>
      </c>
      <c r="L91" t="s">
        <v>48</v>
      </c>
      <c r="M91">
        <v>1733.86</v>
      </c>
      <c r="P91" t="s">
        <v>28</v>
      </c>
      <c r="Q91">
        <v>0</v>
      </c>
      <c r="R91" t="s">
        <v>29</v>
      </c>
      <c r="S91" t="s">
        <v>219</v>
      </c>
      <c r="U91" t="s">
        <v>228</v>
      </c>
      <c r="V91" t="s">
        <v>229</v>
      </c>
      <c r="W91" t="s">
        <v>230</v>
      </c>
      <c r="X91" t="s">
        <v>231</v>
      </c>
      <c r="Y91">
        <f>(H91-G91)*24</f>
        <v>0</v>
      </c>
      <c r="Z91">
        <f>M91/Y91</f>
        <v>0</v>
      </c>
      <c r="AA91">
        <f>IF(Z91&gt;=Q91,"Y","N")</f>
        <v>0</v>
      </c>
    </row>
    <row r="92" spans="1:27">
      <c r="A92" s="1" t="s">
        <v>220</v>
      </c>
      <c r="B92" t="s">
        <v>221</v>
      </c>
      <c r="C92" t="s">
        <v>222</v>
      </c>
      <c r="D92" t="s">
        <v>223</v>
      </c>
      <c r="E92" t="s">
        <v>224</v>
      </c>
      <c r="F92">
        <v>7</v>
      </c>
      <c r="G92" t="s">
        <v>225</v>
      </c>
      <c r="H92" t="s">
        <v>226</v>
      </c>
      <c r="I92" t="s">
        <v>40</v>
      </c>
      <c r="J92" t="s">
        <v>227</v>
      </c>
      <c r="K92" t="s">
        <v>227</v>
      </c>
      <c r="L92" t="s">
        <v>171</v>
      </c>
      <c r="M92">
        <v>24422.97</v>
      </c>
      <c r="P92" t="s">
        <v>28</v>
      </c>
      <c r="Q92">
        <v>0</v>
      </c>
      <c r="R92" t="s">
        <v>29</v>
      </c>
      <c r="S92" t="s">
        <v>219</v>
      </c>
      <c r="U92" t="s">
        <v>228</v>
      </c>
      <c r="V92" t="s">
        <v>229</v>
      </c>
      <c r="W92" t="s">
        <v>230</v>
      </c>
      <c r="X92" t="s">
        <v>231</v>
      </c>
      <c r="Y92">
        <f>(H92-G92)*24</f>
        <v>0</v>
      </c>
      <c r="Z92">
        <f>M92/Y92</f>
        <v>0</v>
      </c>
      <c r="AA92">
        <f>IF(Z92&gt;=Q92,"Y","N")</f>
        <v>0</v>
      </c>
    </row>
    <row r="93" spans="1:27">
      <c r="A93" s="1" t="s">
        <v>240</v>
      </c>
      <c r="B93" t="s">
        <v>241</v>
      </c>
      <c r="C93" t="s">
        <v>242</v>
      </c>
      <c r="D93" t="s">
        <v>243</v>
      </c>
      <c r="E93" t="s">
        <v>244</v>
      </c>
      <c r="F93">
        <v>12</v>
      </c>
      <c r="G93" t="s">
        <v>245</v>
      </c>
      <c r="H93" t="s">
        <v>246</v>
      </c>
      <c r="I93" t="s">
        <v>40</v>
      </c>
      <c r="J93" t="s">
        <v>247</v>
      </c>
      <c r="K93" t="s">
        <v>248</v>
      </c>
      <c r="L93" t="s">
        <v>232</v>
      </c>
      <c r="M93">
        <v>141</v>
      </c>
      <c r="P93" t="s">
        <v>28</v>
      </c>
      <c r="Q93">
        <v>194.35</v>
      </c>
      <c r="R93" t="s">
        <v>105</v>
      </c>
      <c r="S93" t="s">
        <v>233</v>
      </c>
      <c r="U93" t="s">
        <v>249</v>
      </c>
      <c r="V93" t="s">
        <v>250</v>
      </c>
      <c r="W93" t="s">
        <v>251</v>
      </c>
      <c r="X93" t="s">
        <v>252</v>
      </c>
      <c r="Y93">
        <f>(H93-G93)*24</f>
        <v>0</v>
      </c>
      <c r="Z93">
        <f>M93/Y93</f>
        <v>0</v>
      </c>
      <c r="AA93">
        <f>IF(Z93&gt;=Q93,"Y","N")</f>
        <v>0</v>
      </c>
    </row>
    <row r="94" spans="1:27">
      <c r="A94" s="1" t="s">
        <v>240</v>
      </c>
      <c r="B94" t="s">
        <v>241</v>
      </c>
      <c r="C94" t="s">
        <v>242</v>
      </c>
      <c r="D94" t="s">
        <v>243</v>
      </c>
      <c r="E94" t="s">
        <v>244</v>
      </c>
      <c r="F94">
        <v>12</v>
      </c>
      <c r="G94" t="s">
        <v>245</v>
      </c>
      <c r="H94" t="s">
        <v>246</v>
      </c>
      <c r="I94" t="s">
        <v>40</v>
      </c>
      <c r="J94" t="s">
        <v>247</v>
      </c>
      <c r="K94" t="s">
        <v>248</v>
      </c>
      <c r="L94" t="s">
        <v>234</v>
      </c>
      <c r="M94">
        <v>37</v>
      </c>
      <c r="P94" t="s">
        <v>28</v>
      </c>
      <c r="Q94">
        <v>194.35</v>
      </c>
      <c r="R94" t="s">
        <v>105</v>
      </c>
      <c r="S94" t="s">
        <v>233</v>
      </c>
      <c r="U94" t="s">
        <v>249</v>
      </c>
      <c r="V94" t="s">
        <v>250</v>
      </c>
      <c r="W94" t="s">
        <v>251</v>
      </c>
      <c r="X94" t="s">
        <v>252</v>
      </c>
      <c r="Y94">
        <f>(H94-G94)*24</f>
        <v>0</v>
      </c>
      <c r="Z94">
        <f>M94/Y94</f>
        <v>0</v>
      </c>
      <c r="AA94">
        <f>IF(Z94&gt;=Q94,"Y","N")</f>
        <v>0</v>
      </c>
    </row>
    <row r="95" spans="1:27">
      <c r="A95" s="1" t="s">
        <v>240</v>
      </c>
      <c r="B95" t="s">
        <v>241</v>
      </c>
      <c r="C95" t="s">
        <v>242</v>
      </c>
      <c r="D95" t="s">
        <v>243</v>
      </c>
      <c r="E95" t="s">
        <v>244</v>
      </c>
      <c r="F95">
        <v>12</v>
      </c>
      <c r="G95" t="s">
        <v>245</v>
      </c>
      <c r="H95" t="s">
        <v>246</v>
      </c>
      <c r="I95" t="s">
        <v>40</v>
      </c>
      <c r="J95" t="s">
        <v>247</v>
      </c>
      <c r="K95" t="s">
        <v>248</v>
      </c>
      <c r="L95" t="s">
        <v>144</v>
      </c>
      <c r="M95">
        <v>21</v>
      </c>
      <c r="P95" t="s">
        <v>28</v>
      </c>
      <c r="Q95">
        <v>194.35</v>
      </c>
      <c r="R95" t="s">
        <v>105</v>
      </c>
      <c r="S95" t="s">
        <v>233</v>
      </c>
      <c r="U95" t="s">
        <v>249</v>
      </c>
      <c r="V95" t="s">
        <v>250</v>
      </c>
      <c r="W95" t="s">
        <v>251</v>
      </c>
      <c r="X95" t="s">
        <v>252</v>
      </c>
      <c r="Y95">
        <f>(H95-G95)*24</f>
        <v>0</v>
      </c>
      <c r="Z95">
        <f>M95/Y95</f>
        <v>0</v>
      </c>
      <c r="AA95">
        <f>IF(Z95&gt;=Q95,"Y","N")</f>
        <v>0</v>
      </c>
    </row>
    <row r="96" spans="1:27">
      <c r="A96" s="1" t="s">
        <v>240</v>
      </c>
      <c r="B96" t="s">
        <v>241</v>
      </c>
      <c r="C96" t="s">
        <v>242</v>
      </c>
      <c r="D96" t="s">
        <v>243</v>
      </c>
      <c r="E96" t="s">
        <v>244</v>
      </c>
      <c r="F96">
        <v>12</v>
      </c>
      <c r="G96" t="s">
        <v>245</v>
      </c>
      <c r="H96" t="s">
        <v>246</v>
      </c>
      <c r="I96" t="s">
        <v>40</v>
      </c>
      <c r="J96" t="s">
        <v>247</v>
      </c>
      <c r="K96" t="s">
        <v>248</v>
      </c>
      <c r="L96" t="s">
        <v>27</v>
      </c>
      <c r="M96">
        <v>125</v>
      </c>
      <c r="P96" t="s">
        <v>28</v>
      </c>
      <c r="Q96">
        <v>156.45</v>
      </c>
      <c r="R96" t="s">
        <v>105</v>
      </c>
      <c r="S96" t="s">
        <v>233</v>
      </c>
      <c r="U96" t="s">
        <v>249</v>
      </c>
      <c r="V96" t="s">
        <v>250</v>
      </c>
      <c r="W96" t="s">
        <v>251</v>
      </c>
      <c r="X96" t="s">
        <v>252</v>
      </c>
      <c r="Y96">
        <f>(H96-G96)*24</f>
        <v>0</v>
      </c>
      <c r="Z96">
        <f>M96/Y96</f>
        <v>0</v>
      </c>
      <c r="AA96">
        <f>IF(Z96&gt;=Q96,"Y","N")</f>
        <v>0</v>
      </c>
    </row>
    <row r="97" spans="1:27">
      <c r="A97" s="1" t="s">
        <v>240</v>
      </c>
      <c r="B97" t="s">
        <v>241</v>
      </c>
      <c r="C97" t="s">
        <v>242</v>
      </c>
      <c r="D97" t="s">
        <v>243</v>
      </c>
      <c r="E97" t="s">
        <v>244</v>
      </c>
      <c r="F97">
        <v>12</v>
      </c>
      <c r="G97" t="s">
        <v>245</v>
      </c>
      <c r="H97" t="s">
        <v>246</v>
      </c>
      <c r="I97" t="s">
        <v>40</v>
      </c>
      <c r="J97" t="s">
        <v>247</v>
      </c>
      <c r="K97" t="s">
        <v>248</v>
      </c>
      <c r="L97" t="s">
        <v>235</v>
      </c>
      <c r="M97">
        <v>2.5</v>
      </c>
      <c r="P97" t="s">
        <v>28</v>
      </c>
      <c r="Q97">
        <v>194.35</v>
      </c>
      <c r="R97" t="s">
        <v>105</v>
      </c>
      <c r="S97" t="s">
        <v>233</v>
      </c>
      <c r="U97" t="s">
        <v>249</v>
      </c>
      <c r="V97" t="s">
        <v>250</v>
      </c>
      <c r="W97" t="s">
        <v>251</v>
      </c>
      <c r="X97" t="s">
        <v>252</v>
      </c>
      <c r="Y97">
        <f>(H97-G97)*24</f>
        <v>0</v>
      </c>
      <c r="Z97">
        <f>M97/Y97</f>
        <v>0</v>
      </c>
      <c r="AA97">
        <f>IF(Z97&gt;=Q97,"Y","N")</f>
        <v>0</v>
      </c>
    </row>
    <row r="98" spans="1:27">
      <c r="A98" s="1" t="s">
        <v>240</v>
      </c>
      <c r="B98" t="s">
        <v>241</v>
      </c>
      <c r="C98" t="s">
        <v>242</v>
      </c>
      <c r="D98" t="s">
        <v>243</v>
      </c>
      <c r="E98" t="s">
        <v>244</v>
      </c>
      <c r="F98">
        <v>12</v>
      </c>
      <c r="G98" t="s">
        <v>245</v>
      </c>
      <c r="H98" t="s">
        <v>246</v>
      </c>
      <c r="I98" t="s">
        <v>40</v>
      </c>
      <c r="J98" t="s">
        <v>247</v>
      </c>
      <c r="K98" t="s">
        <v>248</v>
      </c>
      <c r="L98" t="s">
        <v>236</v>
      </c>
      <c r="M98">
        <v>1</v>
      </c>
      <c r="P98" t="s">
        <v>28</v>
      </c>
      <c r="Q98">
        <v>194.35</v>
      </c>
      <c r="R98" t="s">
        <v>105</v>
      </c>
      <c r="S98" t="s">
        <v>233</v>
      </c>
      <c r="U98" t="s">
        <v>249</v>
      </c>
      <c r="V98" t="s">
        <v>250</v>
      </c>
      <c r="W98" t="s">
        <v>251</v>
      </c>
      <c r="X98" t="s">
        <v>252</v>
      </c>
      <c r="Y98">
        <f>(H98-G98)*24</f>
        <v>0</v>
      </c>
      <c r="Z98">
        <f>M98/Y98</f>
        <v>0</v>
      </c>
      <c r="AA98">
        <f>IF(Z98&gt;=Q98,"Y","N")</f>
        <v>0</v>
      </c>
    </row>
    <row r="99" spans="1:27">
      <c r="A99" s="1" t="s">
        <v>240</v>
      </c>
      <c r="B99" t="s">
        <v>241</v>
      </c>
      <c r="C99" t="s">
        <v>242</v>
      </c>
      <c r="D99" t="s">
        <v>243</v>
      </c>
      <c r="E99" t="s">
        <v>244</v>
      </c>
      <c r="F99">
        <v>12</v>
      </c>
      <c r="G99" t="s">
        <v>245</v>
      </c>
      <c r="H99" t="s">
        <v>246</v>
      </c>
      <c r="I99" t="s">
        <v>40</v>
      </c>
      <c r="J99" t="s">
        <v>247</v>
      </c>
      <c r="K99" t="s">
        <v>248</v>
      </c>
      <c r="L99" t="s">
        <v>237</v>
      </c>
      <c r="M99">
        <v>50</v>
      </c>
      <c r="P99" t="s">
        <v>28</v>
      </c>
      <c r="Q99">
        <v>194.35</v>
      </c>
      <c r="R99" t="s">
        <v>105</v>
      </c>
      <c r="S99" t="s">
        <v>233</v>
      </c>
      <c r="U99" t="s">
        <v>249</v>
      </c>
      <c r="V99" t="s">
        <v>250</v>
      </c>
      <c r="W99" t="s">
        <v>251</v>
      </c>
      <c r="X99" t="s">
        <v>252</v>
      </c>
      <c r="Y99">
        <f>(H99-G99)*24</f>
        <v>0</v>
      </c>
      <c r="Z99">
        <f>M99/Y99</f>
        <v>0</v>
      </c>
      <c r="AA99">
        <f>IF(Z99&gt;=Q99,"Y","N")</f>
        <v>0</v>
      </c>
    </row>
    <row r="100" spans="1:27">
      <c r="A100" s="1" t="s">
        <v>240</v>
      </c>
      <c r="B100" t="s">
        <v>241</v>
      </c>
      <c r="C100" t="s">
        <v>242</v>
      </c>
      <c r="D100" t="s">
        <v>243</v>
      </c>
      <c r="E100" t="s">
        <v>244</v>
      </c>
      <c r="F100">
        <v>12</v>
      </c>
      <c r="G100" t="s">
        <v>245</v>
      </c>
      <c r="H100" t="s">
        <v>246</v>
      </c>
      <c r="I100" t="s">
        <v>40</v>
      </c>
      <c r="J100" t="s">
        <v>247</v>
      </c>
      <c r="K100" t="s">
        <v>248</v>
      </c>
      <c r="L100" t="s">
        <v>238</v>
      </c>
      <c r="M100">
        <v>44</v>
      </c>
      <c r="P100" t="s">
        <v>28</v>
      </c>
      <c r="Q100">
        <v>194.35</v>
      </c>
      <c r="R100" t="s">
        <v>105</v>
      </c>
      <c r="S100" t="s">
        <v>233</v>
      </c>
      <c r="U100" t="s">
        <v>249</v>
      </c>
      <c r="V100" t="s">
        <v>250</v>
      </c>
      <c r="W100" t="s">
        <v>251</v>
      </c>
      <c r="X100" t="s">
        <v>252</v>
      </c>
      <c r="Y100">
        <f>(H100-G100)*24</f>
        <v>0</v>
      </c>
      <c r="Z100">
        <f>M100/Y100</f>
        <v>0</v>
      </c>
      <c r="AA100">
        <f>IF(Z100&gt;=Q100,"Y","N")</f>
        <v>0</v>
      </c>
    </row>
    <row r="101" spans="1:27">
      <c r="A101" s="1" t="s">
        <v>240</v>
      </c>
      <c r="B101" t="s">
        <v>241</v>
      </c>
      <c r="C101" t="s">
        <v>242</v>
      </c>
      <c r="D101" t="s">
        <v>243</v>
      </c>
      <c r="E101" t="s">
        <v>244</v>
      </c>
      <c r="F101">
        <v>12</v>
      </c>
      <c r="G101" t="s">
        <v>245</v>
      </c>
      <c r="H101" t="s">
        <v>246</v>
      </c>
      <c r="I101" t="s">
        <v>40</v>
      </c>
      <c r="J101" t="s">
        <v>247</v>
      </c>
      <c r="K101" t="s">
        <v>248</v>
      </c>
      <c r="L101" t="s">
        <v>50</v>
      </c>
      <c r="M101">
        <v>17</v>
      </c>
      <c r="P101" t="s">
        <v>28</v>
      </c>
      <c r="Q101">
        <v>30.7</v>
      </c>
      <c r="R101" t="s">
        <v>105</v>
      </c>
      <c r="S101" t="s">
        <v>233</v>
      </c>
      <c r="U101" t="s">
        <v>249</v>
      </c>
      <c r="V101" t="s">
        <v>250</v>
      </c>
      <c r="W101" t="s">
        <v>251</v>
      </c>
      <c r="X101" t="s">
        <v>252</v>
      </c>
      <c r="Y101">
        <f>(H101-G101)*24</f>
        <v>0</v>
      </c>
      <c r="Z101">
        <f>M101/Y101</f>
        <v>0</v>
      </c>
      <c r="AA101">
        <f>IF(Z101&gt;=Q101,"Y","N")</f>
        <v>0</v>
      </c>
    </row>
    <row r="102" spans="1:27">
      <c r="A102" s="1" t="s">
        <v>240</v>
      </c>
      <c r="B102" t="s">
        <v>241</v>
      </c>
      <c r="C102" t="s">
        <v>242</v>
      </c>
      <c r="D102" t="s">
        <v>243</v>
      </c>
      <c r="E102" t="s">
        <v>244</v>
      </c>
      <c r="F102">
        <v>12</v>
      </c>
      <c r="G102" t="s">
        <v>245</v>
      </c>
      <c r="H102" t="s">
        <v>246</v>
      </c>
      <c r="I102" t="s">
        <v>40</v>
      </c>
      <c r="J102" t="s">
        <v>247</v>
      </c>
      <c r="K102" t="s">
        <v>248</v>
      </c>
      <c r="L102" t="s">
        <v>151</v>
      </c>
      <c r="M102">
        <v>9.5</v>
      </c>
      <c r="P102" t="s">
        <v>28</v>
      </c>
      <c r="Q102">
        <v>194.35</v>
      </c>
      <c r="R102" t="s">
        <v>105</v>
      </c>
      <c r="S102" t="s">
        <v>233</v>
      </c>
      <c r="U102" t="s">
        <v>249</v>
      </c>
      <c r="V102" t="s">
        <v>250</v>
      </c>
      <c r="W102" t="s">
        <v>251</v>
      </c>
      <c r="X102" t="s">
        <v>252</v>
      </c>
      <c r="Y102">
        <f>(H102-G102)*24</f>
        <v>0</v>
      </c>
      <c r="Z102">
        <f>M102/Y102</f>
        <v>0</v>
      </c>
      <c r="AA102">
        <f>IF(Z102&gt;=Q102,"Y","N")</f>
        <v>0</v>
      </c>
    </row>
    <row r="103" spans="1:27">
      <c r="A103" s="1" t="s">
        <v>240</v>
      </c>
      <c r="B103" t="s">
        <v>241</v>
      </c>
      <c r="C103" t="s">
        <v>242</v>
      </c>
      <c r="D103" t="s">
        <v>243</v>
      </c>
      <c r="E103" t="s">
        <v>244</v>
      </c>
      <c r="F103">
        <v>12</v>
      </c>
      <c r="G103" t="s">
        <v>245</v>
      </c>
      <c r="H103" t="s">
        <v>246</v>
      </c>
      <c r="I103" t="s">
        <v>40</v>
      </c>
      <c r="J103" t="s">
        <v>247</v>
      </c>
      <c r="K103" t="s">
        <v>248</v>
      </c>
      <c r="L103" t="s">
        <v>152</v>
      </c>
      <c r="M103">
        <v>4</v>
      </c>
      <c r="P103" t="s">
        <v>28</v>
      </c>
      <c r="Q103">
        <v>194.35</v>
      </c>
      <c r="R103" t="s">
        <v>105</v>
      </c>
      <c r="S103" t="s">
        <v>233</v>
      </c>
      <c r="U103" t="s">
        <v>249</v>
      </c>
      <c r="V103" t="s">
        <v>250</v>
      </c>
      <c r="W103" t="s">
        <v>251</v>
      </c>
      <c r="X103" t="s">
        <v>252</v>
      </c>
      <c r="Y103">
        <f>(H103-G103)*24</f>
        <v>0</v>
      </c>
      <c r="Z103">
        <f>M103/Y103</f>
        <v>0</v>
      </c>
      <c r="AA103">
        <f>IF(Z103&gt;=Q103,"Y","N")</f>
        <v>0</v>
      </c>
    </row>
    <row r="104" spans="1:27">
      <c r="A104" s="1" t="s">
        <v>240</v>
      </c>
      <c r="B104" t="s">
        <v>241</v>
      </c>
      <c r="C104" t="s">
        <v>242</v>
      </c>
      <c r="D104" t="s">
        <v>243</v>
      </c>
      <c r="E104" t="s">
        <v>244</v>
      </c>
      <c r="F104">
        <v>12</v>
      </c>
      <c r="G104" t="s">
        <v>245</v>
      </c>
      <c r="H104" t="s">
        <v>246</v>
      </c>
      <c r="I104" t="s">
        <v>40</v>
      </c>
      <c r="J104" t="s">
        <v>247</v>
      </c>
      <c r="K104" t="s">
        <v>248</v>
      </c>
      <c r="L104" t="s">
        <v>113</v>
      </c>
      <c r="M104">
        <v>2</v>
      </c>
      <c r="P104" t="s">
        <v>28</v>
      </c>
      <c r="Q104">
        <v>194.35</v>
      </c>
      <c r="R104" t="s">
        <v>105</v>
      </c>
      <c r="S104" t="s">
        <v>233</v>
      </c>
      <c r="U104" t="s">
        <v>249</v>
      </c>
      <c r="V104" t="s">
        <v>250</v>
      </c>
      <c r="W104" t="s">
        <v>251</v>
      </c>
      <c r="X104" t="s">
        <v>252</v>
      </c>
      <c r="Y104">
        <f>(H104-G104)*24</f>
        <v>0</v>
      </c>
      <c r="Z104">
        <f>M104/Y104</f>
        <v>0</v>
      </c>
      <c r="AA104">
        <f>IF(Z104&gt;=Q104,"Y","N")</f>
        <v>0</v>
      </c>
    </row>
    <row r="105" spans="1:27">
      <c r="A105" s="1" t="s">
        <v>240</v>
      </c>
      <c r="B105" t="s">
        <v>241</v>
      </c>
      <c r="C105" t="s">
        <v>242</v>
      </c>
      <c r="D105" t="s">
        <v>243</v>
      </c>
      <c r="E105" t="s">
        <v>244</v>
      </c>
      <c r="F105">
        <v>12</v>
      </c>
      <c r="G105" t="s">
        <v>245</v>
      </c>
      <c r="H105" t="s">
        <v>246</v>
      </c>
      <c r="I105" t="s">
        <v>40</v>
      </c>
      <c r="J105" t="s">
        <v>247</v>
      </c>
      <c r="K105" t="s">
        <v>248</v>
      </c>
      <c r="L105" t="s">
        <v>51</v>
      </c>
      <c r="M105">
        <v>0.19</v>
      </c>
      <c r="P105" t="s">
        <v>28</v>
      </c>
      <c r="Q105">
        <v>0.01</v>
      </c>
      <c r="R105" t="s">
        <v>105</v>
      </c>
      <c r="S105" t="s">
        <v>233</v>
      </c>
      <c r="U105" t="s">
        <v>249</v>
      </c>
      <c r="V105" t="s">
        <v>250</v>
      </c>
      <c r="W105" t="s">
        <v>251</v>
      </c>
      <c r="X105" t="s">
        <v>252</v>
      </c>
      <c r="Y105">
        <f>(H105-G105)*24</f>
        <v>0</v>
      </c>
      <c r="Z105">
        <f>M105/Y105</f>
        <v>0</v>
      </c>
      <c r="AA105">
        <f>IF(Z105&gt;=Q105,"Y","N")</f>
        <v>0</v>
      </c>
    </row>
    <row r="106" spans="1:27">
      <c r="A106" s="1" t="s">
        <v>240</v>
      </c>
      <c r="B106" t="s">
        <v>241</v>
      </c>
      <c r="C106" t="s">
        <v>242</v>
      </c>
      <c r="D106" t="s">
        <v>243</v>
      </c>
      <c r="E106" t="s">
        <v>244</v>
      </c>
      <c r="F106">
        <v>12</v>
      </c>
      <c r="G106" t="s">
        <v>245</v>
      </c>
      <c r="H106" t="s">
        <v>246</v>
      </c>
      <c r="I106" t="s">
        <v>40</v>
      </c>
      <c r="J106" t="s">
        <v>247</v>
      </c>
      <c r="K106" t="s">
        <v>248</v>
      </c>
      <c r="L106" t="s">
        <v>239</v>
      </c>
      <c r="M106">
        <v>29</v>
      </c>
      <c r="P106" t="s">
        <v>28</v>
      </c>
      <c r="Q106">
        <v>194.35</v>
      </c>
      <c r="R106" t="s">
        <v>105</v>
      </c>
      <c r="S106" t="s">
        <v>233</v>
      </c>
      <c r="U106" t="s">
        <v>249</v>
      </c>
      <c r="V106" t="s">
        <v>250</v>
      </c>
      <c r="W106" t="s">
        <v>251</v>
      </c>
      <c r="X106" t="s">
        <v>252</v>
      </c>
      <c r="Y106">
        <f>(H106-G106)*24</f>
        <v>0</v>
      </c>
      <c r="Z106">
        <f>M106/Y106</f>
        <v>0</v>
      </c>
      <c r="AA106">
        <f>IF(Z106&gt;=Q106,"Y","N")</f>
        <v>0</v>
      </c>
    </row>
    <row r="107" spans="1:27">
      <c r="A107" s="1" t="s">
        <v>256</v>
      </c>
      <c r="B107" t="s">
        <v>257</v>
      </c>
      <c r="C107" t="s">
        <v>258</v>
      </c>
      <c r="D107" t="s">
        <v>259</v>
      </c>
      <c r="E107" t="s">
        <v>260</v>
      </c>
      <c r="F107">
        <v>4</v>
      </c>
      <c r="G107" t="s">
        <v>261</v>
      </c>
      <c r="H107" t="s">
        <v>262</v>
      </c>
      <c r="I107" t="s">
        <v>263</v>
      </c>
      <c r="J107" t="s">
        <v>264</v>
      </c>
      <c r="K107" t="s">
        <v>265</v>
      </c>
      <c r="L107" t="s">
        <v>253</v>
      </c>
      <c r="M107">
        <v>1</v>
      </c>
      <c r="P107" t="s">
        <v>254</v>
      </c>
      <c r="Q107">
        <v>0</v>
      </c>
      <c r="R107" t="s">
        <v>29</v>
      </c>
      <c r="S107" t="s">
        <v>255</v>
      </c>
      <c r="U107" t="s">
        <v>266</v>
      </c>
      <c r="V107" t="s">
        <v>267</v>
      </c>
      <c r="W107" t="s">
        <v>268</v>
      </c>
      <c r="X107" t="s">
        <v>269</v>
      </c>
      <c r="Y107">
        <f>(H107-G107)*24</f>
        <v>0</v>
      </c>
      <c r="Z107">
        <f>M107/Y107</f>
        <v>0</v>
      </c>
      <c r="AA107">
        <f>IF(Z107&gt;=Q107,"Y","N")</f>
        <v>0</v>
      </c>
    </row>
    <row r="108" spans="1:27">
      <c r="A108" s="1" t="s">
        <v>271</v>
      </c>
      <c r="B108" t="s">
        <v>272</v>
      </c>
      <c r="C108" t="s">
        <v>273</v>
      </c>
      <c r="D108" t="s">
        <v>274</v>
      </c>
      <c r="E108" t="s">
        <v>161</v>
      </c>
      <c r="F108">
        <v>7</v>
      </c>
      <c r="G108" t="s">
        <v>275</v>
      </c>
      <c r="H108" t="s">
        <v>276</v>
      </c>
      <c r="I108" t="s">
        <v>263</v>
      </c>
      <c r="J108" t="s">
        <v>214</v>
      </c>
      <c r="K108" t="s">
        <v>214</v>
      </c>
      <c r="L108" t="s">
        <v>27</v>
      </c>
      <c r="M108">
        <v>19478.07</v>
      </c>
      <c r="P108" t="s">
        <v>28</v>
      </c>
      <c r="Q108">
        <v>0</v>
      </c>
      <c r="R108" t="s">
        <v>29</v>
      </c>
      <c r="S108" t="s">
        <v>270</v>
      </c>
      <c r="U108" t="s">
        <v>277</v>
      </c>
      <c r="V108" t="s">
        <v>278</v>
      </c>
      <c r="W108" t="s">
        <v>279</v>
      </c>
      <c r="X108" t="s">
        <v>280</v>
      </c>
      <c r="Y108">
        <f>(H108-G108)*24</f>
        <v>0</v>
      </c>
      <c r="Z108">
        <f>M108/Y108</f>
        <v>0</v>
      </c>
      <c r="AA108">
        <f>IF(Z108&gt;=Q108,"Y","N")</f>
        <v>0</v>
      </c>
    </row>
    <row r="109" spans="1:27">
      <c r="A109" s="1" t="s">
        <v>271</v>
      </c>
      <c r="B109" t="s">
        <v>272</v>
      </c>
      <c r="C109" t="s">
        <v>273</v>
      </c>
      <c r="D109" t="s">
        <v>274</v>
      </c>
      <c r="E109" t="s">
        <v>161</v>
      </c>
      <c r="F109">
        <v>7</v>
      </c>
      <c r="G109" t="s">
        <v>275</v>
      </c>
      <c r="H109" t="s">
        <v>276</v>
      </c>
      <c r="I109" t="s">
        <v>263</v>
      </c>
      <c r="J109" t="s">
        <v>214</v>
      </c>
      <c r="K109" t="s">
        <v>214</v>
      </c>
      <c r="L109" t="s">
        <v>48</v>
      </c>
      <c r="M109">
        <v>0.06</v>
      </c>
      <c r="P109" t="s">
        <v>28</v>
      </c>
      <c r="Q109">
        <v>0</v>
      </c>
      <c r="R109" t="s">
        <v>29</v>
      </c>
      <c r="S109" t="s">
        <v>270</v>
      </c>
      <c r="U109" t="s">
        <v>277</v>
      </c>
      <c r="V109" t="s">
        <v>278</v>
      </c>
      <c r="W109" t="s">
        <v>279</v>
      </c>
      <c r="X109" t="s">
        <v>280</v>
      </c>
      <c r="Y109">
        <f>(H109-G109)*24</f>
        <v>0</v>
      </c>
      <c r="Z109">
        <f>M109/Y109</f>
        <v>0</v>
      </c>
      <c r="AA109">
        <f>IF(Z109&gt;=Q109,"Y","N")</f>
        <v>0</v>
      </c>
    </row>
    <row r="110" spans="1:27">
      <c r="A110" s="1" t="s">
        <v>271</v>
      </c>
      <c r="B110" t="s">
        <v>272</v>
      </c>
      <c r="C110" t="s">
        <v>273</v>
      </c>
      <c r="D110" t="s">
        <v>274</v>
      </c>
      <c r="E110" t="s">
        <v>161</v>
      </c>
      <c r="F110">
        <v>7</v>
      </c>
      <c r="G110" t="s">
        <v>275</v>
      </c>
      <c r="H110" t="s">
        <v>276</v>
      </c>
      <c r="I110" t="s">
        <v>263</v>
      </c>
      <c r="J110" t="s">
        <v>214</v>
      </c>
      <c r="K110" t="s">
        <v>214</v>
      </c>
      <c r="L110" t="s">
        <v>171</v>
      </c>
      <c r="M110">
        <v>6362.9</v>
      </c>
      <c r="P110" t="s">
        <v>28</v>
      </c>
      <c r="Q110">
        <v>0</v>
      </c>
      <c r="R110" t="s">
        <v>29</v>
      </c>
      <c r="S110" t="s">
        <v>270</v>
      </c>
      <c r="U110" t="s">
        <v>277</v>
      </c>
      <c r="V110" t="s">
        <v>278</v>
      </c>
      <c r="W110" t="s">
        <v>279</v>
      </c>
      <c r="X110" t="s">
        <v>280</v>
      </c>
      <c r="Y110">
        <f>(H110-G110)*24</f>
        <v>0</v>
      </c>
      <c r="Z110">
        <f>M110/Y110</f>
        <v>0</v>
      </c>
      <c r="AA110">
        <f>IF(Z110&gt;=Q110,"Y","N")</f>
        <v>0</v>
      </c>
    </row>
    <row r="111" spans="1:27">
      <c r="A111" s="1" t="s">
        <v>271</v>
      </c>
      <c r="B111" t="s">
        <v>272</v>
      </c>
      <c r="C111" t="s">
        <v>273</v>
      </c>
      <c r="D111" t="s">
        <v>274</v>
      </c>
      <c r="E111" t="s">
        <v>161</v>
      </c>
      <c r="F111">
        <v>7</v>
      </c>
      <c r="G111" t="s">
        <v>275</v>
      </c>
      <c r="H111" t="s">
        <v>276</v>
      </c>
      <c r="I111" t="s">
        <v>263</v>
      </c>
      <c r="J111" t="s">
        <v>214</v>
      </c>
      <c r="K111" t="s">
        <v>214</v>
      </c>
      <c r="L111" t="s">
        <v>49</v>
      </c>
      <c r="M111">
        <v>2439.18</v>
      </c>
      <c r="P111" t="s">
        <v>28</v>
      </c>
      <c r="Q111">
        <v>0</v>
      </c>
      <c r="R111" t="s">
        <v>29</v>
      </c>
      <c r="S111" t="s">
        <v>270</v>
      </c>
      <c r="U111" t="s">
        <v>277</v>
      </c>
      <c r="V111" t="s">
        <v>278</v>
      </c>
      <c r="W111" t="s">
        <v>279</v>
      </c>
      <c r="X111" t="s">
        <v>280</v>
      </c>
      <c r="Y111">
        <f>(H111-G111)*24</f>
        <v>0</v>
      </c>
      <c r="Z111">
        <f>M111/Y111</f>
        <v>0</v>
      </c>
      <c r="AA111">
        <f>IF(Z111&gt;=Q111,"Y","N")</f>
        <v>0</v>
      </c>
    </row>
    <row r="112" spans="1:27">
      <c r="A112" s="1" t="s">
        <v>271</v>
      </c>
      <c r="B112" t="s">
        <v>272</v>
      </c>
      <c r="C112" t="s">
        <v>273</v>
      </c>
      <c r="D112" t="s">
        <v>274</v>
      </c>
      <c r="E112" t="s">
        <v>161</v>
      </c>
      <c r="F112">
        <v>7</v>
      </c>
      <c r="G112" t="s">
        <v>275</v>
      </c>
      <c r="H112" t="s">
        <v>276</v>
      </c>
      <c r="I112" t="s">
        <v>263</v>
      </c>
      <c r="J112" t="s">
        <v>214</v>
      </c>
      <c r="K112" t="s">
        <v>214</v>
      </c>
      <c r="L112" t="s">
        <v>50</v>
      </c>
      <c r="M112">
        <v>7317.53</v>
      </c>
      <c r="P112" t="s">
        <v>28</v>
      </c>
      <c r="Q112">
        <v>0</v>
      </c>
      <c r="R112" t="s">
        <v>29</v>
      </c>
      <c r="S112" t="s">
        <v>270</v>
      </c>
      <c r="U112" t="s">
        <v>277</v>
      </c>
      <c r="V112" t="s">
        <v>278</v>
      </c>
      <c r="W112" t="s">
        <v>279</v>
      </c>
      <c r="X112" t="s">
        <v>280</v>
      </c>
      <c r="Y112">
        <f>(H112-G112)*24</f>
        <v>0</v>
      </c>
      <c r="Z112">
        <f>M112/Y112</f>
        <v>0</v>
      </c>
      <c r="AA112">
        <f>IF(Z112&gt;=Q112,"Y","N")</f>
        <v>0</v>
      </c>
    </row>
    <row r="113" spans="1:27">
      <c r="A113" s="1" t="s">
        <v>271</v>
      </c>
      <c r="B113" t="s">
        <v>272</v>
      </c>
      <c r="C113" t="s">
        <v>273</v>
      </c>
      <c r="D113" t="s">
        <v>274</v>
      </c>
      <c r="E113" t="s">
        <v>161</v>
      </c>
      <c r="F113">
        <v>7</v>
      </c>
      <c r="G113" t="s">
        <v>275</v>
      </c>
      <c r="H113" t="s">
        <v>276</v>
      </c>
      <c r="I113" t="s">
        <v>263</v>
      </c>
      <c r="J113" t="s">
        <v>214</v>
      </c>
      <c r="K113" t="s">
        <v>214</v>
      </c>
      <c r="L113" t="s">
        <v>51</v>
      </c>
      <c r="M113">
        <v>5.16</v>
      </c>
      <c r="P113" t="s">
        <v>28</v>
      </c>
      <c r="Q113">
        <v>0</v>
      </c>
      <c r="R113" t="s">
        <v>29</v>
      </c>
      <c r="S113" t="s">
        <v>270</v>
      </c>
      <c r="U113" t="s">
        <v>277</v>
      </c>
      <c r="V113" t="s">
        <v>278</v>
      </c>
      <c r="W113" t="s">
        <v>279</v>
      </c>
      <c r="X113" t="s">
        <v>280</v>
      </c>
      <c r="Y113">
        <f>(H113-G113)*24</f>
        <v>0</v>
      </c>
      <c r="Z113">
        <f>M113/Y113</f>
        <v>0</v>
      </c>
      <c r="AA113">
        <f>IF(Z113&gt;=Q113,"Y","N")</f>
        <v>0</v>
      </c>
    </row>
    <row r="114" spans="1:27">
      <c r="A114" s="1" t="s">
        <v>282</v>
      </c>
      <c r="B114" t="s">
        <v>283</v>
      </c>
      <c r="C114" t="s">
        <v>284</v>
      </c>
      <c r="D114" t="s">
        <v>285</v>
      </c>
      <c r="E114" t="s">
        <v>161</v>
      </c>
      <c r="F114">
        <v>7</v>
      </c>
      <c r="G114" t="s">
        <v>286</v>
      </c>
      <c r="H114" t="s">
        <v>287</v>
      </c>
      <c r="I114" t="s">
        <v>288</v>
      </c>
      <c r="J114" t="s">
        <v>213</v>
      </c>
      <c r="K114" t="s">
        <v>42</v>
      </c>
      <c r="L114" t="s">
        <v>171</v>
      </c>
      <c r="M114">
        <v>0.001</v>
      </c>
      <c r="P114" t="s">
        <v>28</v>
      </c>
      <c r="Q114">
        <v>0</v>
      </c>
      <c r="R114" t="s">
        <v>29</v>
      </c>
      <c r="S114" t="s">
        <v>281</v>
      </c>
      <c r="U114" t="s">
        <v>289</v>
      </c>
      <c r="V114" t="s">
        <v>290</v>
      </c>
      <c r="W114" t="s">
        <v>291</v>
      </c>
      <c r="X114" t="s">
        <v>292</v>
      </c>
      <c r="Y114">
        <f>(H114-G114)*24</f>
        <v>0</v>
      </c>
      <c r="Z114">
        <f>M114/Y114</f>
        <v>0</v>
      </c>
      <c r="AA114">
        <f>IF(Z114&gt;=Q114,"Y","N")</f>
        <v>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8"/>
  <sheetViews>
    <sheetView workbookViewId="0"/>
  </sheetViews>
  <sheetFormatPr defaultRowHeight="15"/>
  <sheetData>
    <row r="1" spans="1:2">
      <c r="A1" t="s">
        <v>0</v>
      </c>
      <c r="B1" t="s">
        <v>12</v>
      </c>
    </row>
    <row r="2" spans="1:2">
      <c r="A2" s="1" t="s">
        <v>33</v>
      </c>
      <c r="B2">
        <f>SUMIF(Cases!A:A,'Incident Sums'!A2,Cases!M:M)</f>
        <v>0</v>
      </c>
    </row>
    <row r="3" spans="1:2">
      <c r="A3" s="1" t="s">
        <v>53</v>
      </c>
      <c r="B3">
        <f>SUMIF(Cases!A:A,'Incident Sums'!A3,Cases!M:M)</f>
        <v>0</v>
      </c>
    </row>
    <row r="4" spans="1:2">
      <c r="A4" s="1" t="s">
        <v>66</v>
      </c>
      <c r="B4">
        <f>SUMIF(Cases!A:A,'Incident Sums'!A4,Cases!M:M)</f>
        <v>0</v>
      </c>
    </row>
    <row r="5" spans="1:2">
      <c r="A5" s="1" t="s">
        <v>79</v>
      </c>
      <c r="B5">
        <f>SUMIF(Cases!A:A,'Incident Sums'!A5,Cases!M:M)</f>
        <v>0</v>
      </c>
    </row>
    <row r="6" spans="1:2">
      <c r="A6" s="1" t="s">
        <v>92</v>
      </c>
      <c r="B6">
        <f>SUMIF(Cases!A:A,'Incident Sums'!A6,Cases!M:M)</f>
        <v>0</v>
      </c>
    </row>
    <row r="7" spans="1:2">
      <c r="A7" s="1" t="s">
        <v>117</v>
      </c>
      <c r="B7">
        <f>SUMIF(Cases!A:A,'Incident Sums'!A7,Cases!M:M)</f>
        <v>0</v>
      </c>
    </row>
    <row r="8" spans="1:2">
      <c r="A8" s="1" t="s">
        <v>131</v>
      </c>
      <c r="B8">
        <f>SUMIF(Cases!A:A,'Incident Sums'!A8,Cases!M:M)</f>
        <v>0</v>
      </c>
    </row>
    <row r="9" spans="1:2">
      <c r="A9" s="1" t="s">
        <v>157</v>
      </c>
      <c r="B9">
        <f>SUMIF(Cases!A:A,'Incident Sums'!A9,Cases!M:M)</f>
        <v>0</v>
      </c>
    </row>
    <row r="10" spans="1:2">
      <c r="A10" s="1" t="s">
        <v>172</v>
      </c>
      <c r="B10">
        <f>SUMIF(Cases!A:A,'Incident Sums'!A10,Cases!M:M)</f>
        <v>0</v>
      </c>
    </row>
    <row r="11" spans="1:2">
      <c r="A11" s="1" t="s">
        <v>185</v>
      </c>
      <c r="B11">
        <f>SUMIF(Cases!A:A,'Incident Sums'!A11,Cases!M:M)</f>
        <v>0</v>
      </c>
    </row>
    <row r="12" spans="1:2">
      <c r="A12" s="1" t="s">
        <v>196</v>
      </c>
      <c r="B12">
        <f>SUMIF(Cases!A:A,'Incident Sums'!A12,Cases!M:M)</f>
        <v>0</v>
      </c>
    </row>
    <row r="13" spans="1:2">
      <c r="A13" s="1" t="s">
        <v>206</v>
      </c>
      <c r="B13">
        <f>SUMIF(Cases!A:A,'Incident Sums'!A13,Cases!M:M)</f>
        <v>0</v>
      </c>
    </row>
    <row r="14" spans="1:2">
      <c r="A14" s="1" t="s">
        <v>220</v>
      </c>
      <c r="B14">
        <f>SUMIF(Cases!A:A,'Incident Sums'!A14,Cases!M:M)</f>
        <v>0</v>
      </c>
    </row>
    <row r="15" spans="1:2">
      <c r="A15" s="1" t="s">
        <v>240</v>
      </c>
      <c r="B15">
        <f>SUMIF(Cases!A:A,'Incident Sums'!A15,Cases!M:M)</f>
        <v>0</v>
      </c>
    </row>
    <row r="16" spans="1:2">
      <c r="A16" s="1" t="s">
        <v>256</v>
      </c>
      <c r="B16">
        <f>SUMIF(Cases!A:A,'Incident Sums'!A16,Cases!M:M)</f>
        <v>0</v>
      </c>
    </row>
    <row r="17" spans="1:2">
      <c r="A17" s="1" t="s">
        <v>271</v>
      </c>
      <c r="B17">
        <f>SUMIF(Cases!A:A,'Incident Sums'!A17,Cases!M:M)</f>
        <v>0</v>
      </c>
    </row>
    <row r="18" spans="1:2">
      <c r="A18" s="1" t="s">
        <v>282</v>
      </c>
      <c r="B18">
        <f>SUMIF(Cases!A:A,'Incident Sums'!A18,Cases!M:M)</f>
        <v>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Cases</vt:lpstr>
      <vt:lpstr>Incident Sums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2021-05-18T19:42:08Z</dcterms:created>
  <dcterms:modified xsi:type="dcterms:W3CDTF">2021-05-18T19:42:08Z</dcterms:modified>
</cp:coreProperties>
</file>